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10G_指導監査室\02 障害福祉\◎室HP掲載内容\指導監査室HP\２　指定(更新)、変更等の手続き\８　人員配置の見直しに係る自主点検の実施（及び変更の届出）\"/>
    </mc:Choice>
  </mc:AlternateContent>
  <bookViews>
    <workbookView xWindow="360" yWindow="315" windowWidth="14715" windowHeight="7920" activeTab="1"/>
  </bookViews>
  <sheets>
    <sheet name="療養介護人員" sheetId="14" r:id="rId1"/>
    <sheet name="療養介護・人員（記載例）" sheetId="16" r:id="rId2"/>
  </sheets>
  <definedNames>
    <definedName name="_xlnm.Print_Area" localSheetId="1">'療養介護・人員（記載例）'!$A$1:$H$30</definedName>
    <definedName name="_xlnm.Print_Area" localSheetId="0">療養介護人員!$A$1:$H$30</definedName>
  </definedNames>
  <calcPr calcId="162913"/>
</workbook>
</file>

<file path=xl/calcChain.xml><?xml version="1.0" encoding="utf-8"?>
<calcChain xmlns="http://schemas.openxmlformats.org/spreadsheetml/2006/main">
  <c r="C9" i="14" l="1"/>
  <c r="D9" i="14" s="1"/>
  <c r="C9" i="16"/>
  <c r="D9" i="16" s="1"/>
  <c r="B20" i="16"/>
  <c r="D20" i="16" s="1"/>
  <c r="E20" i="16" s="1"/>
  <c r="B24" i="16" l="1"/>
  <c r="D24" i="16" s="1"/>
  <c r="B20" i="14"/>
  <c r="D20" i="14" s="1"/>
  <c r="E20" i="14" s="1"/>
  <c r="B24" i="14"/>
  <c r="D24" i="14" s="1"/>
  <c r="E24" i="14" s="1"/>
  <c r="G24" i="14" s="1"/>
  <c r="H24" i="14" s="1"/>
  <c r="E24" i="16" l="1"/>
  <c r="G24" i="16"/>
  <c r="H24" i="16" s="1"/>
</calcChain>
</file>

<file path=xl/sharedStrings.xml><?xml version="1.0" encoding="utf-8"?>
<sst xmlns="http://schemas.openxmlformats.org/spreadsheetml/2006/main" count="72" uniqueCount="30">
  <si>
    <t>延べ利用者数（A）</t>
    <rPh sb="0" eb="1">
      <t>ノ</t>
    </rPh>
    <rPh sb="2" eb="5">
      <t>リヨウシャ</t>
    </rPh>
    <rPh sb="5" eb="6">
      <t>スウ</t>
    </rPh>
    <phoneticPr fontId="2"/>
  </si>
  <si>
    <t>開所日数（B）</t>
    <rPh sb="0" eb="2">
      <t>カイショ</t>
    </rPh>
    <rPh sb="2" eb="4">
      <t>ニッスウ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</si>
  <si>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</si>
  <si>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（C)の値が６０人以下：１人以上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</si>
  <si>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（C)の値が６１人以上：１人に、利用者数が６０人を超えて４０又は
　　　　　　　　　　　　　　その端数を増すごとに１人を加えて得た数以上</t>
    <rPh sb="4" eb="5">
      <t>アタイ</t>
    </rPh>
    <rPh sb="8" eb="9">
      <t>ニン</t>
    </rPh>
    <rPh sb="9" eb="11">
      <t>イジョウ</t>
    </rPh>
    <rPh sb="13" eb="14">
      <t>ニン</t>
    </rPh>
    <rPh sb="16" eb="19">
      <t>リヨウシャ</t>
    </rPh>
    <rPh sb="19" eb="20">
      <t>スウ</t>
    </rPh>
    <rPh sb="23" eb="24">
      <t>ニン</t>
    </rPh>
    <rPh sb="25" eb="26">
      <t>コ</t>
    </rPh>
    <rPh sb="30" eb="31">
      <t>マタ</t>
    </rPh>
    <rPh sb="49" eb="51">
      <t>ハスウ</t>
    </rPh>
    <rPh sb="52" eb="53">
      <t>マ</t>
    </rPh>
    <rPh sb="58" eb="59">
      <t>ヒト</t>
    </rPh>
    <rPh sb="60" eb="61">
      <t>クワ</t>
    </rPh>
    <rPh sb="63" eb="64">
      <t>エ</t>
    </rPh>
    <rPh sb="65" eb="66">
      <t>スウ</t>
    </rPh>
    <rPh sb="66" eb="68">
      <t>イジョウ</t>
    </rPh>
    <phoneticPr fontId="2"/>
  </si>
  <si>
    <t>　・療養介護</t>
    <rPh sb="2" eb="4">
      <t>リョウヨウ</t>
    </rPh>
    <rPh sb="4" eb="6">
      <t>カイゴ</t>
    </rPh>
    <phoneticPr fontId="2"/>
  </si>
  <si>
    <t>基準上の必要人数（D)＝C/２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</si>
  <si>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基準上の必要人数（D)＝C/４</t>
    <rPh sb="0" eb="2">
      <t>キジュン</t>
    </rPh>
    <rPh sb="2" eb="3">
      <t>ジョウ</t>
    </rPh>
    <rPh sb="4" eb="6">
      <t>ヒツヨウ</t>
    </rPh>
    <rPh sb="6" eb="8">
      <t>ニンズウ</t>
    </rPh>
    <phoneticPr fontId="2"/>
  </si>
  <si>
    <t>報酬区分</t>
    <rPh sb="0" eb="2">
      <t>ホウシュウ</t>
    </rPh>
    <rPh sb="2" eb="4">
      <t>クブン</t>
    </rPh>
    <phoneticPr fontId="2"/>
  </si>
  <si>
    <t>延べ利用者数</t>
    <rPh sb="0" eb="1">
      <t>ノ</t>
    </rPh>
    <rPh sb="2" eb="5">
      <t>リヨウシャ</t>
    </rPh>
    <rPh sb="5" eb="6">
      <t>スウ</t>
    </rPh>
    <phoneticPr fontId="2"/>
  </si>
  <si>
    <t>区分５</t>
    <rPh sb="0" eb="2">
      <t>クブン</t>
    </rPh>
    <phoneticPr fontId="2"/>
  </si>
  <si>
    <t>※厚生労働大臣が別に定める者であって、区分４以下に該当する者又は区分１から区分６までのいずれにも該当しない</t>
    <rPh sb="1" eb="3">
      <t>コウセイ</t>
    </rPh>
    <rPh sb="3" eb="5">
      <t>ロウドウ</t>
    </rPh>
    <rPh sb="5" eb="7">
      <t>ダイジン</t>
    </rPh>
    <rPh sb="8" eb="9">
      <t>ベツ</t>
    </rPh>
    <rPh sb="10" eb="11">
      <t>サダ</t>
    </rPh>
    <rPh sb="13" eb="14">
      <t>モノ</t>
    </rPh>
    <rPh sb="19" eb="21">
      <t>クブン</t>
    </rPh>
    <rPh sb="22" eb="24">
      <t>イカ</t>
    </rPh>
    <rPh sb="25" eb="27">
      <t>ガイトウ</t>
    </rPh>
    <rPh sb="29" eb="30">
      <t>モノ</t>
    </rPh>
    <rPh sb="30" eb="31">
      <t>マタ</t>
    </rPh>
    <rPh sb="32" eb="34">
      <t>クブン</t>
    </rPh>
    <rPh sb="37" eb="39">
      <t>クブン</t>
    </rPh>
    <rPh sb="48" eb="50">
      <t>ガイトウ</t>
    </rPh>
    <phoneticPr fontId="2"/>
  </si>
  <si>
    <t>区分６（A）</t>
    <rPh sb="0" eb="2">
      <t>クブン</t>
    </rPh>
    <phoneticPr fontId="2"/>
  </si>
  <si>
    <t>区分６の割合（C）＝A/B</t>
    <rPh sb="0" eb="2">
      <t>クブン</t>
    </rPh>
    <rPh sb="4" eb="6">
      <t>ワリアイ</t>
    </rPh>
    <phoneticPr fontId="2"/>
  </si>
  <si>
    <t>計（Ｂ）</t>
    <rPh sb="0" eb="1">
      <t>ケイ</t>
    </rPh>
    <phoneticPr fontId="2"/>
  </si>
  <si>
    <t>※（C)の値が５０％以上、生活支援員の常勤換算を２：１以上配置している場合に、療養介護サービス費（Ⅰ）が算定で</t>
    <rPh sb="5" eb="6">
      <t>アタイ</t>
    </rPh>
    <rPh sb="10" eb="12">
      <t>イジョウ</t>
    </rPh>
    <rPh sb="13" eb="15">
      <t>セイカツ</t>
    </rPh>
    <rPh sb="15" eb="18">
      <t>シエンイン</t>
    </rPh>
    <rPh sb="19" eb="21">
      <t>ジョウキン</t>
    </rPh>
    <rPh sb="21" eb="23">
      <t>カンサン</t>
    </rPh>
    <rPh sb="27" eb="29">
      <t>イジョウ</t>
    </rPh>
    <rPh sb="29" eb="31">
      <t>ハイチ</t>
    </rPh>
    <rPh sb="35" eb="37">
      <t>バアイ</t>
    </rPh>
    <rPh sb="39" eb="41">
      <t>リョウヨウ</t>
    </rPh>
    <rPh sb="41" eb="43">
      <t>カイゴ</t>
    </rPh>
    <rPh sb="47" eb="48">
      <t>ヒ</t>
    </rPh>
    <rPh sb="52" eb="54">
      <t>サンテイ</t>
    </rPh>
    <phoneticPr fontId="2"/>
  </si>
  <si>
    <t>　　きる。</t>
    <phoneticPr fontId="2"/>
  </si>
  <si>
    <t>報酬区分上の必要人員</t>
    <rPh sb="0" eb="2">
      <t>ホウシュウ</t>
    </rPh>
    <rPh sb="2" eb="4">
      <t>クブン</t>
    </rPh>
    <rPh sb="4" eb="5">
      <t>ウエ</t>
    </rPh>
    <rPh sb="6" eb="8">
      <t>ヒツヨウ</t>
    </rPh>
    <rPh sb="8" eb="10">
      <t>ジンイン</t>
    </rPh>
    <phoneticPr fontId="2"/>
  </si>
  <si>
    <t>　 者（以下、「特定旧法受給者等」という。）は除く。</t>
    <rPh sb="2" eb="3">
      <t>モノ</t>
    </rPh>
    <rPh sb="4" eb="6">
      <t>イカ</t>
    </rPh>
    <rPh sb="8" eb="10">
      <t>トクテイ</t>
    </rPh>
    <rPh sb="10" eb="12">
      <t>キュウホウ</t>
    </rPh>
    <rPh sb="12" eb="15">
      <t>ジュキュウシャ</t>
    </rPh>
    <rPh sb="15" eb="16">
      <t>トウ</t>
    </rPh>
    <rPh sb="23" eb="24">
      <t>ノゾ</t>
    </rPh>
    <phoneticPr fontId="2"/>
  </si>
  <si>
    <t>特定旧法受給者等</t>
    <rPh sb="0" eb="2">
      <t>トクテイ</t>
    </rPh>
    <rPh sb="2" eb="4">
      <t>キュウホウ</t>
    </rPh>
    <rPh sb="4" eb="7">
      <t>ジュキュウシャ</t>
    </rPh>
    <rPh sb="7" eb="8">
      <t>トウ</t>
    </rPh>
    <phoneticPr fontId="2"/>
  </si>
  <si>
    <t>※上記に該当しない特定旧法受給者等を記載してください。</t>
    <rPh sb="1" eb="3">
      <t>ジョウキ</t>
    </rPh>
    <rPh sb="4" eb="6">
      <t>ガイトウ</t>
    </rPh>
    <rPh sb="9" eb="11">
      <t>トクテイ</t>
    </rPh>
    <rPh sb="11" eb="13">
      <t>キュウホウ</t>
    </rPh>
    <rPh sb="13" eb="16">
      <t>ジュキュウシャ</t>
    </rPh>
    <rPh sb="16" eb="17">
      <t>トウ</t>
    </rPh>
    <rPh sb="18" eb="20">
      <t>キサイ</t>
    </rPh>
    <phoneticPr fontId="2"/>
  </si>
  <si>
    <t>　　　　　看護職員</t>
    <rPh sb="5" eb="7">
      <t>カンゴ</t>
    </rPh>
    <rPh sb="7" eb="9">
      <t>ショクイン</t>
    </rPh>
    <phoneticPr fontId="2"/>
  </si>
  <si>
    <t>　　　　　生活支援員（１人以上は常勤）</t>
    <rPh sb="5" eb="7">
      <t>セイカツ</t>
    </rPh>
    <rPh sb="7" eb="10">
      <t>シエンイン</t>
    </rPh>
    <rPh sb="12" eb="13">
      <t>ヒト</t>
    </rPh>
    <rPh sb="13" eb="15">
      <t>イジョウ</t>
    </rPh>
    <rPh sb="16" eb="18">
      <t>ジョウキン</t>
    </rPh>
    <phoneticPr fontId="2"/>
  </si>
  <si>
    <t>※ただし、看護職員が常勤換算方法で、利用者の数を２で除した数以上置かれている場合については、置かれてい
　る看護職員の数から利用者の数を2で除した数を控除した数を生活支援員の数に含めることができる。
　その場合、生活支援員の員数と、生活支援員として配置される看護職員の員数に１．５を乗じて得た数の合計数とする。</t>
    <rPh sb="5" eb="7">
      <t>カンゴ</t>
    </rPh>
    <rPh sb="7" eb="9">
      <t>ショクイン</t>
    </rPh>
    <rPh sb="10" eb="12">
      <t>ジョウキン</t>
    </rPh>
    <rPh sb="12" eb="14">
      <t>カンサン</t>
    </rPh>
    <rPh sb="14" eb="16">
      <t>ホウホウ</t>
    </rPh>
    <rPh sb="18" eb="21">
      <t>リヨウシャ</t>
    </rPh>
    <rPh sb="22" eb="23">
      <t>スウ</t>
    </rPh>
    <rPh sb="26" eb="27">
      <t>ジョ</t>
    </rPh>
    <rPh sb="29" eb="30">
      <t>スウ</t>
    </rPh>
    <rPh sb="30" eb="32">
      <t>イジョウ</t>
    </rPh>
    <rPh sb="32" eb="33">
      <t>オ</t>
    </rPh>
    <rPh sb="38" eb="40">
      <t>バアイ</t>
    </rPh>
    <rPh sb="46" eb="47">
      <t>オ</t>
    </rPh>
    <rPh sb="54" eb="56">
      <t>カンゴ</t>
    </rPh>
    <rPh sb="56" eb="58">
      <t>ショクイン</t>
    </rPh>
    <rPh sb="59" eb="60">
      <t>スウ</t>
    </rPh>
    <rPh sb="62" eb="65">
      <t>リヨウシャ</t>
    </rPh>
    <rPh sb="66" eb="67">
      <t>スウ</t>
    </rPh>
    <rPh sb="70" eb="71">
      <t>ジョ</t>
    </rPh>
    <rPh sb="73" eb="74">
      <t>スウ</t>
    </rPh>
    <rPh sb="75" eb="77">
      <t>コウジョ</t>
    </rPh>
    <rPh sb="79" eb="80">
      <t>スウ</t>
    </rPh>
    <rPh sb="81" eb="83">
      <t>セイカツ</t>
    </rPh>
    <rPh sb="83" eb="86">
      <t>シエンイン</t>
    </rPh>
    <rPh sb="87" eb="88">
      <t>スウ</t>
    </rPh>
    <rPh sb="89" eb="90">
      <t>フク</t>
    </rPh>
    <rPh sb="103" eb="105">
      <t>バアイ</t>
    </rPh>
    <rPh sb="106" eb="108">
      <t>セイカツ</t>
    </rPh>
    <rPh sb="108" eb="111">
      <t>シエンイン</t>
    </rPh>
    <rPh sb="112" eb="114">
      <t>インスウ</t>
    </rPh>
    <rPh sb="116" eb="118">
      <t>セイカツ</t>
    </rPh>
    <rPh sb="118" eb="121">
      <t>シエンイン</t>
    </rPh>
    <rPh sb="124" eb="126">
      <t>ハイチ</t>
    </rPh>
    <rPh sb="129" eb="131">
      <t>カンゴ</t>
    </rPh>
    <rPh sb="131" eb="133">
      <t>ショクイン</t>
    </rPh>
    <rPh sb="134" eb="136">
      <t>インスウ</t>
    </rPh>
    <rPh sb="141" eb="142">
      <t>ジョウ</t>
    </rPh>
    <rPh sb="144" eb="145">
      <t>エ</t>
    </rPh>
    <rPh sb="146" eb="147">
      <t>スウ</t>
    </rPh>
    <rPh sb="148" eb="151">
      <t>ゴウケイスウ</t>
    </rPh>
    <phoneticPr fontId="2"/>
  </si>
  <si>
    <t>※特定旧法受給者等にサービスを提供する施設については、基準等を確認すること。</t>
    <rPh sb="1" eb="3">
      <t>トクテイ</t>
    </rPh>
    <rPh sb="3" eb="5">
      <t>キュウホウ</t>
    </rPh>
    <rPh sb="5" eb="8">
      <t>ジュキュウシャ</t>
    </rPh>
    <rPh sb="8" eb="9">
      <t>トウ</t>
    </rPh>
    <rPh sb="15" eb="17">
      <t>テイキョウ</t>
    </rPh>
    <rPh sb="19" eb="21">
      <t>シセツ</t>
    </rPh>
    <rPh sb="27" eb="29">
      <t>キジュン</t>
    </rPh>
    <rPh sb="29" eb="30">
      <t>トウ</t>
    </rPh>
    <rPh sb="31" eb="33">
      <t>カクニン</t>
    </rPh>
    <phoneticPr fontId="2"/>
  </si>
  <si>
    <t>　　　　　　サービス管理責任者（1人以上は常勤）</t>
    <rPh sb="10" eb="12">
      <t>カンリ</t>
    </rPh>
    <rPh sb="12" eb="15">
      <t>セキニンシャ</t>
    </rPh>
    <rPh sb="17" eb="18">
      <t>ヒト</t>
    </rPh>
    <rPh sb="18" eb="20">
      <t>イジョウ</t>
    </rPh>
    <rPh sb="21" eb="23">
      <t>ジョウキン</t>
    </rPh>
    <phoneticPr fontId="2"/>
  </si>
  <si>
    <t>※算出結果については，（Ｃ）は小数点第２位を切上げ、（Ｄ）は切捨てとなります。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2" eb="23">
      <t>キ</t>
    </rPh>
    <rPh sb="23" eb="24">
      <t>ア</t>
    </rPh>
    <rPh sb="30" eb="31">
      <t>キ</t>
    </rPh>
    <rPh sb="31" eb="32">
      <t>ス</t>
    </rPh>
    <phoneticPr fontId="2"/>
  </si>
  <si>
    <t>　　　　　障害支援区分別割合</t>
    <rPh sb="5" eb="7">
      <t>ショウガイ</t>
    </rPh>
    <rPh sb="7" eb="9">
      <t>シエン</t>
    </rPh>
    <rPh sb="9" eb="11">
      <t>クブン</t>
    </rPh>
    <rPh sb="11" eb="12">
      <t>ベツ</t>
    </rPh>
    <rPh sb="12" eb="14">
      <t>ワリアイ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</si>
  <si>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</si>
  <si>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対象期間：○○　　年　　月から令和　　年　　月まで</t>
    <rPh sb="0" eb="2">
      <t>タイショウ</t>
    </rPh>
    <rPh sb="2" eb="4">
      <t>キカン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</si>
</sst>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6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32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0" fillId="12" borderId="0" xfId="0" applyFont="1" applyFill="1" applyAlignment="1">
      <alignment vertical="center"/>
    </xf>
    <xf numFmtId="176" fontId="5" fillId="12" borderId="0" xfId="0" applyNumberFormat="1" applyFont="1" applyFill="1" applyBorder="1" applyAlignment="1">
      <alignment vertical="center"/>
    </xf>
    <xf numFmtId="176" fontId="3" fillId="1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3" fontId="5" fillId="11" borderId="1" xfId="0" applyNumberFormat="1" applyFont="1" applyFill="1" applyBorder="1" applyAlignment="1">
      <alignment vertical="center"/>
    </xf>
    <xf numFmtId="3" fontId="5" fillId="11" borderId="1" xfId="0" applyNumberFormat="1" applyFont="1" applyFill="1" applyBorder="1" applyAlignment="1">
      <alignment horizontal="right" vertical="center"/>
    </xf>
    <xf numFmtId="3" fontId="0" fillId="12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view="pageBreakPreview" zoomScale="90" zoomScaleNormal="100" zoomScaleSheetLayoutView="90" workbookViewId="0">
      <selection activeCell="C4" sqref="C4"/>
    </sheetView>
  </sheetViews>
  <sheetFormatPr defaultRowHeight="13.5" x14ac:dyDescent="0.15"/>
  <cols>
    <col min="1" max="1" width="17" style="2" customWidth="1"/>
    <col min="2" max="2" width="16.125" style="2" customWidth="1"/>
    <col min="3" max="3" width="17" style="2" customWidth="1"/>
    <col min="4" max="4" width="21.875" style="2" customWidth="1"/>
    <col min="5" max="5" width="25.125" style="2" customWidth="1"/>
    <col min="6" max="6" width="13.125" style="2" customWidth="1"/>
    <col min="7" max="7" width="15.5" style="2" customWidth="1"/>
    <col min="8" max="8" width="4.875" style="2" customWidth="1"/>
    <col min="9" max="16384" width="9" style="2"/>
  </cols>
  <sheetData>
    <row r="1" spans="1:4" s="6" customFormat="1" ht="24" customHeight="1" x14ac:dyDescent="0.15">
      <c r="A1" s="1" t="s">
        <v>28</v>
      </c>
    </row>
    <row r="2" spans="1:4" s="6" customFormat="1" ht="9.75" customHeight="1" x14ac:dyDescent="0.15"/>
    <row r="3" spans="1:4" s="6" customFormat="1" ht="14.25" x14ac:dyDescent="0.15">
      <c r="A3" s="1" t="s">
        <v>5</v>
      </c>
      <c r="C3" s="24" t="s">
        <v>29</v>
      </c>
    </row>
    <row r="4" spans="1:4" x14ac:dyDescent="0.15">
      <c r="A4"/>
    </row>
    <row r="5" spans="1:4" x14ac:dyDescent="0.15">
      <c r="A5" s="3" t="s">
        <v>27</v>
      </c>
    </row>
    <row r="6" spans="1:4" x14ac:dyDescent="0.15">
      <c r="B6" s="4"/>
      <c r="C6" s="5" t="s">
        <v>9</v>
      </c>
      <c r="D6" s="5" t="s">
        <v>13</v>
      </c>
    </row>
    <row r="7" spans="1:4" ht="20.100000000000001" customHeight="1" x14ac:dyDescent="0.15">
      <c r="B7" s="4" t="s">
        <v>10</v>
      </c>
      <c r="C7" s="20"/>
      <c r="D7" s="8"/>
    </row>
    <row r="8" spans="1:4" ht="20.100000000000001" customHeight="1" x14ac:dyDescent="0.15">
      <c r="B8" s="4" t="s">
        <v>12</v>
      </c>
      <c r="C8" s="20"/>
      <c r="D8" s="8"/>
    </row>
    <row r="9" spans="1:4" ht="18" customHeight="1" x14ac:dyDescent="0.15">
      <c r="B9" s="4" t="s">
        <v>14</v>
      </c>
      <c r="C9" s="20">
        <f>SUM(C7:C8)</f>
        <v>0</v>
      </c>
      <c r="D9" s="9" t="e">
        <f>ROUND((C8/C9)*100,1)</f>
        <v>#DIV/0!</v>
      </c>
    </row>
    <row r="10" spans="1:4" x14ac:dyDescent="0.15">
      <c r="B10" s="12" t="s">
        <v>11</v>
      </c>
      <c r="C10" s="10"/>
    </row>
    <row r="11" spans="1:4" x14ac:dyDescent="0.15">
      <c r="B11" s="12" t="s">
        <v>18</v>
      </c>
    </row>
    <row r="12" spans="1:4" x14ac:dyDescent="0.15">
      <c r="B12" s="2" t="s">
        <v>15</v>
      </c>
    </row>
    <row r="13" spans="1:4" ht="20.25" customHeight="1" x14ac:dyDescent="0.15">
      <c r="B13" s="2" t="s">
        <v>16</v>
      </c>
    </row>
    <row r="14" spans="1:4" ht="20.25" customHeight="1" x14ac:dyDescent="0.15">
      <c r="B14" s="4"/>
      <c r="C14" s="5" t="s">
        <v>9</v>
      </c>
    </row>
    <row r="15" spans="1:4" ht="20.25" customHeight="1" x14ac:dyDescent="0.15">
      <c r="B15" s="23" t="s">
        <v>19</v>
      </c>
      <c r="C15" s="21"/>
    </row>
    <row r="16" spans="1:4" x14ac:dyDescent="0.15">
      <c r="B16" s="12" t="s">
        <v>20</v>
      </c>
      <c r="C16" s="10"/>
    </row>
    <row r="17" spans="1:8" ht="6" customHeight="1" x14ac:dyDescent="0.15">
      <c r="B17" s="12"/>
    </row>
    <row r="18" spans="1:8" x14ac:dyDescent="0.15">
      <c r="A18" s="3" t="s">
        <v>21</v>
      </c>
    </row>
    <row r="19" spans="1:8" x14ac:dyDescent="0.15">
      <c r="B19" s="5" t="s">
        <v>0</v>
      </c>
      <c r="C19" s="5" t="s">
        <v>1</v>
      </c>
      <c r="D19" s="19" t="s">
        <v>2</v>
      </c>
      <c r="E19" s="5" t="s">
        <v>6</v>
      </c>
    </row>
    <row r="20" spans="1:8" ht="23.25" customHeight="1" x14ac:dyDescent="0.15">
      <c r="B20" s="20">
        <f>C9</f>
        <v>0</v>
      </c>
      <c r="C20" s="20"/>
      <c r="D20" s="13" t="e">
        <f>ROUNDUP(B20/C20,1)</f>
        <v>#DIV/0!</v>
      </c>
      <c r="E20" s="14" t="e">
        <f>ROUNDDOWN(D20/2,1)</f>
        <v>#DIV/0!</v>
      </c>
    </row>
    <row r="21" spans="1:8" s="15" customFormat="1" ht="18.75" customHeight="1" x14ac:dyDescent="0.15">
      <c r="A21" s="3" t="s">
        <v>22</v>
      </c>
      <c r="B21" s="11"/>
      <c r="C21" s="11"/>
      <c r="D21" s="16"/>
      <c r="E21" s="17"/>
    </row>
    <row r="22" spans="1:8" hidden="1" x14ac:dyDescent="0.15">
      <c r="A22" s="3" t="s">
        <v>22</v>
      </c>
    </row>
    <row r="23" spans="1:8" x14ac:dyDescent="0.15">
      <c r="B23" s="5" t="s">
        <v>0</v>
      </c>
      <c r="C23" s="5" t="s">
        <v>1</v>
      </c>
      <c r="D23" s="19" t="s">
        <v>2</v>
      </c>
      <c r="E23" s="19" t="s">
        <v>7</v>
      </c>
      <c r="F23" s="5" t="s">
        <v>8</v>
      </c>
      <c r="G23" s="27" t="s">
        <v>17</v>
      </c>
      <c r="H23" s="28"/>
    </row>
    <row r="24" spans="1:8" ht="25.5" customHeight="1" x14ac:dyDescent="0.15">
      <c r="A24" s="18" t="s">
        <v>14</v>
      </c>
      <c r="B24" s="20">
        <f>C9</f>
        <v>0</v>
      </c>
      <c r="C24" s="20"/>
      <c r="D24" s="13" t="e">
        <f>ROUNDUP(B24/C24,1)</f>
        <v>#DIV/0!</v>
      </c>
      <c r="E24" s="14" t="e">
        <f>ROUNDDOWN(D24/4,1)</f>
        <v>#DIV/0!</v>
      </c>
      <c r="F24" s="7">
        <v>3</v>
      </c>
      <c r="G24" s="29" t="e">
        <f>IF(F24=1,ROUNDDOWN(D24/2,1),IF(F24=2,ROUNDDOWN(D24/3,1),IF(F24/3,E24)))</f>
        <v>#DIV/0!</v>
      </c>
      <c r="H24" s="30" t="e">
        <f>IF(OR(AND(G24&lt;=3,F24&lt;=20),AND(G24&lt;=7,G24&gt;=4,F24&lt;=30),AND(G24&lt;=10,G24&gt;=8,F24&lt;=60)),"夜勤職員１人以上",IF(OR(AND(G24&lt;=3,F24&gt;=21,F24&lt;=40),AND(G24&lt;=7,G24&gt;=4,F24&gt;=31,F24&lt;=60),AND(G24&lt;=10,G24&gt;=8,F24&gt;=61,F24&lt;=100)),"夜勤職員2人以上",IF(OR(AND(G24&lt;=3,F24&gt;=41,F24&lt;=60),AND(G24&lt;=7,G24&gt;=4,F24&gt;=61,F24&lt;=100)),"夜勤職員3人以上",IF(AND(G24&lt;=3,F24&gt;=61,F24&lt;=100),"夜勤職員4人以上",IF(G24=11,"宿直職員１人以上",0)))))</f>
        <v>#DIV/0!</v>
      </c>
    </row>
    <row r="25" spans="1:8" ht="45" customHeight="1" x14ac:dyDescent="0.15">
      <c r="B25" s="31" t="s">
        <v>23</v>
      </c>
      <c r="C25" s="31"/>
      <c r="D25" s="31"/>
      <c r="E25" s="31"/>
      <c r="F25" s="31"/>
      <c r="G25" s="31"/>
      <c r="H25" s="31"/>
    </row>
    <row r="26" spans="1:8" x14ac:dyDescent="0.15">
      <c r="B26" s="2" t="s">
        <v>24</v>
      </c>
    </row>
    <row r="27" spans="1:8" x14ac:dyDescent="0.15">
      <c r="B27" s="2" t="s">
        <v>26</v>
      </c>
    </row>
    <row r="28" spans="1:8" x14ac:dyDescent="0.15">
      <c r="A28" s="3" t="s">
        <v>25</v>
      </c>
    </row>
    <row r="29" spans="1:8" x14ac:dyDescent="0.15">
      <c r="C29" s="2" t="s">
        <v>3</v>
      </c>
    </row>
    <row r="30" spans="1:8" ht="30" customHeight="1" x14ac:dyDescent="0.15">
      <c r="C30" s="25" t="s">
        <v>4</v>
      </c>
      <c r="D30" s="26"/>
      <c r="E30" s="26"/>
      <c r="F30" s="26"/>
    </row>
  </sheetData>
  <mergeCells count="4">
    <mergeCell ref="C30:F30"/>
    <mergeCell ref="G23:H23"/>
    <mergeCell ref="G24:H24"/>
    <mergeCell ref="B25:H25"/>
  </mergeCells>
  <phoneticPr fontId="2"/>
  <pageMargins left="0.75" right="0.75" top="1" bottom="1" header="0.51200000000000001" footer="0.51200000000000001"/>
  <pageSetup paperSize="9" scale="98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0"/>
  <sheetViews>
    <sheetView tabSelected="1" view="pageBreakPreview" zoomScale="90" zoomScaleNormal="100" zoomScaleSheetLayoutView="90" workbookViewId="0">
      <selection activeCell="C4" sqref="C4"/>
    </sheetView>
  </sheetViews>
  <sheetFormatPr defaultRowHeight="13.5" x14ac:dyDescent="0.15"/>
  <cols>
    <col min="1" max="1" width="17" style="2" customWidth="1"/>
    <col min="2" max="2" width="16.125" style="2" customWidth="1"/>
    <col min="3" max="3" width="17" style="2" customWidth="1"/>
    <col min="4" max="4" width="21.875" style="2" customWidth="1"/>
    <col min="5" max="5" width="25.125" style="2" customWidth="1"/>
    <col min="6" max="6" width="13.125" style="2" customWidth="1"/>
    <col min="7" max="7" width="15.5" style="2" customWidth="1"/>
    <col min="8" max="8" width="4.875" style="2" customWidth="1"/>
    <col min="9" max="16384" width="9" style="2"/>
  </cols>
  <sheetData>
    <row r="1" spans="1:4" s="6" customFormat="1" ht="24" customHeight="1" x14ac:dyDescent="0.15">
      <c r="A1" s="1" t="s">
        <v>28</v>
      </c>
    </row>
    <row r="2" spans="1:4" s="6" customFormat="1" ht="9.75" customHeight="1" x14ac:dyDescent="0.15"/>
    <row r="3" spans="1:4" s="6" customFormat="1" ht="14.25" x14ac:dyDescent="0.15">
      <c r="A3" s="1" t="s">
        <v>5</v>
      </c>
      <c r="C3" s="24" t="s">
        <v>29</v>
      </c>
    </row>
    <row r="4" spans="1:4" x14ac:dyDescent="0.15">
      <c r="A4"/>
    </row>
    <row r="5" spans="1:4" x14ac:dyDescent="0.15">
      <c r="A5" s="3" t="s">
        <v>27</v>
      </c>
    </row>
    <row r="6" spans="1:4" x14ac:dyDescent="0.15">
      <c r="B6" s="4"/>
      <c r="C6" s="5" t="s">
        <v>9</v>
      </c>
      <c r="D6" s="5" t="s">
        <v>13</v>
      </c>
    </row>
    <row r="7" spans="1:4" ht="20.100000000000001" customHeight="1" x14ac:dyDescent="0.15">
      <c r="B7" s="4" t="s">
        <v>10</v>
      </c>
      <c r="C7" s="20">
        <v>1825</v>
      </c>
      <c r="D7" s="8"/>
    </row>
    <row r="8" spans="1:4" ht="20.100000000000001" customHeight="1" x14ac:dyDescent="0.15">
      <c r="B8" s="4" t="s">
        <v>12</v>
      </c>
      <c r="C8" s="20">
        <v>5475</v>
      </c>
      <c r="D8" s="8"/>
    </row>
    <row r="9" spans="1:4" ht="17.25" customHeight="1" x14ac:dyDescent="0.15">
      <c r="B9" s="4" t="s">
        <v>14</v>
      </c>
      <c r="C9" s="20">
        <f>SUM(C7:C8)</f>
        <v>7300</v>
      </c>
      <c r="D9" s="9">
        <f>ROUND((C8/C9)*100,1)</f>
        <v>75</v>
      </c>
    </row>
    <row r="10" spans="1:4" x14ac:dyDescent="0.15">
      <c r="B10" s="12" t="s">
        <v>11</v>
      </c>
      <c r="C10" s="10"/>
    </row>
    <row r="11" spans="1:4" x14ac:dyDescent="0.15">
      <c r="B11" s="12" t="s">
        <v>18</v>
      </c>
    </row>
    <row r="12" spans="1:4" x14ac:dyDescent="0.15">
      <c r="B12" s="2" t="s">
        <v>15</v>
      </c>
    </row>
    <row r="13" spans="1:4" ht="20.25" customHeight="1" x14ac:dyDescent="0.15">
      <c r="B13" s="2" t="s">
        <v>16</v>
      </c>
    </row>
    <row r="14" spans="1:4" ht="20.25" customHeight="1" x14ac:dyDescent="0.15">
      <c r="B14" s="4"/>
      <c r="C14" s="5" t="s">
        <v>9</v>
      </c>
    </row>
    <row r="15" spans="1:4" ht="20.25" customHeight="1" x14ac:dyDescent="0.15">
      <c r="B15" s="4" t="s">
        <v>19</v>
      </c>
      <c r="C15" s="21">
        <v>0</v>
      </c>
    </row>
    <row r="16" spans="1:4" x14ac:dyDescent="0.15">
      <c r="B16" s="12" t="s">
        <v>20</v>
      </c>
      <c r="C16" s="22"/>
    </row>
    <row r="17" spans="1:8" ht="6" customHeight="1" x14ac:dyDescent="0.15">
      <c r="B17" s="12"/>
    </row>
    <row r="18" spans="1:8" x14ac:dyDescent="0.15">
      <c r="A18" s="3" t="s">
        <v>21</v>
      </c>
    </row>
    <row r="19" spans="1:8" x14ac:dyDescent="0.15">
      <c r="B19" s="5" t="s">
        <v>0</v>
      </c>
      <c r="C19" s="5" t="s">
        <v>1</v>
      </c>
      <c r="D19" s="19" t="s">
        <v>2</v>
      </c>
      <c r="E19" s="5" t="s">
        <v>6</v>
      </c>
    </row>
    <row r="20" spans="1:8" ht="23.25" customHeight="1" x14ac:dyDescent="0.15">
      <c r="B20" s="20">
        <f>C9</f>
        <v>7300</v>
      </c>
      <c r="C20" s="20">
        <v>365</v>
      </c>
      <c r="D20" s="13">
        <f>ROUNDUP(B20/C20,1)</f>
        <v>20</v>
      </c>
      <c r="E20" s="14">
        <f>ROUNDDOWN(D20/2,1)</f>
        <v>10</v>
      </c>
    </row>
    <row r="21" spans="1:8" s="15" customFormat="1" ht="18.75" customHeight="1" x14ac:dyDescent="0.15">
      <c r="A21" s="3" t="s">
        <v>22</v>
      </c>
      <c r="B21" s="11"/>
      <c r="C21" s="11"/>
      <c r="D21" s="16"/>
      <c r="E21" s="17"/>
    </row>
    <row r="22" spans="1:8" hidden="1" x14ac:dyDescent="0.15">
      <c r="A22" s="3" t="s">
        <v>22</v>
      </c>
    </row>
    <row r="23" spans="1:8" x14ac:dyDescent="0.15">
      <c r="B23" s="5" t="s">
        <v>0</v>
      </c>
      <c r="C23" s="5" t="s">
        <v>1</v>
      </c>
      <c r="D23" s="19" t="s">
        <v>2</v>
      </c>
      <c r="E23" s="19" t="s">
        <v>7</v>
      </c>
      <c r="F23" s="5" t="s">
        <v>8</v>
      </c>
      <c r="G23" s="27" t="s">
        <v>17</v>
      </c>
      <c r="H23" s="28"/>
    </row>
    <row r="24" spans="1:8" ht="25.5" customHeight="1" x14ac:dyDescent="0.15">
      <c r="A24" s="18" t="s">
        <v>14</v>
      </c>
      <c r="B24" s="20">
        <f>C9</f>
        <v>7300</v>
      </c>
      <c r="C24" s="20">
        <v>365</v>
      </c>
      <c r="D24" s="13">
        <f>ROUNDUP(B24/C24,1)</f>
        <v>20</v>
      </c>
      <c r="E24" s="14">
        <f>ROUNDDOWN(D24/4,1)</f>
        <v>5</v>
      </c>
      <c r="F24" s="7">
        <v>1</v>
      </c>
      <c r="G24" s="29">
        <f>IF(F24=1,ROUNDDOWN(D24/2,1),IF(F24=2,ROUNDDOWN(D24/3,1),IF(F24/3,E24)))</f>
        <v>10</v>
      </c>
      <c r="H24" s="30" t="str">
        <f>IF(OR(AND(G24&lt;=3,F24&lt;=20),AND(G24&lt;=7,G24&gt;=4,F24&lt;=30),AND(G24&lt;=10,G24&gt;=8,F24&lt;=60)),"夜勤職員１人以上",IF(OR(AND(G24&lt;=3,F24&gt;=21,F24&lt;=40),AND(G24&lt;=7,G24&gt;=4,F24&gt;=31,F24&lt;=60),AND(G24&lt;=10,G24&gt;=8,F24&gt;=61,F24&lt;=100)),"夜勤職員2人以上",IF(OR(AND(G24&lt;=3,F24&gt;=41,F24&lt;=60),AND(G24&lt;=7,G24&gt;=4,F24&gt;=61,F24&lt;=100)),"夜勤職員3人以上",IF(AND(G24&lt;=3,F24&gt;=61,F24&lt;=100),"夜勤職員4人以上",IF(G24=11,"宿直職員１人以上",0)))))</f>
        <v>夜勤職員１人以上</v>
      </c>
    </row>
    <row r="25" spans="1:8" ht="45" customHeight="1" x14ac:dyDescent="0.15">
      <c r="B25" s="31" t="s">
        <v>23</v>
      </c>
      <c r="C25" s="31"/>
      <c r="D25" s="31"/>
      <c r="E25" s="31"/>
      <c r="F25" s="31"/>
      <c r="G25" s="31"/>
      <c r="H25" s="31"/>
    </row>
    <row r="26" spans="1:8" x14ac:dyDescent="0.15">
      <c r="B26" s="2" t="s">
        <v>24</v>
      </c>
    </row>
    <row r="27" spans="1:8" x14ac:dyDescent="0.15">
      <c r="B27" s="2" t="s">
        <v>26</v>
      </c>
    </row>
    <row r="28" spans="1:8" x14ac:dyDescent="0.15">
      <c r="A28" s="3" t="s">
        <v>25</v>
      </c>
    </row>
    <row r="29" spans="1:8" x14ac:dyDescent="0.15">
      <c r="C29" s="2" t="s">
        <v>3</v>
      </c>
    </row>
    <row r="30" spans="1:8" ht="30" customHeight="1" x14ac:dyDescent="0.15">
      <c r="C30" s="25" t="s">
        <v>4</v>
      </c>
      <c r="D30" s="26"/>
      <c r="E30" s="26"/>
      <c r="F30" s="26"/>
    </row>
  </sheetData>
  <mergeCells count="4">
    <mergeCell ref="G23:H23"/>
    <mergeCell ref="G24:H24"/>
    <mergeCell ref="B25:H25"/>
    <mergeCell ref="C30:F30"/>
  </mergeCells>
  <phoneticPr fontId="2"/>
  <pageMargins left="0.75" right="0.75" top="1" bottom="1" header="0.51200000000000001" footer="0.51200000000000001"/>
  <pageSetup paperSize="9" scale="98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療養介護人員</vt:lpstr>
      <vt:lpstr>療養介護・人員（記載例）</vt:lpstr>
      <vt:lpstr>'療養介護・人員（記載例）'!Print_Area</vt:lpstr>
      <vt:lpstr>療養介護人員!Print_Area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2019-05-24T08:52:23Z</cp:lastPrinted>
  <dcterms:created xsi:type="dcterms:W3CDTF">2007-08-31T06:54:55Z</dcterms:created>
  <dcterms:modified xsi:type="dcterms:W3CDTF">2019-05-24T08:52:24Z</dcterms:modified>
</cp:coreProperties>
</file>