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604" activeTab="2"/>
  </bookViews>
  <sheets>
    <sheet name="７２・７３" sheetId="1" r:id="rId1"/>
    <sheet name="７４・７５" sheetId="2" r:id="rId2"/>
    <sheet name="７６" sheetId="3" r:id="rId3"/>
  </sheets>
  <definedNames/>
  <calcPr fullCalcOnLoad="1"/>
</workbook>
</file>

<file path=xl/sharedStrings.xml><?xml version="1.0" encoding="utf-8"?>
<sst xmlns="http://schemas.openxmlformats.org/spreadsheetml/2006/main" count="368" uniqueCount="239">
  <si>
    <t>　</t>
  </si>
  <si>
    <t>契約数　　</t>
  </si>
  <si>
    <t>８　　電 気、 ガ ス　</t>
  </si>
  <si>
    <t>年度・月</t>
  </si>
  <si>
    <t>年度・月</t>
  </si>
  <si>
    <t>　　　５</t>
  </si>
  <si>
    <t>　　　６</t>
  </si>
  <si>
    <t>　　　７</t>
  </si>
  <si>
    <t>　　　８</t>
  </si>
  <si>
    <t>　　　９</t>
  </si>
  <si>
    <t>　　　３</t>
  </si>
  <si>
    <t>　　　２</t>
  </si>
  <si>
    <t>　　５</t>
  </si>
  <si>
    <t>　　６</t>
  </si>
  <si>
    <t>　　７</t>
  </si>
  <si>
    <t>　　８</t>
  </si>
  <si>
    <t>　　９</t>
  </si>
  <si>
    <t>　　10</t>
  </si>
  <si>
    <t>　　11</t>
  </si>
  <si>
    <t>　　12</t>
  </si>
  <si>
    <t>　　２</t>
  </si>
  <si>
    <t>　　３</t>
  </si>
  <si>
    <t>平成　　</t>
  </si>
  <si>
    <t>戸</t>
  </si>
  <si>
    <t>区　　　　　　分</t>
  </si>
  <si>
    <t>単　位</t>
  </si>
  <si>
    <t>総　計</t>
  </si>
  <si>
    <t>鉱　業</t>
  </si>
  <si>
    <t>製造業</t>
  </si>
  <si>
    <t>その他</t>
  </si>
  <si>
    <t>総　数</t>
  </si>
  <si>
    <t>パルプ
紙</t>
  </si>
  <si>
    <t>化　学
工　業</t>
  </si>
  <si>
    <t>窯　業</t>
  </si>
  <si>
    <t>鉄　鋼</t>
  </si>
  <si>
    <t>機　械</t>
  </si>
  <si>
    <t>供　　 給　　戸　　 数</t>
  </si>
  <si>
    <t>年　 間　 販　 売　 量</t>
  </si>
  <si>
    <t>ｍ</t>
  </si>
  <si>
    <t>　及 び 水 道</t>
  </si>
  <si>
    <t>岡  山  市</t>
  </si>
  <si>
    <t>倉  敷  市</t>
  </si>
  <si>
    <t>津  山  市</t>
  </si>
  <si>
    <t>玉  野  市</t>
  </si>
  <si>
    <t>笠  岡  市</t>
  </si>
  <si>
    <t>井  原  市</t>
  </si>
  <si>
    <t>総  社  市</t>
  </si>
  <si>
    <t>高  梁  市</t>
  </si>
  <si>
    <t>新　見　市</t>
  </si>
  <si>
    <t>備　前　市</t>
  </si>
  <si>
    <t>御 津 郡</t>
  </si>
  <si>
    <t>　建 部 町</t>
  </si>
  <si>
    <t>赤 磐 郡</t>
  </si>
  <si>
    <t>　瀬 戸 町</t>
  </si>
  <si>
    <t xml:space="preserve">  </t>
  </si>
  <si>
    <t>和 気 郡</t>
  </si>
  <si>
    <t>　佐 伯 町</t>
  </si>
  <si>
    <t>　和 気 町</t>
  </si>
  <si>
    <t>都 窪 郡</t>
  </si>
  <si>
    <t>　早 島 町</t>
  </si>
  <si>
    <t>浅 口 郡</t>
  </si>
  <si>
    <t>　船 穂 町</t>
  </si>
  <si>
    <t>　金 光 町</t>
  </si>
  <si>
    <t>　鴨 方 町</t>
  </si>
  <si>
    <t>　寄 島 町</t>
  </si>
  <si>
    <t>　里 庄 町</t>
  </si>
  <si>
    <t>小 田 郡</t>
  </si>
  <si>
    <t>　矢 掛 町</t>
  </si>
  <si>
    <t>吉 備 郡</t>
  </si>
  <si>
    <t>　真 備 町</t>
  </si>
  <si>
    <t>真 庭 郡</t>
  </si>
  <si>
    <t>　新 庄 村</t>
  </si>
  <si>
    <t>苫 田 郡</t>
  </si>
  <si>
    <t>　鏡 野 町</t>
  </si>
  <si>
    <t>勝 田 郡</t>
  </si>
  <si>
    <t>　勝 央 町</t>
  </si>
  <si>
    <t>　奈 義 町</t>
  </si>
  <si>
    <t>英 田 郡</t>
  </si>
  <si>
    <t>　西粟倉村</t>
  </si>
  <si>
    <t>久 米 郡</t>
  </si>
  <si>
    <t>　久米南町</t>
  </si>
  <si>
    <t>導　　 管　　延　　 長</t>
  </si>
  <si>
    <t>49(11)</t>
  </si>
  <si>
    <t>資料：中国経済産業局</t>
  </si>
  <si>
    <t>非　鉄　　金　属</t>
  </si>
  <si>
    <t xml:space="preserve">      10</t>
  </si>
  <si>
    <t xml:space="preserve">      11</t>
  </si>
  <si>
    <t xml:space="preserve">      12</t>
  </si>
  <si>
    <t>市 町 村</t>
  </si>
  <si>
    <t>大口　　　　（再掲）</t>
  </si>
  <si>
    <t>特定　　　　　規模需要</t>
  </si>
  <si>
    <t>特定規模需要以外の需要</t>
  </si>
  <si>
    <t>従量電灯Ａ</t>
  </si>
  <si>
    <t>業務用</t>
  </si>
  <si>
    <t>小口</t>
  </si>
  <si>
    <t>高圧Ｂ</t>
  </si>
  <si>
    <t>その他</t>
  </si>
  <si>
    <t>資料：中国電力㈱岡山支社</t>
  </si>
  <si>
    <t>資料：中国電力㈱岡山支社</t>
  </si>
  <si>
    <t>（単位　千kWh）</t>
  </si>
  <si>
    <t>（単位　電力量　千kWh、契約数　口）</t>
  </si>
  <si>
    <t>注）1 この調査は各年度末（３月31日）現在、水道法に基づく水道事業、専用水道であって現在認可又は届出及び確認がなされているものを記載したものである。　</t>
  </si>
  <si>
    <t>　　4 専用水道の※印のものは自己水源のみでないものであり、給水人口計には含まない。ただし箇所数には含む。</t>
  </si>
  <si>
    <t>（単位　　千kWh）</t>
  </si>
  <si>
    <t>電灯</t>
  </si>
  <si>
    <t>電力</t>
  </si>
  <si>
    <t>総販売量</t>
  </si>
  <si>
    <t>平成14年度末</t>
  </si>
  <si>
    <t>注） 製造業は合計しても総数と一致しない。</t>
  </si>
  <si>
    <t>㎥／千ＭＪ</t>
  </si>
  <si>
    <t xml:space="preserve">   １２　</t>
  </si>
  <si>
    <t xml:space="preserve">   １３　</t>
  </si>
  <si>
    <t xml:space="preserve">  ５</t>
  </si>
  <si>
    <t xml:space="preserve">  ６</t>
  </si>
  <si>
    <t xml:space="preserve">  ７</t>
  </si>
  <si>
    <t xml:space="preserve">  ８</t>
  </si>
  <si>
    <t xml:space="preserve">  ９</t>
  </si>
  <si>
    <t xml:space="preserve">  10</t>
  </si>
  <si>
    <t xml:space="preserve">  11</t>
  </si>
  <si>
    <t xml:space="preserve">  12</t>
  </si>
  <si>
    <t>　２</t>
  </si>
  <si>
    <t>　３</t>
  </si>
  <si>
    <t>13</t>
  </si>
  <si>
    <t>…</t>
  </si>
  <si>
    <t>平成15年度末</t>
  </si>
  <si>
    <t xml:space="preserve">   １４　</t>
  </si>
  <si>
    <t>262(17)</t>
  </si>
  <si>
    <t>205(6)</t>
  </si>
  <si>
    <t>256(16)</t>
  </si>
  <si>
    <t>50(12)</t>
  </si>
  <si>
    <t>198(4)</t>
  </si>
  <si>
    <t>287(16)</t>
  </si>
  <si>
    <t>193(4)</t>
  </si>
  <si>
    <t>年  　度
市 町 村</t>
  </si>
  <si>
    <t>人　　口
    (A)</t>
  </si>
  <si>
    <t>総　　数</t>
  </si>
  <si>
    <t>上 水 道</t>
  </si>
  <si>
    <t>簡易水道</t>
  </si>
  <si>
    <t>専用水道</t>
  </si>
  <si>
    <r>
      <t xml:space="preserve">普 及 率
</t>
    </r>
    <r>
      <rPr>
        <sz val="8"/>
        <rFont val="ＭＳ 明朝"/>
        <family val="1"/>
      </rPr>
      <t>B/A×100</t>
    </r>
  </si>
  <si>
    <t>箇所数</t>
  </si>
  <si>
    <t>給水人口
     (B)</t>
  </si>
  <si>
    <t>給水人口</t>
  </si>
  <si>
    <t>4(0)</t>
  </si>
  <si>
    <t>0(0)</t>
  </si>
  <si>
    <t>※7</t>
  </si>
  <si>
    <t>2(0)</t>
  </si>
  <si>
    <t>※5</t>
  </si>
  <si>
    <t>※1</t>
  </si>
  <si>
    <t>3(0)</t>
  </si>
  <si>
    <t>1(1)</t>
  </si>
  <si>
    <t>　　2 人口は各年度とも３月31日現在の毎月流動人口調査に基づく推計人口である。　</t>
  </si>
  <si>
    <t>　　3 ( ) 内は隣接市町村等からの行政区域外給水を受けている地域数である（内数）。従って合計箇所数は県内水道数と一致としない。</t>
  </si>
  <si>
    <t>　人口及び普及率</t>
  </si>
  <si>
    <t>2(1)</t>
  </si>
  <si>
    <t>…</t>
  </si>
  <si>
    <t>注）「県営水力その他」は、県営水力および水島共同火力からの中国電力受電分である。</t>
  </si>
  <si>
    <t>　　２ 総販売量における契約数は、特定規模需要を除く。</t>
  </si>
  <si>
    <t>73　　用途別販売電力量</t>
  </si>
  <si>
    <r>
      <t>74　　産業別大口需要電力量　</t>
    </r>
    <r>
      <rPr>
        <sz val="12"/>
        <rFont val="ＭＳ 明朝"/>
        <family val="1"/>
      </rPr>
      <t>(500ＫＷ以上)</t>
    </r>
  </si>
  <si>
    <t>75　　ガス供給状況</t>
  </si>
  <si>
    <t>76　　市町村別水道給水　</t>
  </si>
  <si>
    <t>132　　電気、ガス及び水道</t>
  </si>
  <si>
    <t>電気、ガス及び水道　　133</t>
  </si>
  <si>
    <t>平成１２～１６年度</t>
  </si>
  <si>
    <t>平成12年度</t>
  </si>
  <si>
    <t>　1６年４月</t>
  </si>
  <si>
    <t>　1７年１月</t>
  </si>
  <si>
    <t>14</t>
  </si>
  <si>
    <t>15</t>
  </si>
  <si>
    <t>16</t>
  </si>
  <si>
    <t>平成16年度末</t>
  </si>
  <si>
    <t xml:space="preserve">   １６　</t>
  </si>
  <si>
    <t xml:space="preserve">   １５　</t>
  </si>
  <si>
    <r>
      <t>17</t>
    </r>
    <r>
      <rPr>
        <sz val="6.5"/>
        <rFont val="ＭＳ 明朝"/>
        <family val="1"/>
      </rPr>
      <t>年</t>
    </r>
    <r>
      <rPr>
        <sz val="6.5"/>
        <rFont val="ＭＳ ゴシック"/>
        <family val="3"/>
      </rPr>
      <t>１</t>
    </r>
    <r>
      <rPr>
        <sz val="6.5"/>
        <rFont val="ＭＳ 明朝"/>
        <family val="1"/>
      </rPr>
      <t>月</t>
    </r>
  </si>
  <si>
    <r>
      <t>16</t>
    </r>
    <r>
      <rPr>
        <sz val="6.5"/>
        <rFont val="ＭＳ 明朝"/>
        <family val="1"/>
      </rPr>
      <t>年</t>
    </r>
    <r>
      <rPr>
        <sz val="6.5"/>
        <rFont val="ＭＳ ゴシック"/>
        <family val="3"/>
      </rPr>
      <t>４</t>
    </r>
    <r>
      <rPr>
        <sz val="6.5"/>
        <rFont val="ＭＳ 明朝"/>
        <family val="1"/>
      </rPr>
      <t>月</t>
    </r>
  </si>
  <si>
    <t>平成12年度</t>
  </si>
  <si>
    <t>平成１６年度</t>
  </si>
  <si>
    <r>
      <t>平成</t>
    </r>
    <r>
      <rPr>
        <sz val="9"/>
        <rFont val="ＭＳ ゴシック"/>
        <family val="3"/>
      </rPr>
      <t>12</t>
    </r>
    <r>
      <rPr>
        <sz val="9"/>
        <rFont val="ＭＳ 明朝"/>
        <family val="1"/>
      </rPr>
      <t>年度</t>
    </r>
  </si>
  <si>
    <t xml:space="preserve">    15</t>
  </si>
  <si>
    <t xml:space="preserve">    16</t>
  </si>
  <si>
    <t>284(20)</t>
  </si>
  <si>
    <t>190(8)</t>
  </si>
  <si>
    <t xml:space="preserve">        …</t>
  </si>
  <si>
    <t>注）１ 特定規模需要について、平成15年度以前は、特別高圧電線路から受電し、契約電力が原則として２千KW以上のもの。</t>
  </si>
  <si>
    <t xml:space="preserve">       平成16年度は、特別高圧電線路または高圧電線路から受電し、契約電力が原則として５百kW以上のもの。</t>
  </si>
  <si>
    <t>瀬戸内市</t>
  </si>
  <si>
    <t>赤　磐　市</t>
  </si>
  <si>
    <t>真　庭　市</t>
  </si>
  <si>
    <t>美　作　市</t>
  </si>
  <si>
    <t>　美 咲 町</t>
  </si>
  <si>
    <t>加 賀 郡</t>
  </si>
  <si>
    <t>吉備中央町</t>
  </si>
  <si>
    <t>3(2)</t>
  </si>
  <si>
    <t>2(1)</t>
  </si>
  <si>
    <t>1(0)</t>
  </si>
  <si>
    <t>1(1)</t>
  </si>
  <si>
    <t>2(2)</t>
  </si>
  <si>
    <t>51(23)</t>
  </si>
  <si>
    <t>8(2)</t>
  </si>
  <si>
    <t>10(2)</t>
  </si>
  <si>
    <t>9(1)</t>
  </si>
  <si>
    <t>7(1)</t>
  </si>
  <si>
    <t>3(1)</t>
  </si>
  <si>
    <t>11(2)</t>
  </si>
  <si>
    <t>24(1)</t>
  </si>
  <si>
    <t>29(0)</t>
  </si>
  <si>
    <t>3(0)</t>
  </si>
  <si>
    <t>4(1)</t>
  </si>
  <si>
    <t>8(1)</t>
  </si>
  <si>
    <t>44(2)</t>
  </si>
  <si>
    <t>14(0)</t>
  </si>
  <si>
    <t>4(0)</t>
  </si>
  <si>
    <t>6(0)</t>
  </si>
  <si>
    <t>2(0)</t>
  </si>
  <si>
    <t>14(2)</t>
  </si>
  <si>
    <t>16(2)</t>
  </si>
  <si>
    <t>7(0)</t>
  </si>
  <si>
    <t>9(2)</t>
  </si>
  <si>
    <t>23(1)</t>
  </si>
  <si>
    <t>27(0)</t>
  </si>
  <si>
    <t>5(0)</t>
  </si>
  <si>
    <t>34(2)</t>
  </si>
  <si>
    <t>13(0)</t>
  </si>
  <si>
    <t>1(0)</t>
  </si>
  <si>
    <t>10(0)</t>
  </si>
  <si>
    <t>発                          電</t>
  </si>
  <si>
    <t>合    計  ( a + b + c )</t>
  </si>
  <si>
    <t>中  国  電  力
水  力 (a)</t>
  </si>
  <si>
    <t>中　国　電　力
火　力 (b)</t>
  </si>
  <si>
    <t>県　営　水　力　     　                                                                                                                                            そ の 他 (c)</t>
  </si>
  <si>
    <t xml:space="preserve">                        72　　発   電　</t>
  </si>
  <si>
    <t>130　　電気、ガス及び水道</t>
  </si>
  <si>
    <t>電気、ガス及び水道　　131</t>
  </si>
  <si>
    <t>266(28)</t>
  </si>
  <si>
    <t>171(5)</t>
  </si>
  <si>
    <t xml:space="preserve">    13</t>
  </si>
  <si>
    <t xml:space="preserve">    14</t>
  </si>
  <si>
    <t>資料：県生活衛生課「岡山県の水道の現状」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</si>
</sst>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0.0;_ * \-##0.0;_ * &quot;-&quot;;_ @_ "/>
    <numFmt numFmtId="178" formatCode="_ * #\ ##0;_ &quot;△&quot;* #\ ##0;_ * &quot;-&quot;;_ @_ "/>
    <numFmt numFmtId="179" formatCode="_ * #\ ###\ ##0\ ;_ &quot;△&quot;* #\ ###\ ##0\ ;_ * &quot;-&quot;\ ;_ @_ "/>
    <numFmt numFmtId="180" formatCode="[&lt;=999]000;000\-00"/>
    <numFmt numFmtId="181" formatCode="yyyy&quot;年&quot;m&quot;月&quot;;@"/>
    <numFmt numFmtId="182" formatCode="yy&quot;年&quot;m&quot;月&quot;;@"/>
    <numFmt numFmtId="183" formatCode="0;&quot;△ &quot;0"/>
    <numFmt numFmtId="184" formatCode="#,##0_ "/>
    <numFmt numFmtId="185" formatCode="0.0_ "/>
  </numFmts>
  <fonts count="56">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22"/>
      <name val="ＭＳ ゴシック"/>
      <family val="3"/>
    </font>
    <font>
      <sz val="12"/>
      <name val="ＭＳ 明朝"/>
      <family val="1"/>
    </font>
    <font>
      <sz val="8"/>
      <name val="ＭＳ 明朝"/>
      <family val="1"/>
    </font>
    <font>
      <sz val="7"/>
      <name val="ＭＳ ゴシック"/>
      <family val="3"/>
    </font>
    <font>
      <sz val="7"/>
      <name val="ＭＳ 明朝"/>
      <family val="1"/>
    </font>
    <font>
      <sz val="6.5"/>
      <name val="ＭＳ ゴシック"/>
      <family val="3"/>
    </font>
    <font>
      <sz val="8"/>
      <name val="ＭＳ ゴシック"/>
      <family val="3"/>
    </font>
    <font>
      <sz val="6.5"/>
      <name val="ＭＳ 明朝"/>
      <family val="1"/>
    </font>
    <font>
      <sz val="9"/>
      <name val="ＭＳ 明朝"/>
      <family val="1"/>
    </font>
    <font>
      <sz val="9"/>
      <name val="ＨＧｺﾞｼｯｸE-PRO"/>
      <family val="3"/>
    </font>
    <font>
      <b/>
      <sz val="7"/>
      <name val="ＭＳ ゴシック"/>
      <family val="3"/>
    </font>
    <font>
      <b/>
      <sz val="8"/>
      <name val="ＭＳ ゴシック"/>
      <family val="3"/>
    </font>
    <font>
      <b/>
      <sz val="9"/>
      <name val="ＭＳ ゴシック"/>
      <family val="3"/>
    </font>
    <font>
      <b/>
      <sz val="6.5"/>
      <name val="ＭＳ ゴシック"/>
      <family val="3"/>
    </font>
    <font>
      <u val="single"/>
      <sz val="6.75"/>
      <color indexed="12"/>
      <name val="ＭＳ ゴシック"/>
      <family val="3"/>
    </font>
    <font>
      <u val="single"/>
      <sz val="6.75"/>
      <color indexed="36"/>
      <name val="ＭＳ ゴシック"/>
      <family val="3"/>
    </font>
    <font>
      <b/>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0" fillId="0" borderId="0" applyNumberFormat="0" applyFill="0" applyBorder="0" applyAlignment="0" applyProtection="0"/>
    <xf numFmtId="0" fontId="55" fillId="32" borderId="0" applyNumberFormat="0" applyBorder="0" applyAlignment="0" applyProtection="0"/>
  </cellStyleXfs>
  <cellXfs count="260">
    <xf numFmtId="0" fontId="0" fillId="0" borderId="0" xfId="0"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10" fillId="0" borderId="0" xfId="0" applyFont="1" applyAlignment="1">
      <alignment/>
    </xf>
    <xf numFmtId="176" fontId="10" fillId="0" borderId="0" xfId="0" applyNumberFormat="1" applyFont="1" applyAlignment="1">
      <alignment vertical="center"/>
    </xf>
    <xf numFmtId="178" fontId="10" fillId="0" borderId="0" xfId="0" applyNumberFormat="1" applyFont="1" applyAlignment="1">
      <alignment vertical="center"/>
    </xf>
    <xf numFmtId="0" fontId="0" fillId="0" borderId="0" xfId="0" applyAlignment="1">
      <alignment vertical="center"/>
    </xf>
    <xf numFmtId="176" fontId="0" fillId="0" borderId="11" xfId="0" applyNumberFormat="1" applyBorder="1" applyAlignment="1">
      <alignment/>
    </xf>
    <xf numFmtId="0" fontId="12" fillId="0" borderId="13" xfId="0" applyFont="1" applyBorder="1" applyAlignment="1">
      <alignment/>
    </xf>
    <xf numFmtId="0" fontId="10" fillId="0" borderId="14" xfId="0" applyFont="1" applyBorder="1" applyAlignment="1">
      <alignment vertical="center"/>
    </xf>
    <xf numFmtId="0" fontId="0" fillId="0" borderId="0" xfId="0" applyBorder="1" applyAlignment="1">
      <alignment vertical="center"/>
    </xf>
    <xf numFmtId="0" fontId="0" fillId="0" borderId="0" xfId="0" applyFill="1" applyAlignment="1">
      <alignment/>
    </xf>
    <xf numFmtId="0" fontId="17" fillId="0" borderId="0" xfId="0" applyFont="1" applyAlignment="1">
      <alignment vertical="center"/>
    </xf>
    <xf numFmtId="49" fontId="10" fillId="0" borderId="14" xfId="0" applyNumberFormat="1" applyFont="1" applyBorder="1" applyAlignment="1">
      <alignment horizontal="center" vertical="center"/>
    </xf>
    <xf numFmtId="0" fontId="9" fillId="0" borderId="10" xfId="0" applyFont="1" applyFill="1" applyBorder="1" applyAlignment="1">
      <alignment horizontal="center" vertical="center"/>
    </xf>
    <xf numFmtId="0" fontId="10" fillId="0" borderId="0" xfId="0" applyFont="1" applyFill="1" applyAlignment="1">
      <alignment/>
    </xf>
    <xf numFmtId="176" fontId="10" fillId="0" borderId="0" xfId="0" applyNumberFormat="1" applyFont="1" applyFill="1" applyAlignment="1">
      <alignment vertical="center"/>
    </xf>
    <xf numFmtId="0" fontId="0" fillId="0" borderId="11" xfId="0"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0" xfId="0" applyFont="1" applyAlignment="1">
      <alignment vertical="center"/>
    </xf>
    <xf numFmtId="178" fontId="18" fillId="0" borderId="0" xfId="0" applyNumberFormat="1" applyFont="1" applyAlignment="1">
      <alignment vertical="center"/>
    </xf>
    <xf numFmtId="176" fontId="18" fillId="0" borderId="0" xfId="0" applyNumberFormat="1" applyFont="1" applyFill="1" applyAlignment="1">
      <alignment vertical="center"/>
    </xf>
    <xf numFmtId="0" fontId="0" fillId="0" borderId="0" xfId="0" applyAlignment="1" applyProtection="1">
      <alignment/>
      <protection locked="0"/>
    </xf>
    <xf numFmtId="0" fontId="5" fillId="0" borderId="0" xfId="0" applyFont="1" applyAlignment="1" applyProtection="1">
      <alignment/>
      <protection locked="0"/>
    </xf>
    <xf numFmtId="0" fontId="8" fillId="0" borderId="0" xfId="0" applyFont="1" applyAlignment="1" applyProtection="1">
      <alignment/>
      <protection locked="0"/>
    </xf>
    <xf numFmtId="0" fontId="9" fillId="0" borderId="0" xfId="0" applyFont="1" applyBorder="1" applyAlignment="1" applyProtection="1">
      <alignment horizontal="left" vertical="top"/>
      <protection locked="0"/>
    </xf>
    <xf numFmtId="0" fontId="8"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8" fillId="0" borderId="18"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1" xfId="0" applyFont="1" applyBorder="1" applyAlignment="1" applyProtection="1">
      <alignment/>
      <protection locked="0"/>
    </xf>
    <xf numFmtId="0" fontId="8" fillId="0" borderId="12" xfId="0" applyFont="1" applyBorder="1" applyAlignment="1" applyProtection="1">
      <alignment/>
      <protection locked="0"/>
    </xf>
    <xf numFmtId="178" fontId="0" fillId="0" borderId="0" xfId="0" applyNumberFormat="1" applyAlignment="1" applyProtection="1">
      <alignment horizontal="right" vertical="center"/>
      <protection locked="0"/>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3" fillId="0" borderId="14" xfId="0" applyFont="1" applyBorder="1" applyAlignment="1" applyProtection="1">
      <alignment/>
      <protection locked="0"/>
    </xf>
    <xf numFmtId="176" fontId="0"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78" fontId="0" fillId="0" borderId="0" xfId="0" applyNumberFormat="1" applyFont="1" applyAlignment="1" applyProtection="1">
      <alignment horizontal="right"/>
      <protection locked="0"/>
    </xf>
    <xf numFmtId="177" fontId="0" fillId="0" borderId="0" xfId="0" applyNumberFormat="1" applyFont="1" applyAlignment="1" applyProtection="1">
      <alignment/>
      <protection locked="0"/>
    </xf>
    <xf numFmtId="49" fontId="0" fillId="0" borderId="14" xfId="0" applyNumberFormat="1" applyFont="1" applyBorder="1" applyAlignment="1" applyProtection="1">
      <alignment horizontal="left"/>
      <protection locked="0"/>
    </xf>
    <xf numFmtId="176" fontId="0" fillId="0" borderId="0" xfId="0" applyNumberFormat="1" applyAlignment="1" applyProtection="1">
      <alignment horizontal="right"/>
      <protection locked="0"/>
    </xf>
    <xf numFmtId="0" fontId="0" fillId="0" borderId="0" xfId="0" applyNumberFormat="1" applyAlignment="1" applyProtection="1">
      <alignment horizontal="right"/>
      <protection locked="0"/>
    </xf>
    <xf numFmtId="178" fontId="0" fillId="0" borderId="0" xfId="0" applyNumberFormat="1" applyAlignment="1" applyProtection="1">
      <alignment horizontal="right"/>
      <protection locked="0"/>
    </xf>
    <xf numFmtId="177" fontId="0" fillId="0" borderId="0" xfId="0" applyNumberFormat="1" applyAlignment="1" applyProtection="1">
      <alignment/>
      <protection locked="0"/>
    </xf>
    <xf numFmtId="0" fontId="0" fillId="0" borderId="0" xfId="0" applyFont="1" applyAlignment="1" applyProtection="1">
      <alignment/>
      <protection locked="0"/>
    </xf>
    <xf numFmtId="0" fontId="17" fillId="0" borderId="0" xfId="0" applyFont="1" applyAlignment="1" applyProtection="1">
      <alignment/>
      <protection locked="0"/>
    </xf>
    <xf numFmtId="0" fontId="14" fillId="0" borderId="14" xfId="0" applyFont="1" applyBorder="1" applyAlignment="1" applyProtection="1">
      <alignment/>
      <protection locked="0"/>
    </xf>
    <xf numFmtId="0" fontId="13" fillId="0" borderId="14" xfId="0" applyFont="1" applyBorder="1" applyAlignment="1" applyProtection="1">
      <alignment horizontal="right"/>
      <protection locked="0"/>
    </xf>
    <xf numFmtId="0" fontId="0" fillId="0" borderId="12" xfId="0" applyBorder="1" applyAlignment="1" applyProtection="1">
      <alignment/>
      <protection locked="0"/>
    </xf>
    <xf numFmtId="0" fontId="0" fillId="0" borderId="11" xfId="0" applyBorder="1" applyAlignment="1" applyProtection="1">
      <alignment/>
      <protection locked="0"/>
    </xf>
    <xf numFmtId="0" fontId="13" fillId="0" borderId="14" xfId="0" applyFont="1" applyFill="1" applyBorder="1" applyAlignment="1" applyProtection="1">
      <alignment/>
      <protection locked="0"/>
    </xf>
    <xf numFmtId="0" fontId="0" fillId="0" borderId="0" xfId="0" applyFill="1" applyAlignment="1" applyProtection="1">
      <alignment/>
      <protection locked="0"/>
    </xf>
    <xf numFmtId="177" fontId="0" fillId="0" borderId="0" xfId="0" applyNumberFormat="1" applyAlignment="1" applyProtection="1">
      <alignment/>
      <protection/>
    </xf>
    <xf numFmtId="0" fontId="7" fillId="0" borderId="11"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2" fillId="0" borderId="0" xfId="0" applyFont="1" applyAlignment="1" applyProtection="1">
      <alignment horizontal="left"/>
      <protection locked="0"/>
    </xf>
    <xf numFmtId="0" fontId="7" fillId="0" borderId="11" xfId="0" applyFont="1" applyFill="1" applyBorder="1" applyAlignment="1">
      <alignment horizontal="right" vertical="top"/>
    </xf>
    <xf numFmtId="0" fontId="0" fillId="0" borderId="0" xfId="0" applyFill="1" applyBorder="1" applyAlignment="1">
      <alignment horizontal="right" vertical="top"/>
    </xf>
    <xf numFmtId="0" fontId="0" fillId="0" borderId="11" xfId="0" applyFill="1" applyBorder="1" applyAlignment="1">
      <alignment horizontal="left" vertical="top"/>
    </xf>
    <xf numFmtId="0" fontId="7" fillId="0" borderId="11" xfId="0" applyFont="1" applyBorder="1" applyAlignment="1" applyProtection="1">
      <alignment horizontal="right" vertical="top"/>
      <protection locked="0"/>
    </xf>
    <xf numFmtId="0" fontId="2" fillId="0" borderId="0" xfId="0" applyFont="1" applyAlignment="1" applyProtection="1">
      <alignment horizontal="left" vertical="top"/>
      <protection locked="0"/>
    </xf>
    <xf numFmtId="0" fontId="7" fillId="0" borderId="0" xfId="0" applyFont="1" applyBorder="1" applyAlignment="1" applyProtection="1">
      <alignment horizontal="right" vertical="top"/>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left"/>
      <protection locked="0"/>
    </xf>
    <xf numFmtId="0" fontId="13" fillId="0" borderId="11"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8"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0" fillId="0" borderId="0" xfId="0" applyBorder="1" applyAlignment="1" applyProtection="1">
      <alignment/>
      <protection locked="0"/>
    </xf>
    <xf numFmtId="176" fontId="0" fillId="0" borderId="0" xfId="0" applyNumberFormat="1" applyAlignment="1">
      <alignment horizontal="right"/>
    </xf>
    <xf numFmtId="0" fontId="0" fillId="0" borderId="0" xfId="0" applyNumberFormat="1" applyFont="1" applyAlignment="1">
      <alignment horizontal="right"/>
    </xf>
    <xf numFmtId="178" fontId="0" fillId="0" borderId="0" xfId="0" applyNumberFormat="1" applyAlignment="1">
      <alignment horizontal="right"/>
    </xf>
    <xf numFmtId="0" fontId="0" fillId="0" borderId="0" xfId="0" applyNumberFormat="1" applyAlignment="1">
      <alignment horizontal="right"/>
    </xf>
    <xf numFmtId="177" fontId="0" fillId="0" borderId="0" xfId="0" applyNumberFormat="1" applyAlignment="1">
      <alignment/>
    </xf>
    <xf numFmtId="177" fontId="0" fillId="0" borderId="0" xfId="0" applyNumberFormat="1" applyFont="1" applyAlignment="1">
      <alignment/>
    </xf>
    <xf numFmtId="177" fontId="0" fillId="0" borderId="0" xfId="0" applyNumberFormat="1" applyAlignment="1">
      <alignment horizontal="right"/>
    </xf>
    <xf numFmtId="176" fontId="0" fillId="0" borderId="0" xfId="0" applyNumberFormat="1" applyFill="1" applyAlignment="1">
      <alignment horizontal="right"/>
    </xf>
    <xf numFmtId="0" fontId="2" fillId="0" borderId="20"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20" xfId="0" applyBorder="1" applyAlignment="1" applyProtection="1">
      <alignment vertical="center"/>
      <protection locked="0"/>
    </xf>
    <xf numFmtId="0" fontId="7" fillId="0" borderId="0" xfId="0" applyFont="1" applyBorder="1" applyAlignment="1" applyProtection="1">
      <alignment horizontal="right" vertical="center"/>
      <protection locked="0"/>
    </xf>
    <xf numFmtId="0" fontId="2" fillId="0" borderId="20" xfId="0" applyFont="1" applyFill="1" applyBorder="1" applyAlignment="1">
      <alignment horizontal="left" vertical="center"/>
    </xf>
    <xf numFmtId="0" fontId="13" fillId="0" borderId="20" xfId="0" applyFont="1" applyFill="1" applyBorder="1" applyAlignment="1">
      <alignment horizontal="right" vertical="center"/>
    </xf>
    <xf numFmtId="0" fontId="0" fillId="0" borderId="0" xfId="0" applyFill="1" applyAlignment="1">
      <alignment vertical="center"/>
    </xf>
    <xf numFmtId="0" fontId="7" fillId="0" borderId="0" xfId="0" applyFont="1" applyFill="1" applyBorder="1" applyAlignment="1">
      <alignment horizontal="right" vertical="center"/>
    </xf>
    <xf numFmtId="49" fontId="10" fillId="0" borderId="14" xfId="0" applyNumberFormat="1" applyFont="1" applyBorder="1" applyAlignment="1">
      <alignment vertical="center"/>
    </xf>
    <xf numFmtId="49" fontId="18" fillId="0" borderId="14" xfId="0" applyNumberFormat="1" applyFont="1" applyBorder="1" applyAlignment="1">
      <alignment vertical="center"/>
    </xf>
    <xf numFmtId="0" fontId="9" fillId="0" borderId="21" xfId="0" applyFont="1" applyFill="1" applyBorder="1" applyAlignment="1">
      <alignment/>
    </xf>
    <xf numFmtId="0" fontId="2" fillId="0" borderId="0" xfId="0" applyFont="1" applyAlignment="1" applyProtection="1">
      <alignment vertical="center"/>
      <protection locked="0"/>
    </xf>
    <xf numFmtId="177" fontId="8" fillId="0" borderId="0"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1" xfId="0" applyBorder="1" applyAlignment="1">
      <alignment horizontal="center" vertical="center"/>
    </xf>
    <xf numFmtId="0" fontId="2" fillId="0" borderId="0" xfId="0" applyFont="1" applyAlignment="1" applyProtection="1">
      <alignment/>
      <protection locked="0"/>
    </xf>
    <xf numFmtId="0" fontId="13" fillId="0" borderId="0" xfId="0" applyFont="1" applyBorder="1" applyAlignment="1" applyProtection="1">
      <alignment horizontal="left" vertical="top"/>
      <protection locked="0"/>
    </xf>
    <xf numFmtId="0" fontId="13" fillId="0" borderId="14" xfId="0" applyFont="1" applyBorder="1" applyAlignment="1" applyProtection="1">
      <alignment horizontal="distributed"/>
      <protection locked="0"/>
    </xf>
    <xf numFmtId="0" fontId="13" fillId="0" borderId="14" xfId="0" applyFont="1" applyBorder="1" applyAlignment="1" applyProtection="1">
      <alignment/>
      <protection locked="0"/>
    </xf>
    <xf numFmtId="0" fontId="0" fillId="0" borderId="14" xfId="0"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0" xfId="0" applyNumberFormat="1" applyBorder="1" applyAlignment="1" applyProtection="1">
      <alignment vertical="center"/>
      <protection locked="0"/>
    </xf>
    <xf numFmtId="177" fontId="0" fillId="0" borderId="0" xfId="0" applyNumberFormat="1" applyBorder="1" applyAlignment="1" applyProtection="1">
      <alignment horizontal="center" vertical="center"/>
      <protection locked="0"/>
    </xf>
    <xf numFmtId="0" fontId="9" fillId="0" borderId="19" xfId="0" applyFont="1" applyBorder="1" applyAlignment="1" applyProtection="1">
      <alignment vertical="top"/>
      <protection locked="0"/>
    </xf>
    <xf numFmtId="176" fontId="17" fillId="0" borderId="0" xfId="0" applyNumberFormat="1" applyFont="1" applyAlignment="1">
      <alignment horizontal="right"/>
    </xf>
    <xf numFmtId="0" fontId="17" fillId="0" borderId="0" xfId="0" applyNumberFormat="1" applyFont="1" applyAlignment="1">
      <alignment horizontal="right"/>
    </xf>
    <xf numFmtId="178" fontId="17" fillId="0" borderId="0" xfId="0" applyNumberFormat="1" applyFont="1" applyAlignment="1" applyProtection="1">
      <alignment horizontal="right"/>
      <protection locked="0"/>
    </xf>
    <xf numFmtId="177" fontId="17" fillId="0" borderId="0" xfId="0" applyNumberFormat="1" applyFont="1" applyAlignment="1">
      <alignment/>
    </xf>
    <xf numFmtId="49" fontId="13" fillId="0" borderId="14" xfId="0" applyNumberFormat="1" applyFont="1" applyBorder="1" applyAlignment="1" applyProtection="1">
      <alignment horizontal="left"/>
      <protection locked="0"/>
    </xf>
    <xf numFmtId="49" fontId="21" fillId="0" borderId="14" xfId="0" applyNumberFormat="1" applyFont="1" applyBorder="1" applyAlignment="1" applyProtection="1">
      <alignment horizontal="left"/>
      <protection locked="0"/>
    </xf>
    <xf numFmtId="179" fontId="8" fillId="0" borderId="0" xfId="0" applyNumberFormat="1" applyFont="1" applyBorder="1" applyAlignment="1">
      <alignment horizontal="center"/>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179" fontId="8" fillId="0" borderId="0" xfId="0" applyNumberFormat="1" applyFont="1" applyBorder="1" applyAlignment="1" applyProtection="1">
      <alignment horizontal="center" vertical="center" wrapText="1"/>
      <protection locked="0"/>
    </xf>
    <xf numFmtId="0" fontId="0" fillId="0" borderId="19" xfId="0" applyBorder="1" applyAlignment="1">
      <alignment horizontal="center"/>
    </xf>
    <xf numFmtId="179" fontId="15" fillId="0" borderId="0" xfId="0" applyNumberFormat="1" applyFont="1" applyBorder="1" applyAlignment="1">
      <alignment horizontal="center"/>
    </xf>
    <xf numFmtId="0" fontId="9" fillId="0" borderId="19" xfId="0" applyFont="1" applyBorder="1" applyAlignment="1" applyProtection="1">
      <alignment horizontal="center" vertical="center" wrapText="1"/>
      <protection locked="0"/>
    </xf>
    <xf numFmtId="179" fontId="15" fillId="0" borderId="0" xfId="0" applyNumberFormat="1" applyFont="1" applyBorder="1" applyAlignment="1" applyProtection="1">
      <alignment horizontal="center" vertical="center" wrapText="1"/>
      <protection locked="0"/>
    </xf>
    <xf numFmtId="179" fontId="8" fillId="0" borderId="24" xfId="0" applyNumberFormat="1" applyFont="1" applyBorder="1" applyAlignment="1" applyProtection="1">
      <alignment horizontal="center" vertical="center"/>
      <protection locked="0"/>
    </xf>
    <xf numFmtId="179" fontId="8" fillId="0" borderId="0" xfId="0" applyNumberFormat="1" applyFont="1" applyBorder="1" applyAlignment="1" applyProtection="1">
      <alignment horizontal="center" vertical="center"/>
      <protection locked="0"/>
    </xf>
    <xf numFmtId="179" fontId="15" fillId="0" borderId="24" xfId="0" applyNumberFormat="1" applyFont="1" applyBorder="1" applyAlignment="1" applyProtection="1">
      <alignment horizontal="center" vertical="center"/>
      <protection locked="0"/>
    </xf>
    <xf numFmtId="179" fontId="15" fillId="0" borderId="0" xfId="0" applyNumberFormat="1" applyFont="1" applyBorder="1" applyAlignment="1" applyProtection="1">
      <alignment horizontal="center" vertical="center"/>
      <protection locked="0"/>
    </xf>
    <xf numFmtId="178" fontId="8" fillId="0" borderId="0" xfId="0" applyNumberFormat="1" applyFont="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176" fontId="15" fillId="0" borderId="0" xfId="0" applyNumberFormat="1" applyFont="1" applyAlignment="1" applyProtection="1">
      <alignment horizontal="center" vertical="center"/>
      <protection locked="0"/>
    </xf>
    <xf numFmtId="0" fontId="0" fillId="0" borderId="0" xfId="0" applyAlignment="1">
      <alignment vertical="center"/>
    </xf>
    <xf numFmtId="0" fontId="8" fillId="0" borderId="19" xfId="0" applyFont="1" applyBorder="1" applyAlignment="1" applyProtection="1">
      <alignment horizontal="center"/>
      <protection locked="0"/>
    </xf>
    <xf numFmtId="176" fontId="8" fillId="0" borderId="24" xfId="0" applyNumberFormat="1" applyFont="1" applyBorder="1" applyAlignment="1" applyProtection="1">
      <alignment horizontal="center" vertical="center"/>
      <protection locked="0"/>
    </xf>
    <xf numFmtId="0" fontId="0" fillId="0" borderId="0" xfId="0" applyAlignment="1">
      <alignment/>
    </xf>
    <xf numFmtId="176" fontId="8" fillId="0" borderId="0" xfId="0" applyNumberFormat="1" applyFont="1" applyBorder="1" applyAlignment="1" applyProtection="1">
      <alignment horizontal="center" vertical="center"/>
      <protection locked="0"/>
    </xf>
    <xf numFmtId="176" fontId="15" fillId="0" borderId="24" xfId="0" applyNumberFormat="1" applyFont="1" applyBorder="1" applyAlignment="1" applyProtection="1">
      <alignment horizontal="center" vertical="center"/>
      <protection locked="0"/>
    </xf>
    <xf numFmtId="0" fontId="0" fillId="0" borderId="0" xfId="0" applyAlignment="1">
      <alignment horizontal="center" vertical="center"/>
    </xf>
    <xf numFmtId="0" fontId="13" fillId="0" borderId="0" xfId="0" applyFont="1" applyAlignment="1" applyProtection="1">
      <alignment horizontal="left" vertical="top"/>
      <protection locked="0"/>
    </xf>
    <xf numFmtId="0" fontId="4" fillId="0" borderId="0" xfId="0" applyFont="1" applyAlignment="1" applyProtection="1">
      <alignment horizontal="right" vertical="top"/>
      <protection locked="0"/>
    </xf>
    <xf numFmtId="0" fontId="3" fillId="0" borderId="0" xfId="0" applyFont="1" applyAlignment="1" applyProtection="1">
      <alignment vertical="top"/>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176" fontId="9" fillId="0" borderId="10"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9" xfId="0" applyFont="1"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8" fillId="0" borderId="0" xfId="0" applyNumberFormat="1" applyFont="1" applyBorder="1" applyAlignment="1" applyProtection="1">
      <alignmen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8" fillId="0" borderId="0" xfId="0" applyFont="1" applyAlignment="1" applyProtection="1">
      <alignment horizontal="center"/>
      <protection locked="0"/>
    </xf>
    <xf numFmtId="49" fontId="15" fillId="0" borderId="0" xfId="0" applyNumberFormat="1" applyFont="1" applyBorder="1" applyAlignment="1" applyProtection="1">
      <alignment horizontal="center" vertical="center"/>
      <protection locked="0"/>
    </xf>
    <xf numFmtId="49" fontId="15" fillId="0" borderId="14" xfId="0" applyNumberFormat="1" applyFont="1" applyBorder="1" applyAlignment="1" applyProtection="1">
      <alignment horizontal="center" vertical="center"/>
      <protection locked="0"/>
    </xf>
    <xf numFmtId="178" fontId="8" fillId="0" borderId="0" xfId="0" applyNumberFormat="1" applyFont="1" applyAlignment="1" applyProtection="1">
      <alignment horizontal="right" vertical="center"/>
      <protection locked="0"/>
    </xf>
    <xf numFmtId="176" fontId="15" fillId="0" borderId="0" xfId="0" applyNumberFormat="1"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27"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9" fillId="0" borderId="3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2" xfId="0" applyFont="1" applyBorder="1" applyAlignment="1" applyProtection="1">
      <alignment horizontal="center" vertical="top"/>
      <protection locked="0"/>
    </xf>
    <xf numFmtId="0" fontId="9" fillId="0" borderId="33" xfId="0" applyFont="1" applyBorder="1" applyAlignment="1" applyProtection="1">
      <alignment horizontal="center" vertical="top"/>
      <protection locked="0"/>
    </xf>
    <xf numFmtId="0" fontId="9" fillId="0" borderId="25" xfId="0" applyFont="1" applyBorder="1" applyAlignment="1" applyProtection="1">
      <alignment horizontal="center" vertical="top"/>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0" borderId="0"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9" fillId="0" borderId="32"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178" fontId="15" fillId="0" borderId="0" xfId="0" applyNumberFormat="1" applyFont="1" applyAlignment="1" applyProtection="1">
      <alignment horizontal="right" vertical="center"/>
      <protection locked="0"/>
    </xf>
    <xf numFmtId="178" fontId="10" fillId="0" borderId="0" xfId="0" applyNumberFormat="1" applyFont="1" applyAlignment="1">
      <alignment horizontal="center" vertical="center"/>
    </xf>
    <xf numFmtId="176" fontId="10" fillId="0" borderId="0" xfId="0" applyNumberFormat="1" applyFont="1" applyFill="1" applyBorder="1" applyAlignment="1">
      <alignment vertical="center"/>
    </xf>
    <xf numFmtId="176" fontId="10" fillId="0" borderId="0" xfId="0" applyNumberFormat="1" applyFont="1" applyFill="1" applyBorder="1" applyAlignment="1">
      <alignment horizontal="right"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32" xfId="0" applyFont="1" applyBorder="1" applyAlignment="1">
      <alignment horizontal="center" vertical="center"/>
    </xf>
    <xf numFmtId="0" fontId="9" fillId="0" borderId="25" xfId="0" applyFont="1" applyBorder="1" applyAlignment="1">
      <alignment horizontal="center" vertical="center"/>
    </xf>
    <xf numFmtId="176" fontId="10" fillId="0" borderId="24" xfId="0" applyNumberFormat="1" applyFont="1" applyBorder="1" applyAlignment="1">
      <alignment vertical="center"/>
    </xf>
    <xf numFmtId="176" fontId="10" fillId="0" borderId="0" xfId="0" applyNumberFormat="1" applyFont="1" applyBorder="1" applyAlignment="1">
      <alignment vertical="center"/>
    </xf>
    <xf numFmtId="0" fontId="3" fillId="0" borderId="0" xfId="0" applyFont="1" applyFill="1" applyBorder="1" applyAlignment="1">
      <alignment horizontal="center" vertical="top"/>
    </xf>
    <xf numFmtId="0" fontId="11" fillId="0" borderId="15" xfId="0" applyFont="1" applyBorder="1" applyAlignment="1">
      <alignment horizontal="center" vertical="center"/>
    </xf>
    <xf numFmtId="0" fontId="11" fillId="0" borderId="22"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7" fillId="0" borderId="11" xfId="0" applyFont="1" applyFill="1" applyBorder="1" applyAlignment="1">
      <alignment horizontal="right" vertical="top"/>
    </xf>
    <xf numFmtId="0" fontId="0" fillId="0" borderId="11" xfId="0" applyFill="1" applyBorder="1" applyAlignment="1">
      <alignment horizontal="right" vertical="top"/>
    </xf>
    <xf numFmtId="0" fontId="7" fillId="0" borderId="30" xfId="0" applyFont="1" applyBorder="1" applyAlignment="1">
      <alignment horizontal="center" vertical="center"/>
    </xf>
    <xf numFmtId="0" fontId="7" fillId="0" borderId="15" xfId="0" applyFont="1" applyBorder="1" applyAlignment="1">
      <alignment horizontal="center" vertical="center"/>
    </xf>
    <xf numFmtId="176" fontId="10" fillId="0" borderId="0" xfId="0" applyNumberFormat="1" applyFont="1" applyAlignment="1">
      <alignment vertical="center"/>
    </xf>
    <xf numFmtId="0" fontId="13" fillId="0" borderId="0" xfId="0" applyFont="1" applyFill="1" applyAlignment="1">
      <alignment horizontal="right" vertical="top"/>
    </xf>
    <xf numFmtId="0" fontId="3" fillId="0" borderId="0" xfId="0" applyFont="1" applyFill="1" applyAlignment="1">
      <alignment horizontal="center" vertical="top"/>
    </xf>
    <xf numFmtId="0" fontId="4" fillId="0" borderId="0" xfId="0" applyFont="1" applyFill="1" applyAlignment="1">
      <alignment horizontal="left" vertical="top"/>
    </xf>
    <xf numFmtId="176" fontId="18" fillId="0" borderId="24" xfId="0" applyNumberFormat="1" applyFont="1" applyBorder="1" applyAlignment="1">
      <alignment vertical="center"/>
    </xf>
    <xf numFmtId="176" fontId="18" fillId="0" borderId="0" xfId="0" applyNumberFormat="1" applyFont="1" applyBorder="1" applyAlignment="1">
      <alignment vertical="center"/>
    </xf>
    <xf numFmtId="0" fontId="9" fillId="0" borderId="3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10" xfId="0" applyFont="1" applyBorder="1" applyAlignment="1">
      <alignment horizontal="center" vertical="center"/>
    </xf>
    <xf numFmtId="179" fontId="11" fillId="0" borderId="11" xfId="0" applyNumberFormat="1" applyFont="1" applyBorder="1" applyAlignment="1">
      <alignment horizontal="center" vertical="center"/>
    </xf>
    <xf numFmtId="179" fontId="11" fillId="0" borderId="19" xfId="0" applyNumberFormat="1" applyFont="1" applyBorder="1" applyAlignment="1">
      <alignment horizontal="center" vertical="center"/>
    </xf>
    <xf numFmtId="179" fontId="11"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9" fontId="16" fillId="0" borderId="0" xfId="0" applyNumberFormat="1" applyFont="1" applyBorder="1" applyAlignment="1">
      <alignment horizontal="center" vertical="center"/>
    </xf>
    <xf numFmtId="179" fontId="16" fillId="0" borderId="11" xfId="0" applyNumberFormat="1" applyFont="1" applyBorder="1" applyAlignment="1">
      <alignment horizontal="center" vertical="center"/>
    </xf>
    <xf numFmtId="0" fontId="9" fillId="0" borderId="32"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25" xfId="0" applyFont="1" applyFill="1" applyBorder="1" applyAlignment="1">
      <alignment horizontal="distributed" vertical="center"/>
    </xf>
    <xf numFmtId="178" fontId="18" fillId="0" borderId="0" xfId="0" applyNumberFormat="1" applyFont="1" applyAlignment="1">
      <alignment horizontal="center" vertical="center"/>
    </xf>
    <xf numFmtId="0" fontId="13" fillId="0" borderId="20" xfId="0" applyFont="1" applyBorder="1" applyAlignment="1" applyProtection="1">
      <alignment horizontal="right"/>
      <protection locked="0"/>
    </xf>
    <xf numFmtId="0" fontId="3" fillId="0" borderId="0" xfId="0" applyFont="1" applyAlignment="1" applyProtection="1">
      <alignment horizontal="left" vertical="top"/>
      <protection locked="0"/>
    </xf>
    <xf numFmtId="0" fontId="7" fillId="0" borderId="11" xfId="0" applyFont="1" applyBorder="1" applyAlignment="1" applyProtection="1">
      <alignment horizontal="right" vertical="top"/>
      <protection locked="0"/>
    </xf>
    <xf numFmtId="0" fontId="13" fillId="0" borderId="30"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protection locked="0"/>
    </xf>
    <xf numFmtId="0" fontId="13" fillId="0" borderId="15"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22"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protection locked="0"/>
    </xf>
    <xf numFmtId="0" fontId="13" fillId="0" borderId="0" xfId="0" applyFont="1" applyAlignment="1" applyProtection="1">
      <alignment horizontal="right" vertical="top"/>
      <protection locked="0"/>
    </xf>
    <xf numFmtId="0" fontId="3" fillId="0" borderId="0" xfId="0" applyFont="1" applyAlignment="1" applyProtection="1">
      <alignment horizontal="righ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69"/>
  <sheetViews>
    <sheetView zoomScale="128" zoomScaleNormal="128" zoomScalePageLayoutView="0" workbookViewId="0" topLeftCell="A1">
      <selection activeCell="A1" sqref="A1:BC1"/>
    </sheetView>
  </sheetViews>
  <sheetFormatPr defaultColWidth="9.00390625" defaultRowHeight="12"/>
  <cols>
    <col min="1" max="1" width="5.875" style="26" customWidth="1"/>
    <col min="2" max="5" width="1.625" style="26" customWidth="1"/>
    <col min="6" max="6" width="1.00390625" style="26" customWidth="1"/>
    <col min="7" max="12" width="2.00390625" style="26" customWidth="1"/>
    <col min="13" max="18" width="1.875" style="26" customWidth="1"/>
    <col min="19" max="22" width="2.625" style="26" customWidth="1"/>
    <col min="23" max="27" width="2.125" style="26" customWidth="1"/>
    <col min="28" max="32" width="2.375" style="26" customWidth="1"/>
    <col min="33" max="34" width="1.625" style="26" customWidth="1"/>
    <col min="35" max="35" width="2.625" style="26" customWidth="1"/>
    <col min="36" max="39" width="2.375" style="26" customWidth="1"/>
    <col min="40" max="41" width="1.37890625" style="26" customWidth="1"/>
    <col min="42" max="42" width="3.375" style="26" customWidth="1"/>
    <col min="43" max="45" width="1.37890625" style="26" customWidth="1"/>
    <col min="46" max="47" width="2.625" style="26" customWidth="1"/>
    <col min="48" max="51" width="2.875" style="26" customWidth="1"/>
    <col min="52" max="55" width="2.625" style="26" customWidth="1"/>
    <col min="56" max="16384" width="9.375" style="26" customWidth="1"/>
  </cols>
  <sheetData>
    <row r="1" spans="1:55" ht="24" customHeight="1">
      <c r="A1" s="140" t="s">
        <v>232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row>
    <row r="2" spans="1:55" s="27" customFormat="1" ht="39.75" customHeight="1">
      <c r="A2" s="141" t="s">
        <v>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row>
    <row r="3" spans="1:55" ht="30" customHeight="1">
      <c r="A3" s="142" t="s">
        <v>231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row>
    <row r="4" spans="1:54" ht="12" thickBot="1">
      <c r="A4" s="73" t="s">
        <v>164</v>
      </c>
      <c r="B4" s="62"/>
      <c r="C4" s="62"/>
      <c r="D4" s="62"/>
      <c r="E4" s="62"/>
      <c r="F4" s="62"/>
      <c r="G4" s="62"/>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N4" s="74"/>
      <c r="AO4" s="74"/>
      <c r="AP4" s="74"/>
      <c r="AQ4" s="74"/>
      <c r="AT4" s="74"/>
      <c r="AU4" s="74"/>
      <c r="AV4" s="74"/>
      <c r="AW4" s="74"/>
      <c r="AX4" s="74"/>
      <c r="AY4" s="74"/>
      <c r="AZ4" s="74"/>
      <c r="BA4" s="70" t="s">
        <v>99</v>
      </c>
      <c r="BB4" s="74"/>
    </row>
    <row r="5" spans="1:55" s="28" customFormat="1" ht="11.25" customHeight="1">
      <c r="A5" s="143" t="s">
        <v>3</v>
      </c>
      <c r="B5" s="144"/>
      <c r="C5" s="144"/>
      <c r="D5" s="144"/>
      <c r="E5" s="144"/>
      <c r="F5" s="144"/>
      <c r="G5" s="144"/>
      <c r="H5" s="119" t="s">
        <v>226</v>
      </c>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75"/>
      <c r="BC5" s="75"/>
    </row>
    <row r="6" spans="1:54" s="28" customFormat="1" ht="21" customHeight="1">
      <c r="A6" s="145"/>
      <c r="B6" s="146"/>
      <c r="C6" s="146"/>
      <c r="D6" s="146"/>
      <c r="E6" s="146"/>
      <c r="F6" s="146"/>
      <c r="G6" s="146"/>
      <c r="H6" s="147" t="s">
        <v>227</v>
      </c>
      <c r="I6" s="147"/>
      <c r="J6" s="147"/>
      <c r="K6" s="147"/>
      <c r="L6" s="147"/>
      <c r="M6" s="147"/>
      <c r="N6" s="147"/>
      <c r="O6" s="147"/>
      <c r="P6" s="147"/>
      <c r="Q6" s="147"/>
      <c r="R6" s="147"/>
      <c r="S6" s="147"/>
      <c r="T6" s="148" t="s">
        <v>228</v>
      </c>
      <c r="U6" s="148"/>
      <c r="V6" s="148"/>
      <c r="W6" s="148"/>
      <c r="X6" s="148"/>
      <c r="Y6" s="148"/>
      <c r="Z6" s="148"/>
      <c r="AA6" s="148"/>
      <c r="AB6" s="148"/>
      <c r="AC6" s="148"/>
      <c r="AD6" s="148"/>
      <c r="AE6" s="149" t="s">
        <v>229</v>
      </c>
      <c r="AF6" s="150"/>
      <c r="AG6" s="150"/>
      <c r="AH6" s="150"/>
      <c r="AI6" s="150"/>
      <c r="AJ6" s="150"/>
      <c r="AK6" s="150"/>
      <c r="AL6" s="150"/>
      <c r="AM6" s="150"/>
      <c r="AN6" s="150"/>
      <c r="AO6" s="150"/>
      <c r="AP6" s="150"/>
      <c r="AQ6" s="150"/>
      <c r="AR6" s="151" t="s">
        <v>230</v>
      </c>
      <c r="AS6" s="152"/>
      <c r="AT6" s="152"/>
      <c r="AU6" s="152"/>
      <c r="AV6" s="152"/>
      <c r="AW6" s="152"/>
      <c r="AX6" s="152"/>
      <c r="AY6" s="152"/>
      <c r="AZ6" s="152"/>
      <c r="BA6" s="152"/>
      <c r="BB6" s="75"/>
    </row>
    <row r="7" spans="1:54" s="28" customFormat="1" ht="6" customHeight="1">
      <c r="A7" s="153"/>
      <c r="B7" s="154"/>
      <c r="C7" s="154"/>
      <c r="D7" s="154"/>
      <c r="E7" s="154"/>
      <c r="F7" s="154"/>
      <c r="G7" s="155"/>
      <c r="H7" s="29"/>
      <c r="I7" s="29"/>
      <c r="R7" s="156"/>
      <c r="S7" s="156"/>
      <c r="T7" s="156"/>
      <c r="U7" s="156"/>
      <c r="V7" s="156"/>
      <c r="W7" s="156"/>
      <c r="AA7" s="111"/>
      <c r="AB7" s="111"/>
      <c r="AC7" s="111"/>
      <c r="AD7" s="111"/>
      <c r="AE7" s="124"/>
      <c r="AF7" s="124"/>
      <c r="AG7" s="124"/>
      <c r="AH7" s="124"/>
      <c r="AI7" s="124"/>
      <c r="AJ7" s="124"/>
      <c r="AK7" s="124"/>
      <c r="AL7" s="124"/>
      <c r="AM7" s="124"/>
      <c r="AN7" s="124"/>
      <c r="AO7" s="124"/>
      <c r="AP7" s="124"/>
      <c r="AQ7" s="124"/>
      <c r="AR7" s="122"/>
      <c r="AS7" s="122"/>
      <c r="AT7" s="122"/>
      <c r="AU7" s="122"/>
      <c r="AV7" s="122"/>
      <c r="AW7" s="122"/>
      <c r="AX7" s="122"/>
      <c r="AY7" s="122"/>
      <c r="AZ7" s="122"/>
      <c r="BA7" s="122"/>
      <c r="BB7" s="75"/>
    </row>
    <row r="8" spans="1:54" s="30" customFormat="1" ht="10.5" customHeight="1">
      <c r="A8" s="157" t="s">
        <v>165</v>
      </c>
      <c r="B8" s="157"/>
      <c r="C8" s="157"/>
      <c r="D8" s="157"/>
      <c r="E8" s="157"/>
      <c r="F8" s="157"/>
      <c r="G8" s="158"/>
      <c r="H8" s="126">
        <v>8525810</v>
      </c>
      <c r="I8" s="127"/>
      <c r="J8" s="127"/>
      <c r="K8" s="127"/>
      <c r="L8" s="127"/>
      <c r="M8" s="127"/>
      <c r="N8" s="127"/>
      <c r="O8" s="127"/>
      <c r="P8" s="127"/>
      <c r="Q8" s="127"/>
      <c r="R8" s="127"/>
      <c r="S8" s="127"/>
      <c r="T8" s="121">
        <v>477665</v>
      </c>
      <c r="U8" s="121"/>
      <c r="V8" s="121"/>
      <c r="W8" s="121"/>
      <c r="X8" s="121"/>
      <c r="Y8" s="121"/>
      <c r="Z8" s="121"/>
      <c r="AA8" s="121"/>
      <c r="AB8" s="121"/>
      <c r="AC8" s="121"/>
      <c r="AD8" s="121"/>
      <c r="AE8" s="121">
        <v>5914020</v>
      </c>
      <c r="AF8" s="121"/>
      <c r="AG8" s="121"/>
      <c r="AH8" s="121"/>
      <c r="AI8" s="121"/>
      <c r="AJ8" s="121"/>
      <c r="AK8" s="121"/>
      <c r="AL8" s="121"/>
      <c r="AM8" s="121"/>
      <c r="AN8" s="121"/>
      <c r="AO8" s="121"/>
      <c r="AP8" s="121"/>
      <c r="AQ8" s="121"/>
      <c r="AR8" s="118">
        <v>2134125</v>
      </c>
      <c r="AS8" s="118"/>
      <c r="AT8" s="118"/>
      <c r="AU8" s="118"/>
      <c r="AV8" s="118"/>
      <c r="AW8" s="118"/>
      <c r="AX8" s="118"/>
      <c r="AY8" s="118"/>
      <c r="AZ8" s="118"/>
      <c r="BA8" s="118"/>
      <c r="BB8" s="76"/>
    </row>
    <row r="9" spans="1:54" s="30" customFormat="1" ht="10.5" customHeight="1">
      <c r="A9" s="157">
        <v>13</v>
      </c>
      <c r="B9" s="157"/>
      <c r="C9" s="157"/>
      <c r="D9" s="157"/>
      <c r="E9" s="157"/>
      <c r="F9" s="157"/>
      <c r="G9" s="158"/>
      <c r="H9" s="126">
        <v>6986998</v>
      </c>
      <c r="I9" s="127"/>
      <c r="J9" s="127"/>
      <c r="K9" s="127"/>
      <c r="L9" s="127"/>
      <c r="M9" s="127"/>
      <c r="N9" s="127"/>
      <c r="O9" s="127"/>
      <c r="P9" s="127"/>
      <c r="Q9" s="127"/>
      <c r="R9" s="127"/>
      <c r="S9" s="127"/>
      <c r="T9" s="121">
        <v>621053</v>
      </c>
      <c r="U9" s="121"/>
      <c r="V9" s="121"/>
      <c r="W9" s="121"/>
      <c r="X9" s="121"/>
      <c r="Y9" s="121"/>
      <c r="Z9" s="121"/>
      <c r="AA9" s="121"/>
      <c r="AB9" s="121"/>
      <c r="AC9" s="121"/>
      <c r="AD9" s="121"/>
      <c r="AE9" s="121">
        <v>4709167</v>
      </c>
      <c r="AF9" s="121"/>
      <c r="AG9" s="121"/>
      <c r="AH9" s="121"/>
      <c r="AI9" s="121"/>
      <c r="AJ9" s="121"/>
      <c r="AK9" s="121"/>
      <c r="AL9" s="121"/>
      <c r="AM9" s="121"/>
      <c r="AN9" s="121"/>
      <c r="AO9" s="121"/>
      <c r="AP9" s="121"/>
      <c r="AQ9" s="121"/>
      <c r="AR9" s="118">
        <v>1656778</v>
      </c>
      <c r="AS9" s="118"/>
      <c r="AT9" s="118"/>
      <c r="AU9" s="118"/>
      <c r="AV9" s="118"/>
      <c r="AW9" s="118"/>
      <c r="AX9" s="118"/>
      <c r="AY9" s="118"/>
      <c r="AZ9" s="118"/>
      <c r="BA9" s="118"/>
      <c r="BB9" s="76"/>
    </row>
    <row r="10" spans="1:54" s="30" customFormat="1" ht="10.5" customHeight="1">
      <c r="A10" s="157">
        <v>14</v>
      </c>
      <c r="B10" s="157"/>
      <c r="C10" s="157"/>
      <c r="D10" s="157"/>
      <c r="E10" s="157"/>
      <c r="F10" s="157"/>
      <c r="G10" s="158"/>
      <c r="H10" s="126">
        <v>6893879</v>
      </c>
      <c r="I10" s="127"/>
      <c r="J10" s="127"/>
      <c r="K10" s="127"/>
      <c r="L10" s="127"/>
      <c r="M10" s="127"/>
      <c r="N10" s="127"/>
      <c r="O10" s="127"/>
      <c r="P10" s="127"/>
      <c r="Q10" s="127"/>
      <c r="R10" s="127"/>
      <c r="S10" s="127"/>
      <c r="T10" s="121">
        <v>459993</v>
      </c>
      <c r="U10" s="121"/>
      <c r="V10" s="121"/>
      <c r="W10" s="121"/>
      <c r="X10" s="121"/>
      <c r="Y10" s="121"/>
      <c r="Z10" s="121"/>
      <c r="AA10" s="121"/>
      <c r="AB10" s="121"/>
      <c r="AC10" s="121"/>
      <c r="AD10" s="121"/>
      <c r="AE10" s="121">
        <v>5859934</v>
      </c>
      <c r="AF10" s="121"/>
      <c r="AG10" s="121"/>
      <c r="AH10" s="121"/>
      <c r="AI10" s="121"/>
      <c r="AJ10" s="121"/>
      <c r="AK10" s="121"/>
      <c r="AL10" s="121"/>
      <c r="AM10" s="121"/>
      <c r="AN10" s="121"/>
      <c r="AO10" s="121"/>
      <c r="AP10" s="121"/>
      <c r="AQ10" s="121"/>
      <c r="AR10" s="118">
        <v>573952</v>
      </c>
      <c r="AS10" s="118"/>
      <c r="AT10" s="118"/>
      <c r="AU10" s="118"/>
      <c r="AV10" s="118"/>
      <c r="AW10" s="118"/>
      <c r="AX10" s="118"/>
      <c r="AY10" s="118"/>
      <c r="AZ10" s="118"/>
      <c r="BA10" s="118"/>
      <c r="BB10" s="76"/>
    </row>
    <row r="11" spans="1:54" s="30" customFormat="1" ht="10.5" customHeight="1">
      <c r="A11" s="157">
        <v>15</v>
      </c>
      <c r="B11" s="157"/>
      <c r="C11" s="157"/>
      <c r="D11" s="157"/>
      <c r="E11" s="157"/>
      <c r="F11" s="157"/>
      <c r="G11" s="158"/>
      <c r="H11" s="126">
        <v>6270917</v>
      </c>
      <c r="I11" s="127"/>
      <c r="J11" s="127"/>
      <c r="K11" s="127"/>
      <c r="L11" s="127"/>
      <c r="M11" s="127"/>
      <c r="N11" s="127"/>
      <c r="O11" s="127"/>
      <c r="P11" s="127"/>
      <c r="Q11" s="127"/>
      <c r="R11" s="127"/>
      <c r="S11" s="127"/>
      <c r="T11" s="121">
        <v>646989</v>
      </c>
      <c r="U11" s="121"/>
      <c r="V11" s="121"/>
      <c r="W11" s="121"/>
      <c r="X11" s="121"/>
      <c r="Y11" s="121"/>
      <c r="Z11" s="121"/>
      <c r="AA11" s="121"/>
      <c r="AB11" s="121"/>
      <c r="AC11" s="121"/>
      <c r="AD11" s="121"/>
      <c r="AE11" s="121">
        <v>5197356</v>
      </c>
      <c r="AF11" s="121"/>
      <c r="AG11" s="121"/>
      <c r="AH11" s="121"/>
      <c r="AI11" s="121"/>
      <c r="AJ11" s="121"/>
      <c r="AK11" s="121"/>
      <c r="AL11" s="121"/>
      <c r="AM11" s="121"/>
      <c r="AN11" s="121"/>
      <c r="AO11" s="121"/>
      <c r="AP11" s="121"/>
      <c r="AQ11" s="121"/>
      <c r="AR11" s="118">
        <v>426572</v>
      </c>
      <c r="AS11" s="118"/>
      <c r="AT11" s="118"/>
      <c r="AU11" s="118"/>
      <c r="AV11" s="118"/>
      <c r="AW11" s="118"/>
      <c r="AX11" s="118"/>
      <c r="AY11" s="118"/>
      <c r="AZ11" s="118"/>
      <c r="BA11" s="118"/>
      <c r="BB11" s="76"/>
    </row>
    <row r="12" spans="1:54" s="31" customFormat="1" ht="10.5" customHeight="1">
      <c r="A12" s="166">
        <v>16</v>
      </c>
      <c r="B12" s="166"/>
      <c r="C12" s="166"/>
      <c r="D12" s="166"/>
      <c r="E12" s="166"/>
      <c r="F12" s="166"/>
      <c r="G12" s="167"/>
      <c r="H12" s="128">
        <v>7173940</v>
      </c>
      <c r="I12" s="129"/>
      <c r="J12" s="129"/>
      <c r="K12" s="129"/>
      <c r="L12" s="129"/>
      <c r="M12" s="129"/>
      <c r="N12" s="129"/>
      <c r="O12" s="129"/>
      <c r="P12" s="129"/>
      <c r="Q12" s="129"/>
      <c r="R12" s="129"/>
      <c r="S12" s="129"/>
      <c r="T12" s="125">
        <v>683232</v>
      </c>
      <c r="U12" s="125"/>
      <c r="V12" s="125"/>
      <c r="W12" s="125"/>
      <c r="X12" s="125"/>
      <c r="Y12" s="125"/>
      <c r="Z12" s="125"/>
      <c r="AA12" s="125"/>
      <c r="AB12" s="125"/>
      <c r="AC12" s="125"/>
      <c r="AD12" s="125"/>
      <c r="AE12" s="125">
        <v>5778554</v>
      </c>
      <c r="AF12" s="125"/>
      <c r="AG12" s="125"/>
      <c r="AH12" s="125"/>
      <c r="AI12" s="125"/>
      <c r="AJ12" s="125"/>
      <c r="AK12" s="125"/>
      <c r="AL12" s="125"/>
      <c r="AM12" s="125"/>
      <c r="AN12" s="125"/>
      <c r="AO12" s="125"/>
      <c r="AP12" s="125"/>
      <c r="AQ12" s="125"/>
      <c r="AR12" s="123">
        <v>712154</v>
      </c>
      <c r="AS12" s="123"/>
      <c r="AT12" s="123"/>
      <c r="AU12" s="123"/>
      <c r="AV12" s="123"/>
      <c r="AW12" s="123"/>
      <c r="AX12" s="123"/>
      <c r="AY12" s="123"/>
      <c r="AZ12" s="123"/>
      <c r="BA12" s="123"/>
      <c r="BB12" s="77"/>
    </row>
    <row r="13" spans="1:54" s="30" customFormat="1" ht="10.5" customHeight="1">
      <c r="A13" s="157" t="s">
        <v>0</v>
      </c>
      <c r="B13" s="157"/>
      <c r="C13" s="157"/>
      <c r="D13" s="157"/>
      <c r="E13" s="157"/>
      <c r="F13" s="157"/>
      <c r="G13" s="158"/>
      <c r="H13" s="126"/>
      <c r="I13" s="127"/>
      <c r="J13" s="127"/>
      <c r="K13" s="127"/>
      <c r="L13" s="127"/>
      <c r="M13" s="127"/>
      <c r="N13" s="127"/>
      <c r="O13" s="127"/>
      <c r="P13" s="127"/>
      <c r="Q13" s="127"/>
      <c r="R13" s="127"/>
      <c r="S13" s="127"/>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18"/>
      <c r="AS13" s="118"/>
      <c r="AT13" s="118"/>
      <c r="AU13" s="118"/>
      <c r="AV13" s="118"/>
      <c r="AW13" s="118"/>
      <c r="AX13" s="118"/>
      <c r="AY13" s="118"/>
      <c r="AZ13" s="118"/>
      <c r="BA13" s="118"/>
      <c r="BB13" s="76"/>
    </row>
    <row r="14" spans="1:54" s="30" customFormat="1" ht="10.5" customHeight="1">
      <c r="A14" s="159" t="s">
        <v>166</v>
      </c>
      <c r="B14" s="161"/>
      <c r="C14" s="161"/>
      <c r="D14" s="161"/>
      <c r="E14" s="161"/>
      <c r="F14" s="161"/>
      <c r="G14" s="162"/>
      <c r="H14" s="126">
        <v>648429</v>
      </c>
      <c r="I14" s="127"/>
      <c r="J14" s="127"/>
      <c r="K14" s="127"/>
      <c r="L14" s="127"/>
      <c r="M14" s="127"/>
      <c r="N14" s="127"/>
      <c r="O14" s="127"/>
      <c r="P14" s="127"/>
      <c r="Q14" s="127"/>
      <c r="R14" s="127"/>
      <c r="S14" s="127"/>
      <c r="T14" s="121">
        <v>41017</v>
      </c>
      <c r="U14" s="121"/>
      <c r="V14" s="121"/>
      <c r="W14" s="121"/>
      <c r="X14" s="121"/>
      <c r="Y14" s="121"/>
      <c r="Z14" s="121"/>
      <c r="AA14" s="121"/>
      <c r="AB14" s="121"/>
      <c r="AC14" s="121"/>
      <c r="AD14" s="121"/>
      <c r="AE14" s="121">
        <v>554649</v>
      </c>
      <c r="AF14" s="121"/>
      <c r="AG14" s="121"/>
      <c r="AH14" s="121"/>
      <c r="AI14" s="121"/>
      <c r="AJ14" s="121"/>
      <c r="AK14" s="121"/>
      <c r="AL14" s="121"/>
      <c r="AM14" s="121"/>
      <c r="AN14" s="121"/>
      <c r="AO14" s="121"/>
      <c r="AP14" s="121"/>
      <c r="AQ14" s="121"/>
      <c r="AR14" s="118">
        <v>52763</v>
      </c>
      <c r="AS14" s="118"/>
      <c r="AT14" s="118"/>
      <c r="AU14" s="118"/>
      <c r="AV14" s="118"/>
      <c r="AW14" s="118"/>
      <c r="AX14" s="118"/>
      <c r="AY14" s="118"/>
      <c r="AZ14" s="118"/>
      <c r="BA14" s="118"/>
      <c r="BB14" s="76"/>
    </row>
    <row r="15" spans="1:54" s="30" customFormat="1" ht="10.5" customHeight="1">
      <c r="A15" s="159" t="s">
        <v>12</v>
      </c>
      <c r="B15" s="159"/>
      <c r="C15" s="159"/>
      <c r="D15" s="159"/>
      <c r="E15" s="159"/>
      <c r="F15" s="159"/>
      <c r="G15" s="160"/>
      <c r="H15" s="126">
        <v>567705</v>
      </c>
      <c r="I15" s="127"/>
      <c r="J15" s="127"/>
      <c r="K15" s="127"/>
      <c r="L15" s="127"/>
      <c r="M15" s="127"/>
      <c r="N15" s="127"/>
      <c r="O15" s="127"/>
      <c r="P15" s="127"/>
      <c r="Q15" s="127"/>
      <c r="R15" s="127"/>
      <c r="S15" s="127"/>
      <c r="T15" s="121">
        <v>69139</v>
      </c>
      <c r="U15" s="121"/>
      <c r="V15" s="121"/>
      <c r="W15" s="121"/>
      <c r="X15" s="121"/>
      <c r="Y15" s="121"/>
      <c r="Z15" s="121"/>
      <c r="AA15" s="121"/>
      <c r="AB15" s="121"/>
      <c r="AC15" s="121"/>
      <c r="AD15" s="121"/>
      <c r="AE15" s="121">
        <v>419245</v>
      </c>
      <c r="AF15" s="121"/>
      <c r="AG15" s="121"/>
      <c r="AH15" s="121"/>
      <c r="AI15" s="121"/>
      <c r="AJ15" s="121"/>
      <c r="AK15" s="121"/>
      <c r="AL15" s="121"/>
      <c r="AM15" s="121"/>
      <c r="AN15" s="121"/>
      <c r="AO15" s="121"/>
      <c r="AP15" s="121"/>
      <c r="AQ15" s="121"/>
      <c r="AR15" s="118">
        <v>79321</v>
      </c>
      <c r="AS15" s="118"/>
      <c r="AT15" s="118"/>
      <c r="AU15" s="118"/>
      <c r="AV15" s="118"/>
      <c r="AW15" s="118"/>
      <c r="AX15" s="118"/>
      <c r="AY15" s="118"/>
      <c r="AZ15" s="118"/>
      <c r="BA15" s="118"/>
      <c r="BB15" s="76"/>
    </row>
    <row r="16" spans="1:54" s="30" customFormat="1" ht="10.5" customHeight="1">
      <c r="A16" s="159" t="s">
        <v>13</v>
      </c>
      <c r="B16" s="159"/>
      <c r="C16" s="159"/>
      <c r="D16" s="159"/>
      <c r="E16" s="159"/>
      <c r="F16" s="159"/>
      <c r="G16" s="160"/>
      <c r="H16" s="126">
        <v>532471</v>
      </c>
      <c r="I16" s="127"/>
      <c r="J16" s="127"/>
      <c r="K16" s="127"/>
      <c r="L16" s="127"/>
      <c r="M16" s="127"/>
      <c r="N16" s="127"/>
      <c r="O16" s="127"/>
      <c r="P16" s="127"/>
      <c r="Q16" s="127"/>
      <c r="R16" s="127"/>
      <c r="S16" s="127"/>
      <c r="T16" s="121">
        <v>60425</v>
      </c>
      <c r="U16" s="121"/>
      <c r="V16" s="121"/>
      <c r="W16" s="121"/>
      <c r="X16" s="121"/>
      <c r="Y16" s="121"/>
      <c r="Z16" s="121"/>
      <c r="AA16" s="121"/>
      <c r="AB16" s="121"/>
      <c r="AC16" s="121"/>
      <c r="AD16" s="121"/>
      <c r="AE16" s="121">
        <v>421247</v>
      </c>
      <c r="AF16" s="121"/>
      <c r="AG16" s="121"/>
      <c r="AH16" s="121"/>
      <c r="AI16" s="121"/>
      <c r="AJ16" s="121"/>
      <c r="AK16" s="121"/>
      <c r="AL16" s="121"/>
      <c r="AM16" s="121"/>
      <c r="AN16" s="121"/>
      <c r="AO16" s="121"/>
      <c r="AP16" s="121"/>
      <c r="AQ16" s="121"/>
      <c r="AR16" s="118">
        <v>50799</v>
      </c>
      <c r="AS16" s="118"/>
      <c r="AT16" s="118"/>
      <c r="AU16" s="118"/>
      <c r="AV16" s="118"/>
      <c r="AW16" s="118"/>
      <c r="AX16" s="118"/>
      <c r="AY16" s="118"/>
      <c r="AZ16" s="118"/>
      <c r="BA16" s="118"/>
      <c r="BB16" s="76"/>
    </row>
    <row r="17" spans="1:54" s="30" customFormat="1" ht="10.5" customHeight="1">
      <c r="A17" s="159" t="s">
        <v>14</v>
      </c>
      <c r="B17" s="159"/>
      <c r="C17" s="159"/>
      <c r="D17" s="159"/>
      <c r="E17" s="159"/>
      <c r="F17" s="159"/>
      <c r="G17" s="160"/>
      <c r="H17" s="126">
        <v>773152</v>
      </c>
      <c r="I17" s="127"/>
      <c r="J17" s="127"/>
      <c r="K17" s="127"/>
      <c r="L17" s="127"/>
      <c r="M17" s="127"/>
      <c r="N17" s="127"/>
      <c r="O17" s="127"/>
      <c r="P17" s="127"/>
      <c r="Q17" s="127"/>
      <c r="R17" s="127"/>
      <c r="S17" s="127"/>
      <c r="T17" s="121">
        <v>35226</v>
      </c>
      <c r="U17" s="121"/>
      <c r="V17" s="121"/>
      <c r="W17" s="121"/>
      <c r="X17" s="121"/>
      <c r="Y17" s="121"/>
      <c r="Z17" s="121"/>
      <c r="AA17" s="121"/>
      <c r="AB17" s="121"/>
      <c r="AC17" s="121"/>
      <c r="AD17" s="121"/>
      <c r="AE17" s="121">
        <v>704065</v>
      </c>
      <c r="AF17" s="121"/>
      <c r="AG17" s="121"/>
      <c r="AH17" s="121"/>
      <c r="AI17" s="121"/>
      <c r="AJ17" s="121"/>
      <c r="AK17" s="121"/>
      <c r="AL17" s="121"/>
      <c r="AM17" s="121"/>
      <c r="AN17" s="121"/>
      <c r="AO17" s="121"/>
      <c r="AP17" s="121"/>
      <c r="AQ17" s="121"/>
      <c r="AR17" s="118">
        <v>33861</v>
      </c>
      <c r="AS17" s="118"/>
      <c r="AT17" s="118"/>
      <c r="AU17" s="118"/>
      <c r="AV17" s="118"/>
      <c r="AW17" s="118"/>
      <c r="AX17" s="118"/>
      <c r="AY17" s="118"/>
      <c r="AZ17" s="118"/>
      <c r="BA17" s="118"/>
      <c r="BB17" s="76"/>
    </row>
    <row r="18" spans="1:54" s="30" customFormat="1" ht="10.5" customHeight="1">
      <c r="A18" s="159" t="s">
        <v>15</v>
      </c>
      <c r="B18" s="159"/>
      <c r="C18" s="159"/>
      <c r="D18" s="159"/>
      <c r="E18" s="159"/>
      <c r="F18" s="159"/>
      <c r="G18" s="160"/>
      <c r="H18" s="126">
        <v>648324</v>
      </c>
      <c r="I18" s="127"/>
      <c r="J18" s="127"/>
      <c r="K18" s="127"/>
      <c r="L18" s="127"/>
      <c r="M18" s="127"/>
      <c r="N18" s="127"/>
      <c r="O18" s="127"/>
      <c r="P18" s="127"/>
      <c r="Q18" s="127"/>
      <c r="R18" s="127"/>
      <c r="S18" s="127"/>
      <c r="T18" s="121">
        <v>65446</v>
      </c>
      <c r="U18" s="121"/>
      <c r="V18" s="121"/>
      <c r="W18" s="121"/>
      <c r="X18" s="121"/>
      <c r="Y18" s="121"/>
      <c r="Z18" s="121"/>
      <c r="AA18" s="121"/>
      <c r="AB18" s="121"/>
      <c r="AC18" s="121"/>
      <c r="AD18" s="121"/>
      <c r="AE18" s="121">
        <v>537046</v>
      </c>
      <c r="AF18" s="121"/>
      <c r="AG18" s="121"/>
      <c r="AH18" s="121"/>
      <c r="AI18" s="121"/>
      <c r="AJ18" s="121"/>
      <c r="AK18" s="121"/>
      <c r="AL18" s="121"/>
      <c r="AM18" s="121"/>
      <c r="AN18" s="121"/>
      <c r="AO18" s="121"/>
      <c r="AP18" s="121"/>
      <c r="AQ18" s="121"/>
      <c r="AR18" s="118">
        <v>45832</v>
      </c>
      <c r="AS18" s="118"/>
      <c r="AT18" s="118"/>
      <c r="AU18" s="118"/>
      <c r="AV18" s="118"/>
      <c r="AW18" s="118"/>
      <c r="AX18" s="118"/>
      <c r="AY18" s="118"/>
      <c r="AZ18" s="118"/>
      <c r="BA18" s="118"/>
      <c r="BB18" s="76"/>
    </row>
    <row r="19" spans="1:54" s="30" customFormat="1" ht="10.5" customHeight="1">
      <c r="A19" s="159" t="s">
        <v>16</v>
      </c>
      <c r="B19" s="159"/>
      <c r="C19" s="159"/>
      <c r="D19" s="159"/>
      <c r="E19" s="159"/>
      <c r="F19" s="159"/>
      <c r="G19" s="160"/>
      <c r="H19" s="126">
        <v>548596</v>
      </c>
      <c r="I19" s="127"/>
      <c r="J19" s="127"/>
      <c r="K19" s="127"/>
      <c r="L19" s="127"/>
      <c r="M19" s="127"/>
      <c r="N19" s="127"/>
      <c r="O19" s="127"/>
      <c r="P19" s="127"/>
      <c r="Q19" s="127"/>
      <c r="R19" s="127"/>
      <c r="S19" s="127"/>
      <c r="T19" s="121">
        <v>81935</v>
      </c>
      <c r="U19" s="121"/>
      <c r="V19" s="121"/>
      <c r="W19" s="121"/>
      <c r="X19" s="121"/>
      <c r="Y19" s="121"/>
      <c r="Z19" s="121"/>
      <c r="AA19" s="121"/>
      <c r="AB19" s="121"/>
      <c r="AC19" s="121"/>
      <c r="AD19" s="121"/>
      <c r="AE19" s="121">
        <v>392458</v>
      </c>
      <c r="AF19" s="121"/>
      <c r="AG19" s="121"/>
      <c r="AH19" s="121"/>
      <c r="AI19" s="121"/>
      <c r="AJ19" s="121"/>
      <c r="AK19" s="121"/>
      <c r="AL19" s="121"/>
      <c r="AM19" s="121"/>
      <c r="AN19" s="121"/>
      <c r="AO19" s="121"/>
      <c r="AP19" s="121"/>
      <c r="AQ19" s="121"/>
      <c r="AR19" s="118">
        <v>74203</v>
      </c>
      <c r="AS19" s="118"/>
      <c r="AT19" s="118"/>
      <c r="AU19" s="118"/>
      <c r="AV19" s="118"/>
      <c r="AW19" s="118"/>
      <c r="AX19" s="118"/>
      <c r="AY19" s="118"/>
      <c r="AZ19" s="118"/>
      <c r="BA19" s="118"/>
      <c r="BB19" s="76"/>
    </row>
    <row r="20" spans="1:54" s="30" customFormat="1" ht="10.5" customHeight="1">
      <c r="A20" s="163" t="s">
        <v>0</v>
      </c>
      <c r="B20" s="164"/>
      <c r="C20" s="164"/>
      <c r="D20" s="164"/>
      <c r="E20" s="164"/>
      <c r="F20" s="164"/>
      <c r="G20" s="165"/>
      <c r="H20" s="126"/>
      <c r="I20" s="127"/>
      <c r="J20" s="127"/>
      <c r="K20" s="127"/>
      <c r="L20" s="127"/>
      <c r="M20" s="127"/>
      <c r="N20" s="127"/>
      <c r="O20" s="127"/>
      <c r="P20" s="127"/>
      <c r="Q20" s="127"/>
      <c r="R20" s="127"/>
      <c r="S20" s="127"/>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18"/>
      <c r="AS20" s="118"/>
      <c r="AT20" s="118"/>
      <c r="AU20" s="118"/>
      <c r="AV20" s="118"/>
      <c r="AW20" s="118"/>
      <c r="AX20" s="118"/>
      <c r="AY20" s="118"/>
      <c r="AZ20" s="118"/>
      <c r="BA20" s="118"/>
      <c r="BB20" s="76"/>
    </row>
    <row r="21" spans="1:54" s="30" customFormat="1" ht="10.5" customHeight="1">
      <c r="A21" s="159" t="s">
        <v>17</v>
      </c>
      <c r="B21" s="159"/>
      <c r="C21" s="159"/>
      <c r="D21" s="159"/>
      <c r="E21" s="159"/>
      <c r="F21" s="159"/>
      <c r="G21" s="160"/>
      <c r="H21" s="126">
        <v>456702</v>
      </c>
      <c r="I21" s="127"/>
      <c r="J21" s="127"/>
      <c r="K21" s="127"/>
      <c r="L21" s="127"/>
      <c r="M21" s="127"/>
      <c r="N21" s="127"/>
      <c r="O21" s="127"/>
      <c r="P21" s="127"/>
      <c r="Q21" s="127"/>
      <c r="R21" s="127"/>
      <c r="S21" s="127"/>
      <c r="T21" s="121">
        <v>87150</v>
      </c>
      <c r="U21" s="121"/>
      <c r="V21" s="121"/>
      <c r="W21" s="121"/>
      <c r="X21" s="121"/>
      <c r="Y21" s="121"/>
      <c r="Z21" s="121"/>
      <c r="AA21" s="121"/>
      <c r="AB21" s="121"/>
      <c r="AC21" s="121"/>
      <c r="AD21" s="121"/>
      <c r="AE21" s="121">
        <v>300835</v>
      </c>
      <c r="AF21" s="121"/>
      <c r="AG21" s="121"/>
      <c r="AH21" s="121"/>
      <c r="AI21" s="121"/>
      <c r="AJ21" s="121"/>
      <c r="AK21" s="121"/>
      <c r="AL21" s="121"/>
      <c r="AM21" s="121"/>
      <c r="AN21" s="121"/>
      <c r="AO21" s="121"/>
      <c r="AP21" s="121"/>
      <c r="AQ21" s="121"/>
      <c r="AR21" s="118">
        <v>68717</v>
      </c>
      <c r="AS21" s="118"/>
      <c r="AT21" s="118"/>
      <c r="AU21" s="118"/>
      <c r="AV21" s="118"/>
      <c r="AW21" s="118"/>
      <c r="AX21" s="118"/>
      <c r="AY21" s="118"/>
      <c r="AZ21" s="118"/>
      <c r="BA21" s="118"/>
      <c r="BB21" s="76"/>
    </row>
    <row r="22" spans="1:54" s="30" customFormat="1" ht="10.5" customHeight="1">
      <c r="A22" s="159" t="s">
        <v>18</v>
      </c>
      <c r="B22" s="159"/>
      <c r="C22" s="159"/>
      <c r="D22" s="159"/>
      <c r="E22" s="159"/>
      <c r="F22" s="159"/>
      <c r="G22" s="160"/>
      <c r="H22" s="126">
        <v>591286</v>
      </c>
      <c r="I22" s="127"/>
      <c r="J22" s="127"/>
      <c r="K22" s="127"/>
      <c r="L22" s="127"/>
      <c r="M22" s="127"/>
      <c r="N22" s="127"/>
      <c r="O22" s="127"/>
      <c r="P22" s="127"/>
      <c r="Q22" s="127"/>
      <c r="R22" s="127"/>
      <c r="S22" s="127"/>
      <c r="T22" s="121">
        <v>41716</v>
      </c>
      <c r="U22" s="121"/>
      <c r="V22" s="121"/>
      <c r="W22" s="121"/>
      <c r="X22" s="121"/>
      <c r="Y22" s="121"/>
      <c r="Z22" s="121"/>
      <c r="AA22" s="121"/>
      <c r="AB22" s="121"/>
      <c r="AC22" s="121"/>
      <c r="AD22" s="121"/>
      <c r="AE22" s="121">
        <v>498719</v>
      </c>
      <c r="AF22" s="121"/>
      <c r="AG22" s="121"/>
      <c r="AH22" s="121"/>
      <c r="AI22" s="121"/>
      <c r="AJ22" s="121"/>
      <c r="AK22" s="121"/>
      <c r="AL22" s="121"/>
      <c r="AM22" s="121"/>
      <c r="AN22" s="121"/>
      <c r="AO22" s="121"/>
      <c r="AP22" s="121"/>
      <c r="AQ22" s="121"/>
      <c r="AR22" s="118">
        <v>50851</v>
      </c>
      <c r="AS22" s="118"/>
      <c r="AT22" s="118"/>
      <c r="AU22" s="118"/>
      <c r="AV22" s="118"/>
      <c r="AW22" s="118"/>
      <c r="AX22" s="118"/>
      <c r="AY22" s="118"/>
      <c r="AZ22" s="118"/>
      <c r="BA22" s="118"/>
      <c r="BB22" s="76"/>
    </row>
    <row r="23" spans="1:54" s="30" customFormat="1" ht="10.5" customHeight="1">
      <c r="A23" s="159" t="s">
        <v>19</v>
      </c>
      <c r="B23" s="159"/>
      <c r="C23" s="159"/>
      <c r="D23" s="159"/>
      <c r="E23" s="159"/>
      <c r="F23" s="159"/>
      <c r="G23" s="160"/>
      <c r="H23" s="126">
        <v>578121</v>
      </c>
      <c r="I23" s="127"/>
      <c r="J23" s="127"/>
      <c r="K23" s="127"/>
      <c r="L23" s="127"/>
      <c r="M23" s="127"/>
      <c r="N23" s="127"/>
      <c r="O23" s="127"/>
      <c r="P23" s="127"/>
      <c r="Q23" s="127"/>
      <c r="R23" s="127"/>
      <c r="S23" s="127"/>
      <c r="T23" s="121">
        <v>43634</v>
      </c>
      <c r="U23" s="121"/>
      <c r="V23" s="121"/>
      <c r="W23" s="121"/>
      <c r="X23" s="121"/>
      <c r="Y23" s="121"/>
      <c r="Z23" s="121"/>
      <c r="AA23" s="121"/>
      <c r="AB23" s="121"/>
      <c r="AC23" s="121"/>
      <c r="AD23" s="121"/>
      <c r="AE23" s="121">
        <v>480098</v>
      </c>
      <c r="AF23" s="121"/>
      <c r="AG23" s="121"/>
      <c r="AH23" s="121"/>
      <c r="AI23" s="121"/>
      <c r="AJ23" s="121"/>
      <c r="AK23" s="121"/>
      <c r="AL23" s="121"/>
      <c r="AM23" s="121"/>
      <c r="AN23" s="121"/>
      <c r="AO23" s="121"/>
      <c r="AP23" s="121"/>
      <c r="AQ23" s="121"/>
      <c r="AR23" s="118">
        <v>54389</v>
      </c>
      <c r="AS23" s="118"/>
      <c r="AT23" s="118"/>
      <c r="AU23" s="118"/>
      <c r="AV23" s="118"/>
      <c r="AW23" s="118"/>
      <c r="AX23" s="118"/>
      <c r="AY23" s="118"/>
      <c r="AZ23" s="118"/>
      <c r="BA23" s="118"/>
      <c r="BB23" s="76"/>
    </row>
    <row r="24" spans="1:54" s="30" customFormat="1" ht="10.5" customHeight="1">
      <c r="A24" s="159" t="s">
        <v>167</v>
      </c>
      <c r="B24" s="161"/>
      <c r="C24" s="161"/>
      <c r="D24" s="161"/>
      <c r="E24" s="161"/>
      <c r="F24" s="161"/>
      <c r="G24" s="162"/>
      <c r="H24" s="126">
        <v>479623</v>
      </c>
      <c r="I24" s="127"/>
      <c r="J24" s="127"/>
      <c r="K24" s="127"/>
      <c r="L24" s="127"/>
      <c r="M24" s="127"/>
      <c r="N24" s="127"/>
      <c r="O24" s="127"/>
      <c r="P24" s="127"/>
      <c r="Q24" s="127"/>
      <c r="R24" s="127"/>
      <c r="S24" s="127"/>
      <c r="T24" s="121">
        <v>44607</v>
      </c>
      <c r="U24" s="121"/>
      <c r="V24" s="121"/>
      <c r="W24" s="121"/>
      <c r="X24" s="121"/>
      <c r="Y24" s="121"/>
      <c r="Z24" s="121"/>
      <c r="AA24" s="121"/>
      <c r="AB24" s="121"/>
      <c r="AC24" s="121"/>
      <c r="AD24" s="121"/>
      <c r="AE24" s="121">
        <v>391627</v>
      </c>
      <c r="AF24" s="121"/>
      <c r="AG24" s="121"/>
      <c r="AH24" s="121"/>
      <c r="AI24" s="121"/>
      <c r="AJ24" s="121"/>
      <c r="AK24" s="121"/>
      <c r="AL24" s="121"/>
      <c r="AM24" s="121"/>
      <c r="AN24" s="121"/>
      <c r="AO24" s="121"/>
      <c r="AP24" s="121"/>
      <c r="AQ24" s="121"/>
      <c r="AR24" s="118">
        <v>43389</v>
      </c>
      <c r="AS24" s="118"/>
      <c r="AT24" s="118"/>
      <c r="AU24" s="118"/>
      <c r="AV24" s="118"/>
      <c r="AW24" s="118"/>
      <c r="AX24" s="118"/>
      <c r="AY24" s="118"/>
      <c r="AZ24" s="118"/>
      <c r="BA24" s="118"/>
      <c r="BB24" s="76"/>
    </row>
    <row r="25" spans="1:54" s="30" customFormat="1" ht="10.5" customHeight="1">
      <c r="A25" s="159" t="s">
        <v>20</v>
      </c>
      <c r="B25" s="159"/>
      <c r="C25" s="159"/>
      <c r="D25" s="159"/>
      <c r="E25" s="159"/>
      <c r="F25" s="159"/>
      <c r="G25" s="160"/>
      <c r="H25" s="126">
        <v>527639</v>
      </c>
      <c r="I25" s="127"/>
      <c r="J25" s="127"/>
      <c r="K25" s="127"/>
      <c r="L25" s="127"/>
      <c r="M25" s="127"/>
      <c r="N25" s="127"/>
      <c r="O25" s="127"/>
      <c r="P25" s="127"/>
      <c r="Q25" s="127"/>
      <c r="R25" s="127"/>
      <c r="S25" s="127"/>
      <c r="T25" s="121">
        <v>42692</v>
      </c>
      <c r="U25" s="121"/>
      <c r="V25" s="121"/>
      <c r="W25" s="121"/>
      <c r="X25" s="121"/>
      <c r="Y25" s="121"/>
      <c r="Z25" s="121"/>
      <c r="AA25" s="121"/>
      <c r="AB25" s="121"/>
      <c r="AC25" s="121"/>
      <c r="AD25" s="121"/>
      <c r="AE25" s="121">
        <v>411631</v>
      </c>
      <c r="AF25" s="121"/>
      <c r="AG25" s="121"/>
      <c r="AH25" s="121"/>
      <c r="AI25" s="121"/>
      <c r="AJ25" s="121"/>
      <c r="AK25" s="121"/>
      <c r="AL25" s="121"/>
      <c r="AM25" s="121"/>
      <c r="AN25" s="121"/>
      <c r="AO25" s="121"/>
      <c r="AP25" s="121"/>
      <c r="AQ25" s="121"/>
      <c r="AR25" s="118">
        <v>73316</v>
      </c>
      <c r="AS25" s="118"/>
      <c r="AT25" s="118"/>
      <c r="AU25" s="118"/>
      <c r="AV25" s="118"/>
      <c r="AW25" s="118"/>
      <c r="AX25" s="118"/>
      <c r="AY25" s="118"/>
      <c r="AZ25" s="118"/>
      <c r="BA25" s="118"/>
      <c r="BB25" s="76"/>
    </row>
    <row r="26" spans="1:54" s="30" customFormat="1" ht="10.5" customHeight="1">
      <c r="A26" s="159" t="s">
        <v>21</v>
      </c>
      <c r="B26" s="159"/>
      <c r="C26" s="159"/>
      <c r="D26" s="159"/>
      <c r="E26" s="159"/>
      <c r="F26" s="159"/>
      <c r="G26" s="160"/>
      <c r="H26" s="126">
        <v>821892</v>
      </c>
      <c r="I26" s="127"/>
      <c r="J26" s="127"/>
      <c r="K26" s="127"/>
      <c r="L26" s="127"/>
      <c r="M26" s="127"/>
      <c r="N26" s="127"/>
      <c r="O26" s="127"/>
      <c r="P26" s="127"/>
      <c r="Q26" s="127"/>
      <c r="R26" s="127"/>
      <c r="S26" s="127"/>
      <c r="T26" s="121">
        <v>70245</v>
      </c>
      <c r="U26" s="121"/>
      <c r="V26" s="121"/>
      <c r="W26" s="121"/>
      <c r="X26" s="121"/>
      <c r="Y26" s="121"/>
      <c r="Z26" s="121"/>
      <c r="AA26" s="121"/>
      <c r="AB26" s="121"/>
      <c r="AC26" s="121"/>
      <c r="AD26" s="121"/>
      <c r="AE26" s="121">
        <v>666934</v>
      </c>
      <c r="AF26" s="121"/>
      <c r="AG26" s="121"/>
      <c r="AH26" s="121"/>
      <c r="AI26" s="121"/>
      <c r="AJ26" s="121"/>
      <c r="AK26" s="121"/>
      <c r="AL26" s="121"/>
      <c r="AM26" s="121"/>
      <c r="AN26" s="121"/>
      <c r="AO26" s="121"/>
      <c r="AP26" s="121"/>
      <c r="AQ26" s="121"/>
      <c r="AR26" s="118">
        <v>84713</v>
      </c>
      <c r="AS26" s="118"/>
      <c r="AT26" s="118"/>
      <c r="AU26" s="118"/>
      <c r="AV26" s="118"/>
      <c r="AW26" s="118"/>
      <c r="AX26" s="118"/>
      <c r="AY26" s="118"/>
      <c r="AZ26" s="118"/>
      <c r="BA26" s="118"/>
      <c r="BB26" s="76"/>
    </row>
    <row r="27" spans="1:54" ht="5.25" customHeight="1" thickBot="1">
      <c r="A27" s="189" t="s">
        <v>0</v>
      </c>
      <c r="B27" s="189"/>
      <c r="C27" s="189"/>
      <c r="D27" s="189"/>
      <c r="E27" s="189"/>
      <c r="F27" s="189"/>
      <c r="G27" s="165"/>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101"/>
      <c r="AL27" s="101"/>
      <c r="AM27" s="101"/>
      <c r="AN27" s="102"/>
      <c r="AO27" s="102"/>
      <c r="AP27" s="102"/>
      <c r="AQ27" s="102"/>
      <c r="AR27" s="102"/>
      <c r="AS27" s="102"/>
      <c r="AT27" s="58"/>
      <c r="AU27" s="58"/>
      <c r="AV27" s="58"/>
      <c r="AW27" s="58"/>
      <c r="AX27" s="58"/>
      <c r="AY27" s="58"/>
      <c r="AZ27" s="58"/>
      <c r="BA27" s="58"/>
      <c r="BB27" s="78"/>
    </row>
    <row r="28" spans="1:54" ht="3" customHeight="1">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71"/>
      <c r="AL28" s="71"/>
      <c r="AM28" s="71"/>
      <c r="AN28" s="100"/>
      <c r="AO28" s="100"/>
      <c r="AP28" s="100"/>
      <c r="AQ28" s="100"/>
      <c r="AR28" s="100"/>
      <c r="AS28" s="100"/>
      <c r="AT28" s="78"/>
      <c r="AU28" s="78"/>
      <c r="AV28" s="78"/>
      <c r="AW28" s="78"/>
      <c r="AX28" s="78"/>
      <c r="AY28" s="78"/>
      <c r="AZ28" s="78"/>
      <c r="BA28" s="78"/>
      <c r="BB28" s="78"/>
    </row>
    <row r="29" spans="1:54" ht="11.25" customHeight="1">
      <c r="A29" s="89" t="s">
        <v>156</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T29" s="72"/>
      <c r="AU29" s="72"/>
      <c r="AV29" s="72"/>
      <c r="AW29" s="72"/>
      <c r="AX29" s="72"/>
      <c r="AY29" s="72"/>
      <c r="AZ29" s="72"/>
      <c r="BA29" s="70" t="s">
        <v>98</v>
      </c>
      <c r="BB29" s="72"/>
    </row>
    <row r="30" spans="1:54" ht="11.25" customHeight="1">
      <c r="A30" s="89"/>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0"/>
      <c r="AT30" s="72"/>
      <c r="AU30" s="72"/>
      <c r="AV30" s="72"/>
      <c r="AW30" s="72"/>
      <c r="AX30" s="72"/>
      <c r="AY30" s="72"/>
      <c r="AZ30" s="72"/>
      <c r="BA30" s="72"/>
      <c r="BB30" s="72"/>
    </row>
    <row r="31" spans="1:54" ht="11.25" customHeight="1">
      <c r="A31" s="89"/>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0"/>
      <c r="AT31" s="72"/>
      <c r="AU31" s="72"/>
      <c r="AV31" s="72"/>
      <c r="AW31" s="72"/>
      <c r="AX31" s="72"/>
      <c r="AY31" s="72"/>
      <c r="AZ31" s="72"/>
      <c r="BA31" s="72"/>
      <c r="BB31" s="72"/>
    </row>
    <row r="32" spans="1:55" ht="11.25" customHeight="1">
      <c r="A32" s="88"/>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row>
    <row r="33" spans="1:55" ht="36" customHeight="1">
      <c r="A33" s="33" t="s">
        <v>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row>
    <row r="34" spans="1:55" ht="33" customHeight="1">
      <c r="A34" s="206" t="s">
        <v>158</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row>
    <row r="35" spans="1:55" ht="12" thickBot="1">
      <c r="A35" s="73" t="s">
        <v>164</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8" t="s">
        <v>100</v>
      </c>
    </row>
    <row r="36" spans="1:55" ht="12" customHeight="1">
      <c r="A36" s="173" t="s">
        <v>4</v>
      </c>
      <c r="B36" s="174"/>
      <c r="C36" s="174"/>
      <c r="D36" s="174"/>
      <c r="E36" s="174"/>
      <c r="F36" s="174"/>
      <c r="G36" s="190" t="s">
        <v>106</v>
      </c>
      <c r="H36" s="191"/>
      <c r="I36" s="191"/>
      <c r="J36" s="191"/>
      <c r="K36" s="191"/>
      <c r="L36" s="192"/>
      <c r="M36" s="175" t="s">
        <v>91</v>
      </c>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3"/>
      <c r="AV36" s="180" t="s">
        <v>90</v>
      </c>
      <c r="AW36" s="181"/>
      <c r="AX36" s="181"/>
      <c r="AY36" s="186"/>
      <c r="AZ36" s="180" t="s">
        <v>89</v>
      </c>
      <c r="BA36" s="181"/>
      <c r="BB36" s="181"/>
      <c r="BC36" s="181"/>
    </row>
    <row r="37" spans="1:55" ht="12" customHeight="1">
      <c r="A37" s="143"/>
      <c r="B37" s="144"/>
      <c r="C37" s="144"/>
      <c r="D37" s="144"/>
      <c r="E37" s="144"/>
      <c r="F37" s="144"/>
      <c r="G37" s="193"/>
      <c r="H37" s="194"/>
      <c r="I37" s="194"/>
      <c r="J37" s="194"/>
      <c r="K37" s="194"/>
      <c r="L37" s="195"/>
      <c r="M37" s="201"/>
      <c r="N37" s="202"/>
      <c r="O37" s="202"/>
      <c r="P37" s="202"/>
      <c r="Q37" s="202"/>
      <c r="R37" s="202"/>
      <c r="S37" s="178"/>
      <c r="T37" s="178"/>
      <c r="U37" s="178"/>
      <c r="V37" s="145"/>
      <c r="W37" s="201"/>
      <c r="X37" s="202"/>
      <c r="Y37" s="202"/>
      <c r="Z37" s="202"/>
      <c r="AA37" s="202"/>
      <c r="AB37" s="178"/>
      <c r="AC37" s="178"/>
      <c r="AD37" s="178"/>
      <c r="AE37" s="178"/>
      <c r="AF37" s="178"/>
      <c r="AG37" s="178"/>
      <c r="AH37" s="178"/>
      <c r="AI37" s="178"/>
      <c r="AJ37" s="178"/>
      <c r="AK37" s="178"/>
      <c r="AL37" s="178"/>
      <c r="AM37" s="178"/>
      <c r="AN37" s="178"/>
      <c r="AO37" s="178"/>
      <c r="AP37" s="178"/>
      <c r="AQ37" s="178"/>
      <c r="AR37" s="178"/>
      <c r="AS37" s="178"/>
      <c r="AT37" s="178"/>
      <c r="AU37" s="145"/>
      <c r="AV37" s="182"/>
      <c r="AW37" s="183"/>
      <c r="AX37" s="183"/>
      <c r="AY37" s="187"/>
      <c r="AZ37" s="182"/>
      <c r="BA37" s="183"/>
      <c r="BB37" s="183"/>
      <c r="BC37" s="183"/>
    </row>
    <row r="38" spans="1:55" ht="20.25" customHeight="1">
      <c r="A38" s="145"/>
      <c r="B38" s="146"/>
      <c r="C38" s="146"/>
      <c r="D38" s="146"/>
      <c r="E38" s="146"/>
      <c r="F38" s="146"/>
      <c r="G38" s="196"/>
      <c r="H38" s="197"/>
      <c r="I38" s="197"/>
      <c r="J38" s="197"/>
      <c r="K38" s="197"/>
      <c r="L38" s="143"/>
      <c r="M38" s="198" t="s">
        <v>104</v>
      </c>
      <c r="N38" s="199"/>
      <c r="O38" s="199"/>
      <c r="P38" s="199"/>
      <c r="Q38" s="199"/>
      <c r="R38" s="200"/>
      <c r="S38" s="148" t="s">
        <v>92</v>
      </c>
      <c r="T38" s="146"/>
      <c r="U38" s="146"/>
      <c r="V38" s="146"/>
      <c r="W38" s="205" t="s">
        <v>105</v>
      </c>
      <c r="X38" s="199"/>
      <c r="Y38" s="199"/>
      <c r="Z38" s="199"/>
      <c r="AA38" s="200"/>
      <c r="AB38" s="149" t="s">
        <v>93</v>
      </c>
      <c r="AC38" s="150"/>
      <c r="AD38" s="150"/>
      <c r="AE38" s="150"/>
      <c r="AF38" s="179"/>
      <c r="AG38" s="177" t="s">
        <v>94</v>
      </c>
      <c r="AH38" s="178"/>
      <c r="AI38" s="178"/>
      <c r="AJ38" s="178"/>
      <c r="AK38" s="145"/>
      <c r="AL38" s="149" t="s">
        <v>95</v>
      </c>
      <c r="AM38" s="150"/>
      <c r="AN38" s="150"/>
      <c r="AO38" s="150"/>
      <c r="AP38" s="179"/>
      <c r="AQ38" s="149" t="s">
        <v>96</v>
      </c>
      <c r="AR38" s="150"/>
      <c r="AS38" s="150"/>
      <c r="AT38" s="150"/>
      <c r="AU38" s="179"/>
      <c r="AV38" s="184"/>
      <c r="AW38" s="185"/>
      <c r="AX38" s="185"/>
      <c r="AY38" s="188"/>
      <c r="AZ38" s="184"/>
      <c r="BA38" s="185"/>
      <c r="BB38" s="185"/>
      <c r="BC38" s="185"/>
    </row>
    <row r="39" spans="1:55" s="28" customFormat="1" ht="6" customHeight="1">
      <c r="A39" s="203" t="s">
        <v>0</v>
      </c>
      <c r="B39" s="203"/>
      <c r="C39" s="203"/>
      <c r="D39" s="203"/>
      <c r="E39" s="203"/>
      <c r="F39" s="204"/>
      <c r="G39" s="34"/>
      <c r="H39" s="35"/>
      <c r="I39" s="35"/>
      <c r="J39" s="35"/>
      <c r="K39" s="35"/>
      <c r="L39" s="35"/>
      <c r="M39" s="168"/>
      <c r="N39" s="168"/>
      <c r="O39" s="168"/>
      <c r="P39" s="168"/>
      <c r="Q39" s="168"/>
      <c r="R39" s="168"/>
      <c r="S39" s="168"/>
      <c r="T39" s="168"/>
      <c r="U39" s="168"/>
      <c r="V39" s="168"/>
      <c r="W39" s="168"/>
      <c r="X39" s="168"/>
      <c r="Y39" s="168"/>
      <c r="Z39" s="168"/>
      <c r="AA39" s="168"/>
      <c r="AB39" s="134"/>
      <c r="AC39" s="134"/>
      <c r="AD39" s="134"/>
      <c r="AE39" s="134"/>
      <c r="AF39" s="134"/>
      <c r="AG39" s="134"/>
      <c r="AH39" s="134"/>
      <c r="AI39" s="134"/>
      <c r="AJ39" s="134"/>
      <c r="AK39" s="134"/>
      <c r="AL39" s="134"/>
      <c r="AM39" s="134"/>
      <c r="AN39" s="134"/>
      <c r="AO39" s="134"/>
      <c r="AP39" s="134"/>
      <c r="AQ39" s="134"/>
      <c r="AR39" s="134"/>
      <c r="AS39" s="134"/>
      <c r="AT39" s="134"/>
      <c r="AU39" s="134"/>
      <c r="AV39" s="168"/>
      <c r="AW39" s="168"/>
      <c r="AX39" s="168"/>
      <c r="AY39" s="168"/>
      <c r="AZ39" s="168"/>
      <c r="BA39" s="168"/>
      <c r="BB39" s="168"/>
      <c r="BC39" s="168"/>
    </row>
    <row r="40" spans="1:55" s="30" customFormat="1" ht="10.5" customHeight="1">
      <c r="A40" s="159" t="s">
        <v>165</v>
      </c>
      <c r="B40" s="159"/>
      <c r="C40" s="159"/>
      <c r="D40" s="159"/>
      <c r="E40" s="159"/>
      <c r="F40" s="160"/>
      <c r="G40" s="135">
        <v>15972763</v>
      </c>
      <c r="H40" s="137"/>
      <c r="I40" s="137"/>
      <c r="J40" s="137"/>
      <c r="K40" s="137"/>
      <c r="L40" s="137"/>
      <c r="M40" s="131">
        <v>4217907</v>
      </c>
      <c r="N40" s="131"/>
      <c r="O40" s="131"/>
      <c r="P40" s="131"/>
      <c r="Q40" s="131"/>
      <c r="R40" s="131"/>
      <c r="S40" s="131">
        <v>3353061</v>
      </c>
      <c r="T40" s="131"/>
      <c r="U40" s="131"/>
      <c r="V40" s="131"/>
      <c r="W40" s="131">
        <v>6255870</v>
      </c>
      <c r="X40" s="131"/>
      <c r="Y40" s="131"/>
      <c r="Z40" s="131"/>
      <c r="AA40" s="131"/>
      <c r="AB40" s="131">
        <v>2322871</v>
      </c>
      <c r="AC40" s="131"/>
      <c r="AD40" s="131"/>
      <c r="AE40" s="131"/>
      <c r="AF40" s="131"/>
      <c r="AG40" s="131">
        <v>1966522</v>
      </c>
      <c r="AH40" s="131"/>
      <c r="AI40" s="131"/>
      <c r="AJ40" s="131"/>
      <c r="AK40" s="131"/>
      <c r="AL40" s="131">
        <v>1677376</v>
      </c>
      <c r="AM40" s="131"/>
      <c r="AN40" s="131"/>
      <c r="AO40" s="131"/>
      <c r="AP40" s="131"/>
      <c r="AQ40" s="131">
        <v>289101</v>
      </c>
      <c r="AR40" s="131"/>
      <c r="AS40" s="131"/>
      <c r="AT40" s="131"/>
      <c r="AU40" s="131"/>
      <c r="AV40" s="131">
        <v>5498986</v>
      </c>
      <c r="AW40" s="131"/>
      <c r="AX40" s="131"/>
      <c r="AY40" s="131"/>
      <c r="AZ40" s="131">
        <v>7046598</v>
      </c>
      <c r="BA40" s="131"/>
      <c r="BB40" s="131"/>
      <c r="BC40" s="131"/>
    </row>
    <row r="41" spans="1:55" s="30" customFormat="1" ht="10.5" customHeight="1">
      <c r="A41" s="159" t="s">
        <v>122</v>
      </c>
      <c r="B41" s="159"/>
      <c r="C41" s="159"/>
      <c r="D41" s="159"/>
      <c r="E41" s="159"/>
      <c r="F41" s="160"/>
      <c r="G41" s="135">
        <v>15485307</v>
      </c>
      <c r="H41" s="137"/>
      <c r="I41" s="137"/>
      <c r="J41" s="137"/>
      <c r="K41" s="137"/>
      <c r="L41" s="137"/>
      <c r="M41" s="131">
        <v>4242253</v>
      </c>
      <c r="N41" s="131"/>
      <c r="O41" s="131"/>
      <c r="P41" s="131"/>
      <c r="Q41" s="131"/>
      <c r="R41" s="131"/>
      <c r="S41" s="131">
        <v>3324037</v>
      </c>
      <c r="T41" s="131"/>
      <c r="U41" s="131"/>
      <c r="V41" s="131"/>
      <c r="W41" s="131">
        <v>6115481</v>
      </c>
      <c r="X41" s="131"/>
      <c r="Y41" s="131"/>
      <c r="Z41" s="131"/>
      <c r="AA41" s="131"/>
      <c r="AB41" s="131">
        <v>2334749</v>
      </c>
      <c r="AC41" s="131"/>
      <c r="AD41" s="131"/>
      <c r="AE41" s="131"/>
      <c r="AF41" s="131"/>
      <c r="AG41" s="131">
        <v>1925218</v>
      </c>
      <c r="AH41" s="131"/>
      <c r="AI41" s="131"/>
      <c r="AJ41" s="131"/>
      <c r="AK41" s="131"/>
      <c r="AL41" s="131">
        <v>1572565</v>
      </c>
      <c r="AM41" s="131"/>
      <c r="AN41" s="131"/>
      <c r="AO41" s="131"/>
      <c r="AP41" s="131"/>
      <c r="AQ41" s="131">
        <v>282949</v>
      </c>
      <c r="AR41" s="131"/>
      <c r="AS41" s="131"/>
      <c r="AT41" s="131"/>
      <c r="AU41" s="131"/>
      <c r="AV41" s="131">
        <v>5127573</v>
      </c>
      <c r="AW41" s="131"/>
      <c r="AX41" s="131"/>
      <c r="AY41" s="131"/>
      <c r="AZ41" s="131">
        <v>6575382</v>
      </c>
      <c r="BA41" s="131"/>
      <c r="BB41" s="131"/>
      <c r="BC41" s="131"/>
    </row>
    <row r="42" spans="1:55" s="30" customFormat="1" ht="10.5" customHeight="1">
      <c r="A42" s="159" t="s">
        <v>168</v>
      </c>
      <c r="B42" s="159"/>
      <c r="C42" s="159"/>
      <c r="D42" s="159"/>
      <c r="E42" s="159"/>
      <c r="F42" s="160"/>
      <c r="G42" s="135">
        <v>16633890</v>
      </c>
      <c r="H42" s="137"/>
      <c r="I42" s="137"/>
      <c r="J42" s="137"/>
      <c r="K42" s="137"/>
      <c r="L42" s="137"/>
      <c r="M42" s="131">
        <v>4377349</v>
      </c>
      <c r="N42" s="131"/>
      <c r="O42" s="131"/>
      <c r="P42" s="131"/>
      <c r="Q42" s="131"/>
      <c r="R42" s="131"/>
      <c r="S42" s="131">
        <v>3376168</v>
      </c>
      <c r="T42" s="131"/>
      <c r="U42" s="131"/>
      <c r="V42" s="131"/>
      <c r="W42" s="131">
        <v>6136689</v>
      </c>
      <c r="X42" s="131"/>
      <c r="Y42" s="131"/>
      <c r="Z42" s="131"/>
      <c r="AA42" s="131"/>
      <c r="AB42" s="131">
        <v>2367228</v>
      </c>
      <c r="AC42" s="131"/>
      <c r="AD42" s="131"/>
      <c r="AE42" s="131"/>
      <c r="AF42" s="131"/>
      <c r="AG42" s="131">
        <v>1970180</v>
      </c>
      <c r="AH42" s="131"/>
      <c r="AI42" s="131"/>
      <c r="AJ42" s="131"/>
      <c r="AK42" s="131"/>
      <c r="AL42" s="131">
        <v>1528126</v>
      </c>
      <c r="AM42" s="131"/>
      <c r="AN42" s="131"/>
      <c r="AO42" s="131"/>
      <c r="AP42" s="131"/>
      <c r="AQ42" s="131">
        <v>271155</v>
      </c>
      <c r="AR42" s="131"/>
      <c r="AS42" s="131"/>
      <c r="AT42" s="131"/>
      <c r="AU42" s="131"/>
      <c r="AV42" s="131">
        <v>6119852</v>
      </c>
      <c r="AW42" s="131"/>
      <c r="AX42" s="131"/>
      <c r="AY42" s="131"/>
      <c r="AZ42" s="131">
        <v>6524798</v>
      </c>
      <c r="BA42" s="131"/>
      <c r="BB42" s="131"/>
      <c r="BC42" s="131"/>
    </row>
    <row r="43" spans="1:55" s="30" customFormat="1" ht="10.5" customHeight="1">
      <c r="A43" s="159" t="s">
        <v>169</v>
      </c>
      <c r="B43" s="159"/>
      <c r="C43" s="159"/>
      <c r="D43" s="159"/>
      <c r="E43" s="159"/>
      <c r="F43" s="160"/>
      <c r="G43" s="135">
        <v>16621555</v>
      </c>
      <c r="H43" s="137"/>
      <c r="I43" s="137"/>
      <c r="J43" s="137"/>
      <c r="K43" s="137"/>
      <c r="L43" s="137"/>
      <c r="M43" s="131">
        <v>4330002</v>
      </c>
      <c r="N43" s="131"/>
      <c r="O43" s="131"/>
      <c r="P43" s="131"/>
      <c r="Q43" s="131"/>
      <c r="R43" s="131"/>
      <c r="S43" s="131">
        <v>3226763</v>
      </c>
      <c r="T43" s="131"/>
      <c r="U43" s="131"/>
      <c r="V43" s="131"/>
      <c r="W43" s="131">
        <v>6057307</v>
      </c>
      <c r="X43" s="131"/>
      <c r="Y43" s="131"/>
      <c r="Z43" s="131"/>
      <c r="AA43" s="131"/>
      <c r="AB43" s="131">
        <v>2363563</v>
      </c>
      <c r="AC43" s="131"/>
      <c r="AD43" s="131"/>
      <c r="AE43" s="131"/>
      <c r="AF43" s="131"/>
      <c r="AG43" s="131">
        <v>1942908</v>
      </c>
      <c r="AH43" s="131"/>
      <c r="AI43" s="131"/>
      <c r="AJ43" s="131"/>
      <c r="AK43" s="131"/>
      <c r="AL43" s="131">
        <v>1491691</v>
      </c>
      <c r="AM43" s="131"/>
      <c r="AN43" s="131"/>
      <c r="AO43" s="131"/>
      <c r="AP43" s="131"/>
      <c r="AQ43" s="131">
        <v>259145</v>
      </c>
      <c r="AR43" s="131"/>
      <c r="AS43" s="131"/>
      <c r="AT43" s="131"/>
      <c r="AU43" s="131"/>
      <c r="AV43" s="131">
        <v>6234246</v>
      </c>
      <c r="AW43" s="131"/>
      <c r="AX43" s="131"/>
      <c r="AY43" s="131"/>
      <c r="AZ43" s="131">
        <v>7603634</v>
      </c>
      <c r="BA43" s="131"/>
      <c r="BB43" s="131"/>
      <c r="BC43" s="131"/>
    </row>
    <row r="44" spans="1:55" s="30" customFormat="1" ht="10.5" customHeight="1">
      <c r="A44" s="169" t="s">
        <v>170</v>
      </c>
      <c r="B44" s="169"/>
      <c r="C44" s="169"/>
      <c r="D44" s="169"/>
      <c r="E44" s="169"/>
      <c r="F44" s="170"/>
      <c r="G44" s="138">
        <f>SUM(G46:G58)</f>
        <v>17615369</v>
      </c>
      <c r="H44" s="139"/>
      <c r="I44" s="139"/>
      <c r="J44" s="139"/>
      <c r="K44" s="139"/>
      <c r="L44" s="139"/>
      <c r="M44" s="132">
        <f>SUM(M46:M58)</f>
        <v>4539979</v>
      </c>
      <c r="N44" s="132"/>
      <c r="O44" s="132"/>
      <c r="P44" s="132"/>
      <c r="Q44" s="132"/>
      <c r="R44" s="132"/>
      <c r="S44" s="132">
        <f>SUM(S46:S58)</f>
        <v>3298347</v>
      </c>
      <c r="T44" s="132"/>
      <c r="U44" s="132"/>
      <c r="V44" s="132"/>
      <c r="W44" s="132">
        <f>SUM(W46:AA58)</f>
        <v>4087857</v>
      </c>
      <c r="X44" s="132"/>
      <c r="Y44" s="132"/>
      <c r="Z44" s="132"/>
      <c r="AA44" s="132"/>
      <c r="AB44" s="132">
        <f>SUM(AB46:AB58)</f>
        <v>1862627</v>
      </c>
      <c r="AC44" s="132"/>
      <c r="AD44" s="132"/>
      <c r="AE44" s="132"/>
      <c r="AF44" s="132"/>
      <c r="AG44" s="132">
        <f>SUM(AG46:AG58)</f>
        <v>1982653</v>
      </c>
      <c r="AH44" s="132"/>
      <c r="AI44" s="132"/>
      <c r="AJ44" s="132"/>
      <c r="AK44" s="132"/>
      <c r="AL44" s="132">
        <f>SUM(AL46:AL58)</f>
        <v>0</v>
      </c>
      <c r="AM44" s="133"/>
      <c r="AN44" s="133"/>
      <c r="AO44" s="133"/>
      <c r="AP44" s="133"/>
      <c r="AQ44" s="132">
        <f>SUM(AQ46:AQ58)</f>
        <v>242577</v>
      </c>
      <c r="AR44" s="132"/>
      <c r="AS44" s="132"/>
      <c r="AT44" s="132"/>
      <c r="AU44" s="132"/>
      <c r="AV44" s="132">
        <f>SUM(AV46:AV58)</f>
        <v>8987533</v>
      </c>
      <c r="AW44" s="132"/>
      <c r="AX44" s="132"/>
      <c r="AY44" s="132"/>
      <c r="AZ44" s="132">
        <f>SUM(AZ46:AZ58)</f>
        <v>8199642</v>
      </c>
      <c r="BA44" s="132"/>
      <c r="BB44" s="132"/>
      <c r="BC44" s="132"/>
    </row>
    <row r="45" spans="1:55" s="30" customFormat="1" ht="10.5" customHeight="1">
      <c r="A45" s="169" t="s">
        <v>0</v>
      </c>
      <c r="B45" s="169"/>
      <c r="C45" s="169"/>
      <c r="D45" s="169"/>
      <c r="E45" s="169"/>
      <c r="F45" s="170"/>
      <c r="G45" s="138"/>
      <c r="H45" s="172"/>
      <c r="I45" s="172"/>
      <c r="J45" s="172"/>
      <c r="K45" s="172"/>
      <c r="L45" s="17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row>
    <row r="46" spans="1:55" s="30" customFormat="1" ht="10.5" customHeight="1">
      <c r="A46" s="159" t="s">
        <v>166</v>
      </c>
      <c r="B46" s="159"/>
      <c r="C46" s="159"/>
      <c r="D46" s="159"/>
      <c r="E46" s="159"/>
      <c r="F46" s="160"/>
      <c r="G46" s="135">
        <v>1405601</v>
      </c>
      <c r="H46" s="136"/>
      <c r="I46" s="136"/>
      <c r="J46" s="136"/>
      <c r="K46" s="136"/>
      <c r="L46" s="136"/>
      <c r="M46" s="131">
        <v>377685</v>
      </c>
      <c r="N46" s="131"/>
      <c r="O46" s="131"/>
      <c r="P46" s="131"/>
      <c r="Q46" s="131"/>
      <c r="R46" s="131"/>
      <c r="S46" s="130">
        <v>271283</v>
      </c>
      <c r="T46" s="130"/>
      <c r="U46" s="130"/>
      <c r="V46" s="130"/>
      <c r="W46" s="131">
        <v>319220</v>
      </c>
      <c r="X46" s="131"/>
      <c r="Y46" s="131"/>
      <c r="Z46" s="131"/>
      <c r="AA46" s="131"/>
      <c r="AB46" s="130">
        <v>140485</v>
      </c>
      <c r="AC46" s="130"/>
      <c r="AD46" s="130"/>
      <c r="AE46" s="130"/>
      <c r="AF46" s="130"/>
      <c r="AG46" s="131">
        <v>154603</v>
      </c>
      <c r="AH46" s="131"/>
      <c r="AI46" s="131"/>
      <c r="AJ46" s="131"/>
      <c r="AK46" s="131"/>
      <c r="AL46" s="131" t="s">
        <v>183</v>
      </c>
      <c r="AM46" s="131"/>
      <c r="AN46" s="131"/>
      <c r="AO46" s="131"/>
      <c r="AP46" s="131"/>
      <c r="AQ46" s="131">
        <v>24132</v>
      </c>
      <c r="AR46" s="131"/>
      <c r="AS46" s="131"/>
      <c r="AT46" s="131"/>
      <c r="AU46" s="131"/>
      <c r="AV46" s="130">
        <v>708696</v>
      </c>
      <c r="AW46" s="130"/>
      <c r="AX46" s="130"/>
      <c r="AY46" s="130"/>
      <c r="AZ46" s="130">
        <v>650034</v>
      </c>
      <c r="BA46" s="130"/>
      <c r="BB46" s="130"/>
      <c r="BC46" s="130"/>
    </row>
    <row r="47" spans="1:55" s="30" customFormat="1" ht="10.5" customHeight="1">
      <c r="A47" s="159" t="s">
        <v>5</v>
      </c>
      <c r="B47" s="159"/>
      <c r="C47" s="159"/>
      <c r="D47" s="159"/>
      <c r="E47" s="159"/>
      <c r="F47" s="160"/>
      <c r="G47" s="135">
        <v>1366796</v>
      </c>
      <c r="H47" s="137"/>
      <c r="I47" s="137"/>
      <c r="J47" s="137"/>
      <c r="K47" s="137"/>
      <c r="L47" s="137"/>
      <c r="M47" s="131">
        <v>309816</v>
      </c>
      <c r="N47" s="131"/>
      <c r="O47" s="131"/>
      <c r="P47" s="131"/>
      <c r="Q47" s="131"/>
      <c r="R47" s="131"/>
      <c r="S47" s="130">
        <v>221330</v>
      </c>
      <c r="T47" s="130"/>
      <c r="U47" s="130"/>
      <c r="V47" s="130"/>
      <c r="W47" s="131">
        <v>283645</v>
      </c>
      <c r="X47" s="131"/>
      <c r="Y47" s="131"/>
      <c r="Z47" s="131"/>
      <c r="AA47" s="131"/>
      <c r="AB47" s="130">
        <v>124462</v>
      </c>
      <c r="AC47" s="130"/>
      <c r="AD47" s="130"/>
      <c r="AE47" s="130"/>
      <c r="AF47" s="130"/>
      <c r="AG47" s="131">
        <v>139616</v>
      </c>
      <c r="AH47" s="131"/>
      <c r="AI47" s="131"/>
      <c r="AJ47" s="131"/>
      <c r="AK47" s="131"/>
      <c r="AL47" s="131" t="s">
        <v>183</v>
      </c>
      <c r="AM47" s="131"/>
      <c r="AN47" s="131"/>
      <c r="AO47" s="131"/>
      <c r="AP47" s="131"/>
      <c r="AQ47" s="131">
        <v>19567</v>
      </c>
      <c r="AR47" s="131"/>
      <c r="AS47" s="131"/>
      <c r="AT47" s="131"/>
      <c r="AU47" s="131"/>
      <c r="AV47" s="130">
        <v>773335</v>
      </c>
      <c r="AW47" s="130"/>
      <c r="AX47" s="130"/>
      <c r="AY47" s="130"/>
      <c r="AZ47" s="130">
        <v>719230</v>
      </c>
      <c r="BA47" s="130"/>
      <c r="BB47" s="130"/>
      <c r="BC47" s="130"/>
    </row>
    <row r="48" spans="1:55" s="30" customFormat="1" ht="10.5" customHeight="1">
      <c r="A48" s="159" t="s">
        <v>6</v>
      </c>
      <c r="B48" s="159"/>
      <c r="C48" s="159"/>
      <c r="D48" s="159"/>
      <c r="E48" s="159"/>
      <c r="F48" s="160"/>
      <c r="G48" s="135">
        <v>1363161</v>
      </c>
      <c r="H48" s="137"/>
      <c r="I48" s="137"/>
      <c r="J48" s="137"/>
      <c r="K48" s="137"/>
      <c r="L48" s="137"/>
      <c r="M48" s="131">
        <v>293693</v>
      </c>
      <c r="N48" s="131"/>
      <c r="O48" s="131"/>
      <c r="P48" s="131"/>
      <c r="Q48" s="131"/>
      <c r="R48" s="131"/>
      <c r="S48" s="130">
        <v>211203</v>
      </c>
      <c r="T48" s="130"/>
      <c r="U48" s="130"/>
      <c r="V48" s="130"/>
      <c r="W48" s="131">
        <v>305539</v>
      </c>
      <c r="X48" s="131"/>
      <c r="Y48" s="131"/>
      <c r="Z48" s="131"/>
      <c r="AA48" s="131"/>
      <c r="AB48" s="130">
        <v>139438</v>
      </c>
      <c r="AC48" s="130"/>
      <c r="AD48" s="130"/>
      <c r="AE48" s="130"/>
      <c r="AF48" s="130"/>
      <c r="AG48" s="131">
        <v>148822</v>
      </c>
      <c r="AH48" s="131"/>
      <c r="AI48" s="131"/>
      <c r="AJ48" s="131"/>
      <c r="AK48" s="131"/>
      <c r="AL48" s="131" t="s">
        <v>183</v>
      </c>
      <c r="AM48" s="131"/>
      <c r="AN48" s="131"/>
      <c r="AO48" s="131"/>
      <c r="AP48" s="131"/>
      <c r="AQ48" s="131">
        <v>17279</v>
      </c>
      <c r="AR48" s="131"/>
      <c r="AS48" s="131"/>
      <c r="AT48" s="131"/>
      <c r="AU48" s="131"/>
      <c r="AV48" s="130">
        <v>763929</v>
      </c>
      <c r="AW48" s="130"/>
      <c r="AX48" s="130"/>
      <c r="AY48" s="130"/>
      <c r="AZ48" s="130">
        <v>703243</v>
      </c>
      <c r="BA48" s="130"/>
      <c r="BB48" s="130"/>
      <c r="BC48" s="130"/>
    </row>
    <row r="49" spans="1:55" s="30" customFormat="1" ht="10.5" customHeight="1">
      <c r="A49" s="159" t="s">
        <v>7</v>
      </c>
      <c r="B49" s="159"/>
      <c r="C49" s="159"/>
      <c r="D49" s="159"/>
      <c r="E49" s="159"/>
      <c r="F49" s="160"/>
      <c r="G49" s="135">
        <v>1544259</v>
      </c>
      <c r="H49" s="137"/>
      <c r="I49" s="137"/>
      <c r="J49" s="137"/>
      <c r="K49" s="137"/>
      <c r="L49" s="137"/>
      <c r="M49" s="131">
        <v>370634</v>
      </c>
      <c r="N49" s="131"/>
      <c r="O49" s="131"/>
      <c r="P49" s="131"/>
      <c r="Q49" s="131"/>
      <c r="R49" s="131"/>
      <c r="S49" s="130">
        <v>278992</v>
      </c>
      <c r="T49" s="130"/>
      <c r="U49" s="130"/>
      <c r="V49" s="130"/>
      <c r="W49" s="131">
        <v>370474</v>
      </c>
      <c r="X49" s="131"/>
      <c r="Y49" s="131"/>
      <c r="Z49" s="131"/>
      <c r="AA49" s="131"/>
      <c r="AB49" s="130">
        <v>166624</v>
      </c>
      <c r="AC49" s="130"/>
      <c r="AD49" s="130"/>
      <c r="AE49" s="130"/>
      <c r="AF49" s="130"/>
      <c r="AG49" s="131">
        <v>187481</v>
      </c>
      <c r="AH49" s="131"/>
      <c r="AI49" s="131"/>
      <c r="AJ49" s="131"/>
      <c r="AK49" s="131"/>
      <c r="AL49" s="131" t="s">
        <v>183</v>
      </c>
      <c r="AM49" s="131"/>
      <c r="AN49" s="131"/>
      <c r="AO49" s="131"/>
      <c r="AP49" s="131"/>
      <c r="AQ49" s="131">
        <v>16369</v>
      </c>
      <c r="AR49" s="131"/>
      <c r="AS49" s="131"/>
      <c r="AT49" s="131"/>
      <c r="AU49" s="131"/>
      <c r="AV49" s="130">
        <v>803151</v>
      </c>
      <c r="AW49" s="130"/>
      <c r="AX49" s="130"/>
      <c r="AY49" s="130"/>
      <c r="AZ49" s="130">
        <v>735152</v>
      </c>
      <c r="BA49" s="130"/>
      <c r="BB49" s="130"/>
      <c r="BC49" s="130"/>
    </row>
    <row r="50" spans="1:55" s="30" customFormat="1" ht="10.5" customHeight="1">
      <c r="A50" s="159" t="s">
        <v>8</v>
      </c>
      <c r="B50" s="159"/>
      <c r="C50" s="159"/>
      <c r="D50" s="159"/>
      <c r="E50" s="159"/>
      <c r="F50" s="160"/>
      <c r="G50" s="135">
        <v>1681681</v>
      </c>
      <c r="H50" s="136"/>
      <c r="I50" s="136"/>
      <c r="J50" s="136"/>
      <c r="K50" s="136"/>
      <c r="L50" s="136"/>
      <c r="M50" s="131">
        <v>440162</v>
      </c>
      <c r="N50" s="131"/>
      <c r="O50" s="131"/>
      <c r="P50" s="131"/>
      <c r="Q50" s="131"/>
      <c r="R50" s="131"/>
      <c r="S50" s="130">
        <v>341028</v>
      </c>
      <c r="T50" s="130"/>
      <c r="U50" s="130"/>
      <c r="V50" s="130"/>
      <c r="W50" s="131">
        <v>435692</v>
      </c>
      <c r="X50" s="131"/>
      <c r="Y50" s="131"/>
      <c r="Z50" s="131"/>
      <c r="AA50" s="131"/>
      <c r="AB50" s="130">
        <v>204938</v>
      </c>
      <c r="AC50" s="130"/>
      <c r="AD50" s="130"/>
      <c r="AE50" s="130"/>
      <c r="AF50" s="130"/>
      <c r="AG50" s="131">
        <v>215689</v>
      </c>
      <c r="AH50" s="131"/>
      <c r="AI50" s="131"/>
      <c r="AJ50" s="131"/>
      <c r="AK50" s="131"/>
      <c r="AL50" s="131" t="s">
        <v>183</v>
      </c>
      <c r="AM50" s="131"/>
      <c r="AN50" s="131"/>
      <c r="AO50" s="131"/>
      <c r="AP50" s="131"/>
      <c r="AQ50" s="131">
        <v>15065</v>
      </c>
      <c r="AR50" s="131"/>
      <c r="AS50" s="131"/>
      <c r="AT50" s="131"/>
      <c r="AU50" s="131"/>
      <c r="AV50" s="130">
        <v>805827</v>
      </c>
      <c r="AW50" s="130"/>
      <c r="AX50" s="130"/>
      <c r="AY50" s="130"/>
      <c r="AZ50" s="130">
        <v>721612</v>
      </c>
      <c r="BA50" s="130"/>
      <c r="BB50" s="130"/>
      <c r="BC50" s="130"/>
    </row>
    <row r="51" spans="1:55" s="30" customFormat="1" ht="10.5" customHeight="1">
      <c r="A51" s="159" t="s">
        <v>9</v>
      </c>
      <c r="B51" s="159"/>
      <c r="C51" s="159"/>
      <c r="D51" s="159"/>
      <c r="E51" s="159"/>
      <c r="F51" s="160"/>
      <c r="G51" s="135">
        <v>1554275</v>
      </c>
      <c r="H51" s="136"/>
      <c r="I51" s="136"/>
      <c r="J51" s="136"/>
      <c r="K51" s="136"/>
      <c r="L51" s="136"/>
      <c r="M51" s="131">
        <v>395727</v>
      </c>
      <c r="N51" s="131"/>
      <c r="O51" s="131"/>
      <c r="P51" s="131"/>
      <c r="Q51" s="131"/>
      <c r="R51" s="131"/>
      <c r="S51" s="130">
        <v>300187</v>
      </c>
      <c r="T51" s="130"/>
      <c r="U51" s="130"/>
      <c r="V51" s="130"/>
      <c r="W51" s="131">
        <v>401790</v>
      </c>
      <c r="X51" s="131"/>
      <c r="Y51" s="131"/>
      <c r="Z51" s="131"/>
      <c r="AA51" s="131"/>
      <c r="AB51" s="130">
        <v>190396</v>
      </c>
      <c r="AC51" s="130"/>
      <c r="AD51" s="130"/>
      <c r="AE51" s="130"/>
      <c r="AF51" s="130"/>
      <c r="AG51" s="131">
        <v>195868</v>
      </c>
      <c r="AH51" s="131"/>
      <c r="AI51" s="131"/>
      <c r="AJ51" s="131"/>
      <c r="AK51" s="131"/>
      <c r="AL51" s="131" t="s">
        <v>183</v>
      </c>
      <c r="AM51" s="131"/>
      <c r="AN51" s="131"/>
      <c r="AO51" s="131"/>
      <c r="AP51" s="131"/>
      <c r="AQ51" s="131">
        <v>15526</v>
      </c>
      <c r="AR51" s="131"/>
      <c r="AS51" s="131"/>
      <c r="AT51" s="131"/>
      <c r="AU51" s="131"/>
      <c r="AV51" s="130">
        <v>756758</v>
      </c>
      <c r="AW51" s="130"/>
      <c r="AX51" s="130"/>
      <c r="AY51" s="130"/>
      <c r="AZ51" s="130">
        <v>675678</v>
      </c>
      <c r="BA51" s="130"/>
      <c r="BB51" s="130"/>
      <c r="BC51" s="130"/>
    </row>
    <row r="52" spans="1:55" s="30" customFormat="1" ht="10.5" customHeight="1">
      <c r="A52" s="169"/>
      <c r="B52" s="169"/>
      <c r="C52" s="169"/>
      <c r="D52" s="169"/>
      <c r="E52" s="169"/>
      <c r="F52" s="170"/>
      <c r="G52" s="138"/>
      <c r="H52" s="136"/>
      <c r="I52" s="136"/>
      <c r="J52" s="136"/>
      <c r="K52" s="136"/>
      <c r="L52" s="136"/>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row>
    <row r="53" spans="1:55" s="30" customFormat="1" ht="10.5" customHeight="1">
      <c r="A53" s="159" t="s">
        <v>85</v>
      </c>
      <c r="B53" s="159"/>
      <c r="C53" s="159"/>
      <c r="D53" s="159"/>
      <c r="E53" s="159"/>
      <c r="F53" s="160"/>
      <c r="G53" s="135">
        <v>1433055</v>
      </c>
      <c r="H53" s="136"/>
      <c r="I53" s="136"/>
      <c r="J53" s="136"/>
      <c r="K53" s="136"/>
      <c r="L53" s="136"/>
      <c r="M53" s="131">
        <v>325689</v>
      </c>
      <c r="N53" s="131"/>
      <c r="O53" s="131"/>
      <c r="P53" s="131"/>
      <c r="Q53" s="131"/>
      <c r="R53" s="131"/>
      <c r="S53" s="130">
        <v>236522</v>
      </c>
      <c r="T53" s="130"/>
      <c r="U53" s="130"/>
      <c r="V53" s="130"/>
      <c r="W53" s="131">
        <v>343949</v>
      </c>
      <c r="X53" s="131"/>
      <c r="Y53" s="131"/>
      <c r="Z53" s="131"/>
      <c r="AA53" s="131"/>
      <c r="AB53" s="131">
        <v>159797</v>
      </c>
      <c r="AC53" s="131"/>
      <c r="AD53" s="131"/>
      <c r="AE53" s="131"/>
      <c r="AF53" s="131"/>
      <c r="AG53" s="131">
        <v>165101</v>
      </c>
      <c r="AH53" s="131"/>
      <c r="AI53" s="131"/>
      <c r="AJ53" s="131"/>
      <c r="AK53" s="131"/>
      <c r="AL53" s="131" t="s">
        <v>183</v>
      </c>
      <c r="AM53" s="131"/>
      <c r="AN53" s="131"/>
      <c r="AO53" s="131"/>
      <c r="AP53" s="131"/>
      <c r="AQ53" s="131">
        <v>19051</v>
      </c>
      <c r="AR53" s="131"/>
      <c r="AS53" s="131"/>
      <c r="AT53" s="131"/>
      <c r="AU53" s="131"/>
      <c r="AV53" s="130">
        <v>763417</v>
      </c>
      <c r="AW53" s="130"/>
      <c r="AX53" s="130"/>
      <c r="AY53" s="130"/>
      <c r="AZ53" s="130">
        <v>690098</v>
      </c>
      <c r="BA53" s="130"/>
      <c r="BB53" s="130"/>
      <c r="BC53" s="130"/>
    </row>
    <row r="54" spans="1:55" s="30" customFormat="1" ht="10.5" customHeight="1">
      <c r="A54" s="159" t="s">
        <v>86</v>
      </c>
      <c r="B54" s="159"/>
      <c r="C54" s="159"/>
      <c r="D54" s="159"/>
      <c r="E54" s="159"/>
      <c r="F54" s="160"/>
      <c r="G54" s="135">
        <v>1362495</v>
      </c>
      <c r="H54" s="136"/>
      <c r="I54" s="136"/>
      <c r="J54" s="136"/>
      <c r="K54" s="136"/>
      <c r="L54" s="136"/>
      <c r="M54" s="131">
        <v>328134</v>
      </c>
      <c r="N54" s="131"/>
      <c r="O54" s="131"/>
      <c r="P54" s="131"/>
      <c r="Q54" s="131"/>
      <c r="R54" s="131"/>
      <c r="S54" s="130">
        <v>232095</v>
      </c>
      <c r="T54" s="130"/>
      <c r="U54" s="130"/>
      <c r="V54" s="130"/>
      <c r="W54" s="131">
        <v>298004</v>
      </c>
      <c r="X54" s="131"/>
      <c r="Y54" s="131"/>
      <c r="Z54" s="131"/>
      <c r="AA54" s="131"/>
      <c r="AB54" s="131">
        <v>132863</v>
      </c>
      <c r="AC54" s="131"/>
      <c r="AD54" s="131"/>
      <c r="AE54" s="131"/>
      <c r="AF54" s="131"/>
      <c r="AG54" s="131">
        <v>143205</v>
      </c>
      <c r="AH54" s="131"/>
      <c r="AI54" s="131"/>
      <c r="AJ54" s="131"/>
      <c r="AK54" s="131"/>
      <c r="AL54" s="131" t="s">
        <v>183</v>
      </c>
      <c r="AM54" s="131"/>
      <c r="AN54" s="131"/>
      <c r="AO54" s="131"/>
      <c r="AP54" s="131"/>
      <c r="AQ54" s="131">
        <v>21936</v>
      </c>
      <c r="AR54" s="131"/>
      <c r="AS54" s="131"/>
      <c r="AT54" s="131"/>
      <c r="AU54" s="131"/>
      <c r="AV54" s="130">
        <v>736357</v>
      </c>
      <c r="AW54" s="130"/>
      <c r="AX54" s="130"/>
      <c r="AY54" s="130"/>
      <c r="AZ54" s="130">
        <v>673825</v>
      </c>
      <c r="BA54" s="130"/>
      <c r="BB54" s="130"/>
      <c r="BC54" s="130"/>
    </row>
    <row r="55" spans="1:55" s="30" customFormat="1" ht="10.5" customHeight="1">
      <c r="A55" s="159" t="s">
        <v>87</v>
      </c>
      <c r="B55" s="159"/>
      <c r="C55" s="159"/>
      <c r="D55" s="159"/>
      <c r="E55" s="159"/>
      <c r="F55" s="160"/>
      <c r="G55" s="135">
        <v>1407948</v>
      </c>
      <c r="H55" s="136"/>
      <c r="I55" s="136"/>
      <c r="J55" s="136"/>
      <c r="K55" s="136"/>
      <c r="L55" s="136"/>
      <c r="M55" s="131">
        <v>361407</v>
      </c>
      <c r="N55" s="131"/>
      <c r="O55" s="131"/>
      <c r="P55" s="131"/>
      <c r="Q55" s="131"/>
      <c r="R55" s="131"/>
      <c r="S55" s="130">
        <v>255462</v>
      </c>
      <c r="T55" s="130"/>
      <c r="U55" s="130"/>
      <c r="V55" s="130"/>
      <c r="W55" s="131">
        <v>301488</v>
      </c>
      <c r="X55" s="131"/>
      <c r="Y55" s="131"/>
      <c r="Z55" s="131"/>
      <c r="AA55" s="131"/>
      <c r="AB55" s="131">
        <v>133382</v>
      </c>
      <c r="AC55" s="131"/>
      <c r="AD55" s="131"/>
      <c r="AE55" s="131"/>
      <c r="AF55" s="131"/>
      <c r="AG55" s="131">
        <v>147372</v>
      </c>
      <c r="AH55" s="131"/>
      <c r="AI55" s="131"/>
      <c r="AJ55" s="131"/>
      <c r="AK55" s="131"/>
      <c r="AL55" s="131" t="s">
        <v>183</v>
      </c>
      <c r="AM55" s="131"/>
      <c r="AN55" s="131"/>
      <c r="AO55" s="131"/>
      <c r="AP55" s="131"/>
      <c r="AQ55" s="131">
        <v>20734</v>
      </c>
      <c r="AR55" s="131"/>
      <c r="AS55" s="131"/>
      <c r="AT55" s="131"/>
      <c r="AU55" s="131"/>
      <c r="AV55" s="130">
        <v>745053</v>
      </c>
      <c r="AW55" s="130"/>
      <c r="AX55" s="130"/>
      <c r="AY55" s="130"/>
      <c r="AZ55" s="130">
        <v>686730</v>
      </c>
      <c r="BA55" s="130"/>
      <c r="BB55" s="130"/>
      <c r="BC55" s="130"/>
    </row>
    <row r="56" spans="1:55" s="30" customFormat="1" ht="10.5" customHeight="1">
      <c r="A56" s="159" t="s">
        <v>167</v>
      </c>
      <c r="B56" s="159"/>
      <c r="C56" s="159"/>
      <c r="D56" s="159"/>
      <c r="E56" s="159"/>
      <c r="F56" s="160"/>
      <c r="G56" s="135">
        <v>1515727</v>
      </c>
      <c r="H56" s="136"/>
      <c r="I56" s="136"/>
      <c r="J56" s="136"/>
      <c r="K56" s="136"/>
      <c r="L56" s="136"/>
      <c r="M56" s="131">
        <v>480200</v>
      </c>
      <c r="N56" s="131"/>
      <c r="O56" s="131"/>
      <c r="P56" s="131"/>
      <c r="Q56" s="131"/>
      <c r="R56" s="131"/>
      <c r="S56" s="130">
        <v>343446</v>
      </c>
      <c r="T56" s="130"/>
      <c r="U56" s="130"/>
      <c r="V56" s="130"/>
      <c r="W56" s="131">
        <v>337887</v>
      </c>
      <c r="X56" s="131"/>
      <c r="Y56" s="131"/>
      <c r="Z56" s="131"/>
      <c r="AA56" s="131"/>
      <c r="AB56" s="131">
        <v>152546</v>
      </c>
      <c r="AC56" s="131"/>
      <c r="AD56" s="131"/>
      <c r="AE56" s="131"/>
      <c r="AF56" s="131"/>
      <c r="AG56" s="131">
        <v>159200</v>
      </c>
      <c r="AH56" s="131"/>
      <c r="AI56" s="131"/>
      <c r="AJ56" s="131"/>
      <c r="AK56" s="131"/>
      <c r="AL56" s="131" t="s">
        <v>183</v>
      </c>
      <c r="AM56" s="131"/>
      <c r="AN56" s="131"/>
      <c r="AO56" s="131"/>
      <c r="AP56" s="131"/>
      <c r="AQ56" s="131">
        <v>26141</v>
      </c>
      <c r="AR56" s="131"/>
      <c r="AS56" s="131"/>
      <c r="AT56" s="131"/>
      <c r="AU56" s="131"/>
      <c r="AV56" s="130">
        <v>697640</v>
      </c>
      <c r="AW56" s="130"/>
      <c r="AX56" s="130"/>
      <c r="AY56" s="130"/>
      <c r="AZ56" s="130">
        <v>635569</v>
      </c>
      <c r="BA56" s="130"/>
      <c r="BB56" s="130"/>
      <c r="BC56" s="130"/>
    </row>
    <row r="57" spans="1:55" s="30" customFormat="1" ht="10.5" customHeight="1">
      <c r="A57" s="159" t="s">
        <v>11</v>
      </c>
      <c r="B57" s="159"/>
      <c r="C57" s="159"/>
      <c r="D57" s="159"/>
      <c r="E57" s="159"/>
      <c r="F57" s="160"/>
      <c r="G57" s="135">
        <v>1497255</v>
      </c>
      <c r="H57" s="136"/>
      <c r="I57" s="136"/>
      <c r="J57" s="136"/>
      <c r="K57" s="136"/>
      <c r="L57" s="136"/>
      <c r="M57" s="131">
        <v>442458</v>
      </c>
      <c r="N57" s="131"/>
      <c r="O57" s="131"/>
      <c r="P57" s="131"/>
      <c r="Q57" s="131"/>
      <c r="R57" s="131"/>
      <c r="S57" s="130">
        <v>314216</v>
      </c>
      <c r="T57" s="130"/>
      <c r="U57" s="130"/>
      <c r="V57" s="130"/>
      <c r="W57" s="131">
        <v>360261</v>
      </c>
      <c r="X57" s="131"/>
      <c r="Y57" s="131"/>
      <c r="Z57" s="131"/>
      <c r="AA57" s="131"/>
      <c r="AB57" s="130">
        <v>167566</v>
      </c>
      <c r="AC57" s="130"/>
      <c r="AD57" s="130"/>
      <c r="AE57" s="130"/>
      <c r="AF57" s="130"/>
      <c r="AG57" s="131">
        <v>168777</v>
      </c>
      <c r="AH57" s="131"/>
      <c r="AI57" s="131"/>
      <c r="AJ57" s="131"/>
      <c r="AK57" s="131"/>
      <c r="AL57" s="131" t="s">
        <v>183</v>
      </c>
      <c r="AM57" s="131"/>
      <c r="AN57" s="131"/>
      <c r="AO57" s="131"/>
      <c r="AP57" s="131"/>
      <c r="AQ57" s="131">
        <v>23918</v>
      </c>
      <c r="AR57" s="131"/>
      <c r="AS57" s="131"/>
      <c r="AT57" s="131"/>
      <c r="AU57" s="131"/>
      <c r="AV57" s="130">
        <v>694536</v>
      </c>
      <c r="AW57" s="130"/>
      <c r="AX57" s="130"/>
      <c r="AY57" s="130"/>
      <c r="AZ57" s="130">
        <v>629436</v>
      </c>
      <c r="BA57" s="130"/>
      <c r="BB57" s="130"/>
      <c r="BC57" s="130"/>
    </row>
    <row r="58" spans="1:55" s="30" customFormat="1" ht="10.5" customHeight="1">
      <c r="A58" s="159" t="s">
        <v>10</v>
      </c>
      <c r="B58" s="159"/>
      <c r="C58" s="159"/>
      <c r="D58" s="159"/>
      <c r="E58" s="159"/>
      <c r="F58" s="160"/>
      <c r="G58" s="135">
        <v>1483116</v>
      </c>
      <c r="H58" s="136"/>
      <c r="I58" s="136"/>
      <c r="J58" s="136"/>
      <c r="K58" s="136"/>
      <c r="L58" s="136"/>
      <c r="M58" s="131">
        <v>414374</v>
      </c>
      <c r="N58" s="131"/>
      <c r="O58" s="131"/>
      <c r="P58" s="131"/>
      <c r="Q58" s="131"/>
      <c r="R58" s="131"/>
      <c r="S58" s="130">
        <v>292583</v>
      </c>
      <c r="T58" s="130"/>
      <c r="U58" s="130"/>
      <c r="V58" s="130"/>
      <c r="W58" s="131">
        <v>329908</v>
      </c>
      <c r="X58" s="131"/>
      <c r="Y58" s="131"/>
      <c r="Z58" s="131"/>
      <c r="AA58" s="131"/>
      <c r="AB58" s="130">
        <v>150130</v>
      </c>
      <c r="AC58" s="130"/>
      <c r="AD58" s="130"/>
      <c r="AE58" s="130"/>
      <c r="AF58" s="130"/>
      <c r="AG58" s="131">
        <v>156919</v>
      </c>
      <c r="AH58" s="131"/>
      <c r="AI58" s="131"/>
      <c r="AJ58" s="131"/>
      <c r="AK58" s="131"/>
      <c r="AL58" s="131" t="s">
        <v>183</v>
      </c>
      <c r="AM58" s="131"/>
      <c r="AN58" s="131"/>
      <c r="AO58" s="131"/>
      <c r="AP58" s="131"/>
      <c r="AQ58" s="131">
        <v>22859</v>
      </c>
      <c r="AR58" s="131"/>
      <c r="AS58" s="131"/>
      <c r="AT58" s="131"/>
      <c r="AU58" s="131"/>
      <c r="AV58" s="130">
        <v>738834</v>
      </c>
      <c r="AW58" s="130"/>
      <c r="AX58" s="130"/>
      <c r="AY58" s="130"/>
      <c r="AZ58" s="130">
        <v>679035</v>
      </c>
      <c r="BA58" s="130"/>
      <c r="BB58" s="130"/>
      <c r="BC58" s="130"/>
    </row>
    <row r="59" spans="1:55" s="30" customFormat="1" ht="10.5" customHeight="1">
      <c r="A59" s="169" t="s">
        <v>0</v>
      </c>
      <c r="B59" s="169"/>
      <c r="C59" s="169"/>
      <c r="D59" s="169"/>
      <c r="E59" s="169"/>
      <c r="F59" s="170"/>
      <c r="G59" s="138"/>
      <c r="H59" s="172"/>
      <c r="I59" s="172"/>
      <c r="J59" s="172"/>
      <c r="K59" s="172"/>
      <c r="L59" s="17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row>
    <row r="60" spans="1:55" s="30" customFormat="1" ht="10.5" customHeight="1">
      <c r="A60" s="169"/>
      <c r="B60" s="169"/>
      <c r="C60" s="169"/>
      <c r="D60" s="169"/>
      <c r="E60" s="169"/>
      <c r="F60" s="170"/>
      <c r="G60" s="138"/>
      <c r="H60" s="172"/>
      <c r="I60" s="172"/>
      <c r="J60" s="172"/>
      <c r="K60" s="172"/>
      <c r="L60" s="17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row>
    <row r="61" spans="1:55" s="30" customFormat="1" ht="10.5" customHeight="1">
      <c r="A61" s="169" t="s">
        <v>1</v>
      </c>
      <c r="B61" s="169"/>
      <c r="C61" s="169"/>
      <c r="D61" s="169"/>
      <c r="E61" s="169"/>
      <c r="F61" s="170"/>
      <c r="G61" s="138"/>
      <c r="H61" s="172"/>
      <c r="I61" s="172"/>
      <c r="J61" s="172"/>
      <c r="K61" s="172"/>
      <c r="L61" s="17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row>
    <row r="62" spans="1:55" s="30" customFormat="1" ht="10.5" customHeight="1">
      <c r="A62" s="159" t="s">
        <v>107</v>
      </c>
      <c r="B62" s="159"/>
      <c r="C62" s="159"/>
      <c r="D62" s="159"/>
      <c r="E62" s="159"/>
      <c r="F62" s="160"/>
      <c r="G62" s="135">
        <v>1324072</v>
      </c>
      <c r="H62" s="137"/>
      <c r="I62" s="137"/>
      <c r="J62" s="137"/>
      <c r="K62" s="137"/>
      <c r="L62" s="137"/>
      <c r="M62" s="131">
        <v>1154667</v>
      </c>
      <c r="N62" s="131"/>
      <c r="O62" s="131"/>
      <c r="P62" s="131"/>
      <c r="Q62" s="131"/>
      <c r="R62" s="131"/>
      <c r="S62" s="131">
        <v>896088</v>
      </c>
      <c r="T62" s="131"/>
      <c r="U62" s="131"/>
      <c r="V62" s="131"/>
      <c r="W62" s="131">
        <v>169405</v>
      </c>
      <c r="X62" s="131"/>
      <c r="Y62" s="131"/>
      <c r="Z62" s="131"/>
      <c r="AA62" s="131"/>
      <c r="AB62" s="131">
        <v>6600</v>
      </c>
      <c r="AC62" s="131"/>
      <c r="AD62" s="131"/>
      <c r="AE62" s="131"/>
      <c r="AF62" s="131"/>
      <c r="AG62" s="131">
        <v>100411</v>
      </c>
      <c r="AH62" s="131"/>
      <c r="AI62" s="131"/>
      <c r="AJ62" s="131"/>
      <c r="AK62" s="131"/>
      <c r="AL62" s="131">
        <v>443</v>
      </c>
      <c r="AM62" s="131"/>
      <c r="AN62" s="131"/>
      <c r="AO62" s="131"/>
      <c r="AP62" s="131"/>
      <c r="AQ62" s="131">
        <v>61951</v>
      </c>
      <c r="AR62" s="131"/>
      <c r="AS62" s="131"/>
      <c r="AT62" s="131"/>
      <c r="AU62" s="131"/>
      <c r="AV62" s="171" t="s">
        <v>123</v>
      </c>
      <c r="AW62" s="171"/>
      <c r="AX62" s="171"/>
      <c r="AY62" s="171"/>
      <c r="AZ62" s="171" t="s">
        <v>123</v>
      </c>
      <c r="BA62" s="171"/>
      <c r="BB62" s="171"/>
      <c r="BC62" s="171"/>
    </row>
    <row r="63" spans="1:55" s="30" customFormat="1" ht="10.5" customHeight="1">
      <c r="A63" s="159" t="s">
        <v>124</v>
      </c>
      <c r="B63" s="159"/>
      <c r="C63" s="159"/>
      <c r="D63" s="159"/>
      <c r="E63" s="159"/>
      <c r="F63" s="160"/>
      <c r="G63" s="135">
        <v>1333203</v>
      </c>
      <c r="H63" s="137"/>
      <c r="I63" s="137"/>
      <c r="J63" s="137"/>
      <c r="K63" s="137"/>
      <c r="L63" s="137"/>
      <c r="M63" s="131">
        <v>1167352</v>
      </c>
      <c r="N63" s="131"/>
      <c r="O63" s="131"/>
      <c r="P63" s="131"/>
      <c r="Q63" s="131"/>
      <c r="R63" s="131"/>
      <c r="S63" s="131">
        <v>894440</v>
      </c>
      <c r="T63" s="131"/>
      <c r="U63" s="131"/>
      <c r="V63" s="131"/>
      <c r="W63" s="131">
        <v>165851</v>
      </c>
      <c r="X63" s="131"/>
      <c r="Y63" s="131"/>
      <c r="Z63" s="131"/>
      <c r="AA63" s="131"/>
      <c r="AB63" s="131">
        <v>6781</v>
      </c>
      <c r="AC63" s="131"/>
      <c r="AD63" s="131"/>
      <c r="AE63" s="131"/>
      <c r="AF63" s="131"/>
      <c r="AG63" s="131">
        <v>99147</v>
      </c>
      <c r="AH63" s="131"/>
      <c r="AI63" s="131"/>
      <c r="AJ63" s="131"/>
      <c r="AK63" s="131"/>
      <c r="AL63" s="131">
        <v>427</v>
      </c>
      <c r="AM63" s="131"/>
      <c r="AN63" s="131"/>
      <c r="AO63" s="131"/>
      <c r="AP63" s="131"/>
      <c r="AQ63" s="131">
        <v>59496</v>
      </c>
      <c r="AR63" s="131"/>
      <c r="AS63" s="131"/>
      <c r="AT63" s="131"/>
      <c r="AU63" s="131"/>
      <c r="AV63" s="171" t="s">
        <v>123</v>
      </c>
      <c r="AW63" s="171"/>
      <c r="AX63" s="171"/>
      <c r="AY63" s="171"/>
      <c r="AZ63" s="171" t="s">
        <v>123</v>
      </c>
      <c r="BA63" s="171"/>
      <c r="BB63" s="171"/>
      <c r="BC63" s="171"/>
    </row>
    <row r="64" spans="1:55" s="30" customFormat="1" ht="10.5" customHeight="1">
      <c r="A64" s="169" t="s">
        <v>171</v>
      </c>
      <c r="B64" s="169"/>
      <c r="C64" s="169"/>
      <c r="D64" s="169"/>
      <c r="E64" s="169"/>
      <c r="F64" s="170"/>
      <c r="G64" s="138">
        <v>1335979</v>
      </c>
      <c r="H64" s="172"/>
      <c r="I64" s="172"/>
      <c r="J64" s="172"/>
      <c r="K64" s="172"/>
      <c r="L64" s="172"/>
      <c r="M64" s="132">
        <v>1174387</v>
      </c>
      <c r="N64" s="132"/>
      <c r="O64" s="132"/>
      <c r="P64" s="132"/>
      <c r="Q64" s="132"/>
      <c r="R64" s="132"/>
      <c r="S64" s="132">
        <v>888802</v>
      </c>
      <c r="T64" s="132"/>
      <c r="U64" s="132"/>
      <c r="V64" s="132"/>
      <c r="W64" s="132">
        <v>161592</v>
      </c>
      <c r="X64" s="132"/>
      <c r="Y64" s="132"/>
      <c r="Z64" s="132"/>
      <c r="AA64" s="132"/>
      <c r="AB64" s="132">
        <v>6738</v>
      </c>
      <c r="AC64" s="132"/>
      <c r="AD64" s="132"/>
      <c r="AE64" s="132"/>
      <c r="AF64" s="132"/>
      <c r="AG64" s="132">
        <v>98015</v>
      </c>
      <c r="AH64" s="132"/>
      <c r="AI64" s="132"/>
      <c r="AJ64" s="132"/>
      <c r="AK64" s="132"/>
      <c r="AL64" s="132" t="s">
        <v>183</v>
      </c>
      <c r="AM64" s="132"/>
      <c r="AN64" s="132"/>
      <c r="AO64" s="132"/>
      <c r="AP64" s="132"/>
      <c r="AQ64" s="132">
        <v>56839</v>
      </c>
      <c r="AR64" s="132"/>
      <c r="AS64" s="132"/>
      <c r="AT64" s="132"/>
      <c r="AU64" s="132"/>
      <c r="AV64" s="207" t="s">
        <v>155</v>
      </c>
      <c r="AW64" s="207"/>
      <c r="AX64" s="207"/>
      <c r="AY64" s="207"/>
      <c r="AZ64" s="207" t="s">
        <v>155</v>
      </c>
      <c r="BA64" s="207"/>
      <c r="BB64" s="207"/>
      <c r="BC64" s="207"/>
    </row>
    <row r="65" spans="1:55" s="28" customFormat="1" ht="6" customHeight="1" thickBot="1">
      <c r="A65" s="36"/>
      <c r="B65" s="36"/>
      <c r="C65" s="36"/>
      <c r="D65" s="36"/>
      <c r="E65" s="36"/>
      <c r="F65" s="37"/>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row>
    <row r="66" spans="1:55" s="30" customFormat="1" ht="12" customHeight="1">
      <c r="A66" s="87" t="s">
        <v>184</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91" t="s">
        <v>98</v>
      </c>
    </row>
    <row r="67" spans="1:55" s="30" customFormat="1" ht="12" customHeight="1">
      <c r="A67" s="89" t="s">
        <v>185</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91"/>
    </row>
    <row r="68" spans="1:55" s="28" customFormat="1" ht="9.75">
      <c r="A68" s="103" t="s">
        <v>157</v>
      </c>
      <c r="BC68" s="75"/>
    </row>
    <row r="69" s="28" customFormat="1" ht="11.25">
      <c r="S69" s="38"/>
    </row>
    <row r="70" s="28" customFormat="1" ht="9.75"/>
    <row r="71" s="28" customFormat="1" ht="9.75"/>
    <row r="72" s="28" customFormat="1" ht="9.75"/>
    <row r="73" s="28" customFormat="1" ht="9.75"/>
  </sheetData>
  <sheetProtection formatCells="0" formatColumns="0" formatRows="0" insertColumns="0" insertRows="0" insertHyperlinks="0" deleteColumns="0" deleteRows="0" selectLockedCells="1" sort="0" autoFilter="0" pivotTables="0"/>
  <mergeCells count="409">
    <mergeCell ref="AV64:AY64"/>
    <mergeCell ref="A64:F64"/>
    <mergeCell ref="G64:L64"/>
    <mergeCell ref="M64:R64"/>
    <mergeCell ref="S64:V64"/>
    <mergeCell ref="AZ64:BC64"/>
    <mergeCell ref="W64:AA64"/>
    <mergeCell ref="AB64:AF64"/>
    <mergeCell ref="AG64:AK64"/>
    <mergeCell ref="AL64:AP64"/>
    <mergeCell ref="AQ64:AU64"/>
    <mergeCell ref="AV61:AY61"/>
    <mergeCell ref="AQ59:AU59"/>
    <mergeCell ref="AV59:AY59"/>
    <mergeCell ref="AG61:AK61"/>
    <mergeCell ref="AL61:AP61"/>
    <mergeCell ref="AQ61:AU61"/>
    <mergeCell ref="AV60:AY60"/>
    <mergeCell ref="AL59:AP59"/>
    <mergeCell ref="S60:V60"/>
    <mergeCell ref="W37:AU37"/>
    <mergeCell ref="AB38:AF38"/>
    <mergeCell ref="A34:BC34"/>
    <mergeCell ref="AL38:AP38"/>
    <mergeCell ref="S38:V38"/>
    <mergeCell ref="AL60:AP60"/>
    <mergeCell ref="AQ60:AU60"/>
    <mergeCell ref="AQ46:AU46"/>
    <mergeCell ref="AL43:AP43"/>
    <mergeCell ref="AL46:AP46"/>
    <mergeCell ref="T19:AD19"/>
    <mergeCell ref="T20:AD20"/>
    <mergeCell ref="T21:AD21"/>
    <mergeCell ref="T22:AD22"/>
    <mergeCell ref="T23:AD23"/>
    <mergeCell ref="T24:AD24"/>
    <mergeCell ref="AQ49:AU49"/>
    <mergeCell ref="A40:F40"/>
    <mergeCell ref="A39:F39"/>
    <mergeCell ref="W38:AA38"/>
    <mergeCell ref="G47:L47"/>
    <mergeCell ref="M39:R39"/>
    <mergeCell ref="AB40:AF40"/>
    <mergeCell ref="AG40:AK40"/>
    <mergeCell ref="W40:AA40"/>
    <mergeCell ref="W39:AA39"/>
    <mergeCell ref="H21:S21"/>
    <mergeCell ref="H22:S22"/>
    <mergeCell ref="A27:G27"/>
    <mergeCell ref="G36:L38"/>
    <mergeCell ref="H25:S25"/>
    <mergeCell ref="A25:G25"/>
    <mergeCell ref="A26:G26"/>
    <mergeCell ref="M38:R38"/>
    <mergeCell ref="M37:V37"/>
    <mergeCell ref="H26:S26"/>
    <mergeCell ref="H18:S18"/>
    <mergeCell ref="H15:S15"/>
    <mergeCell ref="H16:S16"/>
    <mergeCell ref="H17:S17"/>
    <mergeCell ref="H19:S19"/>
    <mergeCell ref="H20:S20"/>
    <mergeCell ref="AV36:AY38"/>
    <mergeCell ref="AQ40:AU40"/>
    <mergeCell ref="AL40:AP40"/>
    <mergeCell ref="AQ39:AU39"/>
    <mergeCell ref="H23:S23"/>
    <mergeCell ref="H24:S24"/>
    <mergeCell ref="T25:AD25"/>
    <mergeCell ref="T26:AD26"/>
    <mergeCell ref="S45:V45"/>
    <mergeCell ref="AG45:AK45"/>
    <mergeCell ref="S41:V41"/>
    <mergeCell ref="S39:V39"/>
    <mergeCell ref="AZ40:BC40"/>
    <mergeCell ref="M36:AU36"/>
    <mergeCell ref="AG38:AK38"/>
    <mergeCell ref="AQ38:AU38"/>
    <mergeCell ref="AV39:AY39"/>
    <mergeCell ref="AZ36:BC38"/>
    <mergeCell ref="G45:L45"/>
    <mergeCell ref="M45:R45"/>
    <mergeCell ref="M40:R40"/>
    <mergeCell ref="S40:V40"/>
    <mergeCell ref="AG39:AK39"/>
    <mergeCell ref="AL45:AP45"/>
    <mergeCell ref="M41:R41"/>
    <mergeCell ref="S42:V42"/>
    <mergeCell ref="W43:AA43"/>
    <mergeCell ref="S44:V44"/>
    <mergeCell ref="G46:L46"/>
    <mergeCell ref="AB41:AF41"/>
    <mergeCell ref="A44:F44"/>
    <mergeCell ref="A63:F63"/>
    <mergeCell ref="A49:F49"/>
    <mergeCell ref="A46:F46"/>
    <mergeCell ref="A47:F47"/>
    <mergeCell ref="A48:F48"/>
    <mergeCell ref="A60:F60"/>
    <mergeCell ref="A51:F51"/>
    <mergeCell ref="A45:F45"/>
    <mergeCell ref="G56:L56"/>
    <mergeCell ref="A41:F41"/>
    <mergeCell ref="A36:F38"/>
    <mergeCell ref="A50:F50"/>
    <mergeCell ref="G42:L42"/>
    <mergeCell ref="G41:L41"/>
    <mergeCell ref="G40:L40"/>
    <mergeCell ref="G50:L50"/>
    <mergeCell ref="G51:L51"/>
    <mergeCell ref="G62:L62"/>
    <mergeCell ref="G63:L63"/>
    <mergeCell ref="A54:F54"/>
    <mergeCell ref="A55:F55"/>
    <mergeCell ref="A62:F62"/>
    <mergeCell ref="A56:F56"/>
    <mergeCell ref="A61:F61"/>
    <mergeCell ref="G61:L61"/>
    <mergeCell ref="G57:L57"/>
    <mergeCell ref="G60:L60"/>
    <mergeCell ref="W63:AA63"/>
    <mergeCell ref="S63:V63"/>
    <mergeCell ref="M58:R58"/>
    <mergeCell ref="M63:R63"/>
    <mergeCell ref="M59:R59"/>
    <mergeCell ref="S59:V59"/>
    <mergeCell ref="W59:AA59"/>
    <mergeCell ref="M60:R60"/>
    <mergeCell ref="S58:V58"/>
    <mergeCell ref="S61:V61"/>
    <mergeCell ref="A57:F57"/>
    <mergeCell ref="G55:L55"/>
    <mergeCell ref="A58:F58"/>
    <mergeCell ref="A59:F59"/>
    <mergeCell ref="G59:L59"/>
    <mergeCell ref="G58:L58"/>
    <mergeCell ref="W49:AA49"/>
    <mergeCell ref="W48:AA48"/>
    <mergeCell ref="M49:R49"/>
    <mergeCell ref="S50:V50"/>
    <mergeCell ref="S51:V51"/>
    <mergeCell ref="M50:R50"/>
    <mergeCell ref="M51:R51"/>
    <mergeCell ref="S49:V49"/>
    <mergeCell ref="W50:AA50"/>
    <mergeCell ref="W51:AA51"/>
    <mergeCell ref="W52:AA52"/>
    <mergeCell ref="S53:V53"/>
    <mergeCell ref="S57:V57"/>
    <mergeCell ref="S56:V56"/>
    <mergeCell ref="W62:AA62"/>
    <mergeCell ref="W53:AA53"/>
    <mergeCell ref="W54:AA54"/>
    <mergeCell ref="W55:AA55"/>
    <mergeCell ref="W56:AA56"/>
    <mergeCell ref="W61:AA61"/>
    <mergeCell ref="W60:AA60"/>
    <mergeCell ref="W58:AA58"/>
    <mergeCell ref="W57:AA57"/>
    <mergeCell ref="S62:V62"/>
    <mergeCell ref="M62:R62"/>
    <mergeCell ref="M43:R43"/>
    <mergeCell ref="S43:V43"/>
    <mergeCell ref="S46:V46"/>
    <mergeCell ref="S47:V47"/>
    <mergeCell ref="S54:V54"/>
    <mergeCell ref="S52:V52"/>
    <mergeCell ref="S55:V55"/>
    <mergeCell ref="S48:V48"/>
    <mergeCell ref="M48:R48"/>
    <mergeCell ref="M46:R46"/>
    <mergeCell ref="M47:R47"/>
    <mergeCell ref="M42:R42"/>
    <mergeCell ref="M44:R44"/>
    <mergeCell ref="M61:R61"/>
    <mergeCell ref="M55:R55"/>
    <mergeCell ref="M56:R56"/>
    <mergeCell ref="M57:R57"/>
    <mergeCell ref="AB46:AF46"/>
    <mergeCell ref="W42:AA42"/>
    <mergeCell ref="W44:AA44"/>
    <mergeCell ref="W45:AA45"/>
    <mergeCell ref="W46:AA46"/>
    <mergeCell ref="AB42:AF42"/>
    <mergeCell ref="AB44:AF44"/>
    <mergeCell ref="AB43:AF43"/>
    <mergeCell ref="AB45:AF45"/>
    <mergeCell ref="AQ58:AU58"/>
    <mergeCell ref="AQ57:AU57"/>
    <mergeCell ref="AQ50:AU50"/>
    <mergeCell ref="AQ55:AU55"/>
    <mergeCell ref="AQ52:AU52"/>
    <mergeCell ref="AQ51:AU51"/>
    <mergeCell ref="AQ53:AU53"/>
    <mergeCell ref="AL50:AP50"/>
    <mergeCell ref="AL55:AP55"/>
    <mergeCell ref="W47:AA47"/>
    <mergeCell ref="AB48:AF48"/>
    <mergeCell ref="AG47:AK47"/>
    <mergeCell ref="AG48:AK48"/>
    <mergeCell ref="AB47:AF47"/>
    <mergeCell ref="AL53:AP53"/>
    <mergeCell ref="AL52:AP52"/>
    <mergeCell ref="AB53:AF53"/>
    <mergeCell ref="AZ45:BC45"/>
    <mergeCell ref="AQ63:AU63"/>
    <mergeCell ref="AL62:AP62"/>
    <mergeCell ref="AL63:AP63"/>
    <mergeCell ref="AL47:AP47"/>
    <mergeCell ref="AL48:AP48"/>
    <mergeCell ref="AQ62:AU62"/>
    <mergeCell ref="AL51:AP51"/>
    <mergeCell ref="AQ47:AU47"/>
    <mergeCell ref="AL49:AP49"/>
    <mergeCell ref="AQ48:AU48"/>
    <mergeCell ref="AZ63:BC63"/>
    <mergeCell ref="AV40:AY40"/>
    <mergeCell ref="AV43:AY43"/>
    <mergeCell ref="AV46:AY46"/>
    <mergeCell ref="AV47:AY47"/>
    <mergeCell ref="AV48:AY48"/>
    <mergeCell ref="AV62:AY62"/>
    <mergeCell ref="AV63:AY63"/>
    <mergeCell ref="AV45:AY45"/>
    <mergeCell ref="AZ62:BC62"/>
    <mergeCell ref="AZ53:BC53"/>
    <mergeCell ref="AZ54:BC54"/>
    <mergeCell ref="AZ55:BC55"/>
    <mergeCell ref="AZ58:BC58"/>
    <mergeCell ref="AZ59:BC59"/>
    <mergeCell ref="AZ61:BC61"/>
    <mergeCell ref="AZ56:BC56"/>
    <mergeCell ref="AZ57:BC57"/>
    <mergeCell ref="AZ60:BC60"/>
    <mergeCell ref="G52:L52"/>
    <mergeCell ref="A52:F52"/>
    <mergeCell ref="M53:R53"/>
    <mergeCell ref="M54:R54"/>
    <mergeCell ref="M52:R52"/>
    <mergeCell ref="A53:F53"/>
    <mergeCell ref="AV51:AY51"/>
    <mergeCell ref="AZ48:BC48"/>
    <mergeCell ref="AZ46:BC46"/>
    <mergeCell ref="AZ47:BC47"/>
    <mergeCell ref="AV50:AY50"/>
    <mergeCell ref="AV49:AY49"/>
    <mergeCell ref="AQ54:AU54"/>
    <mergeCell ref="AV52:AY52"/>
    <mergeCell ref="AZ52:BC52"/>
    <mergeCell ref="AV53:AY53"/>
    <mergeCell ref="AV44:AY44"/>
    <mergeCell ref="AQ44:AU44"/>
    <mergeCell ref="AQ45:AU45"/>
    <mergeCell ref="AZ51:BC51"/>
    <mergeCell ref="AZ49:BC49"/>
    <mergeCell ref="AZ50:BC50"/>
    <mergeCell ref="A43:F43"/>
    <mergeCell ref="A42:F42"/>
    <mergeCell ref="AZ39:BC39"/>
    <mergeCell ref="W41:AA41"/>
    <mergeCell ref="AZ44:BC44"/>
    <mergeCell ref="AZ42:BC42"/>
    <mergeCell ref="AQ42:AU42"/>
    <mergeCell ref="AQ43:AU43"/>
    <mergeCell ref="A24:G24"/>
    <mergeCell ref="A20:G20"/>
    <mergeCell ref="A21:G21"/>
    <mergeCell ref="A19:G19"/>
    <mergeCell ref="A12:G12"/>
    <mergeCell ref="AZ43:BC43"/>
    <mergeCell ref="AQ41:AU41"/>
    <mergeCell ref="AZ41:BC41"/>
    <mergeCell ref="AV41:AY41"/>
    <mergeCell ref="AV42:AY42"/>
    <mergeCell ref="A13:G13"/>
    <mergeCell ref="A22:G22"/>
    <mergeCell ref="A23:G23"/>
    <mergeCell ref="A17:G17"/>
    <mergeCell ref="A15:G15"/>
    <mergeCell ref="A18:G18"/>
    <mergeCell ref="A16:G16"/>
    <mergeCell ref="A14:G14"/>
    <mergeCell ref="A7:G7"/>
    <mergeCell ref="R7:W7"/>
    <mergeCell ref="H10:S10"/>
    <mergeCell ref="H11:S11"/>
    <mergeCell ref="A8:G8"/>
    <mergeCell ref="A11:G11"/>
    <mergeCell ref="A9:G9"/>
    <mergeCell ref="A10:G10"/>
    <mergeCell ref="H8:S8"/>
    <mergeCell ref="H9:S9"/>
    <mergeCell ref="A1:BC1"/>
    <mergeCell ref="A2:BC2"/>
    <mergeCell ref="A3:BC3"/>
    <mergeCell ref="A5:G6"/>
    <mergeCell ref="H6:S6"/>
    <mergeCell ref="T6:AD6"/>
    <mergeCell ref="AE6:AQ6"/>
    <mergeCell ref="AR6:BA6"/>
    <mergeCell ref="AB39:AF39"/>
    <mergeCell ref="AL39:AP39"/>
    <mergeCell ref="G54:L54"/>
    <mergeCell ref="G53:L53"/>
    <mergeCell ref="G48:L48"/>
    <mergeCell ref="G43:L43"/>
    <mergeCell ref="G44:L44"/>
    <mergeCell ref="G49:L49"/>
    <mergeCell ref="AG53:AK53"/>
    <mergeCell ref="AG50:AK50"/>
    <mergeCell ref="AV56:AY56"/>
    <mergeCell ref="AL54:AP54"/>
    <mergeCell ref="AL58:AP58"/>
    <mergeCell ref="AL56:AP56"/>
    <mergeCell ref="AL57:AP57"/>
    <mergeCell ref="AV54:AY54"/>
    <mergeCell ref="AV55:AY55"/>
    <mergeCell ref="AV57:AY57"/>
    <mergeCell ref="AV58:AY58"/>
    <mergeCell ref="AQ56:AU56"/>
    <mergeCell ref="AB63:AF63"/>
    <mergeCell ref="AB57:AF57"/>
    <mergeCell ref="AG62:AK62"/>
    <mergeCell ref="AG63:AK63"/>
    <mergeCell ref="AB62:AF62"/>
    <mergeCell ref="AG60:AK60"/>
    <mergeCell ref="AB58:AF58"/>
    <mergeCell ref="AB59:AF59"/>
    <mergeCell ref="AB61:AF61"/>
    <mergeCell ref="AB60:AF60"/>
    <mergeCell ref="AB54:AF54"/>
    <mergeCell ref="AG54:AK54"/>
    <mergeCell ref="AG55:AK55"/>
    <mergeCell ref="AG51:AK51"/>
    <mergeCell ref="AB50:AF50"/>
    <mergeCell ref="AG52:AK52"/>
    <mergeCell ref="AB52:AF52"/>
    <mergeCell ref="AB51:AF51"/>
    <mergeCell ref="AB56:AF56"/>
    <mergeCell ref="AG59:AK59"/>
    <mergeCell ref="AG56:AK56"/>
    <mergeCell ref="AG57:AK57"/>
    <mergeCell ref="AG58:AK58"/>
    <mergeCell ref="AB55:AF55"/>
    <mergeCell ref="AB49:AF49"/>
    <mergeCell ref="AL41:AP41"/>
    <mergeCell ref="AL42:AP42"/>
    <mergeCell ref="AG44:AK44"/>
    <mergeCell ref="AG41:AK41"/>
    <mergeCell ref="AG42:AK42"/>
    <mergeCell ref="AL44:AP44"/>
    <mergeCell ref="AG49:AK49"/>
    <mergeCell ref="AG43:AK43"/>
    <mergeCell ref="AG46:AK46"/>
    <mergeCell ref="T11:AD11"/>
    <mergeCell ref="T17:AD17"/>
    <mergeCell ref="T18:AD18"/>
    <mergeCell ref="H13:S13"/>
    <mergeCell ref="H14:S14"/>
    <mergeCell ref="T13:AD13"/>
    <mergeCell ref="T14:AD14"/>
    <mergeCell ref="T15:AD15"/>
    <mergeCell ref="T16:AD16"/>
    <mergeCell ref="H12:S12"/>
    <mergeCell ref="AE7:AQ7"/>
    <mergeCell ref="AE8:AQ8"/>
    <mergeCell ref="AE9:AQ9"/>
    <mergeCell ref="T12:AD12"/>
    <mergeCell ref="AE10:AQ10"/>
    <mergeCell ref="AE11:AQ11"/>
    <mergeCell ref="AE12:AQ12"/>
    <mergeCell ref="T8:AD8"/>
    <mergeCell ref="T9:AD9"/>
    <mergeCell ref="T10:AD10"/>
    <mergeCell ref="AE25:AQ25"/>
    <mergeCell ref="AE18:AQ18"/>
    <mergeCell ref="AE19:AQ19"/>
    <mergeCell ref="AE20:AQ20"/>
    <mergeCell ref="AE21:AQ21"/>
    <mergeCell ref="AE14:AQ14"/>
    <mergeCell ref="AE15:AQ15"/>
    <mergeCell ref="AE16:AQ16"/>
    <mergeCell ref="AE17:AQ17"/>
    <mergeCell ref="AR12:BA12"/>
    <mergeCell ref="AR13:BA13"/>
    <mergeCell ref="AR24:BA24"/>
    <mergeCell ref="AR18:BA18"/>
    <mergeCell ref="AR19:BA19"/>
    <mergeCell ref="AE22:AQ22"/>
    <mergeCell ref="AE23:AQ23"/>
    <mergeCell ref="AE13:AQ13"/>
    <mergeCell ref="AE24:AQ24"/>
    <mergeCell ref="AR25:BA25"/>
    <mergeCell ref="AR14:BA14"/>
    <mergeCell ref="AR15:BA15"/>
    <mergeCell ref="AR8:BA8"/>
    <mergeCell ref="AR9:BA9"/>
    <mergeCell ref="AR10:BA10"/>
    <mergeCell ref="AR11:BA11"/>
    <mergeCell ref="AR26:BA26"/>
    <mergeCell ref="H5:BA5"/>
    <mergeCell ref="AR20:BA20"/>
    <mergeCell ref="AR21:BA21"/>
    <mergeCell ref="AR22:BA22"/>
    <mergeCell ref="AR23:BA23"/>
    <mergeCell ref="AR16:BA16"/>
    <mergeCell ref="AR17:BA17"/>
    <mergeCell ref="AE26:AQ26"/>
    <mergeCell ref="AR7:BA7"/>
  </mergeCells>
  <printOptions/>
  <pageMargins left="0.37" right="0.16" top="0.07874015748031496" bottom="0.1968503937007874"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N37"/>
  <sheetViews>
    <sheetView zoomScale="120" zoomScaleNormal="120" zoomScaleSheetLayoutView="100" zoomScalePageLayoutView="0" workbookViewId="0" topLeftCell="A1">
      <selection activeCell="A2" sqref="A2:N2"/>
    </sheetView>
  </sheetViews>
  <sheetFormatPr defaultColWidth="9.00390625" defaultRowHeight="12"/>
  <cols>
    <col min="1" max="1" width="10.00390625" style="0" customWidth="1"/>
    <col min="2" max="2" width="5.875" style="0" customWidth="1"/>
    <col min="3" max="3" width="5.625" style="0" customWidth="1"/>
    <col min="4" max="4" width="8.375" style="13" customWidth="1"/>
    <col min="5" max="5" width="10.875" style="0" customWidth="1"/>
    <col min="6" max="6" width="9.875" style="0" customWidth="1"/>
    <col min="7" max="7" width="10.875" style="0" customWidth="1"/>
    <col min="8" max="9" width="9.875" style="0" customWidth="1"/>
    <col min="10" max="10" width="10.875" style="0" customWidth="1"/>
    <col min="11" max="13" width="9.875" style="0" customWidth="1"/>
    <col min="14" max="14" width="4.50390625" style="0" customWidth="1"/>
  </cols>
  <sheetData>
    <row r="1" spans="1:14" ht="24" customHeight="1">
      <c r="A1" s="227" t="s">
        <v>233</v>
      </c>
      <c r="B1" s="227"/>
      <c r="C1" s="227"/>
      <c r="D1" s="227"/>
      <c r="E1" s="227"/>
      <c r="F1" s="227"/>
      <c r="G1" s="227"/>
      <c r="H1" s="227"/>
      <c r="I1" s="227"/>
      <c r="J1" s="227"/>
      <c r="K1" s="227"/>
      <c r="L1" s="227"/>
      <c r="M1" s="227"/>
      <c r="N1" s="227"/>
    </row>
    <row r="2" spans="1:14" ht="39.75" customHeight="1">
      <c r="A2" s="229" t="s">
        <v>39</v>
      </c>
      <c r="B2" s="229"/>
      <c r="C2" s="229"/>
      <c r="D2" s="229"/>
      <c r="E2" s="229"/>
      <c r="F2" s="229"/>
      <c r="G2" s="229"/>
      <c r="H2" s="229"/>
      <c r="I2" s="229"/>
      <c r="J2" s="229"/>
      <c r="K2" s="229"/>
      <c r="L2" s="229"/>
      <c r="M2" s="229"/>
      <c r="N2" s="229"/>
    </row>
    <row r="3" spans="1:14" ht="30" customHeight="1">
      <c r="A3" s="228" t="s">
        <v>159</v>
      </c>
      <c r="B3" s="228"/>
      <c r="C3" s="228"/>
      <c r="D3" s="228"/>
      <c r="E3" s="228"/>
      <c r="F3" s="228"/>
      <c r="G3" s="228"/>
      <c r="H3" s="228"/>
      <c r="I3" s="228"/>
      <c r="J3" s="228"/>
      <c r="K3" s="228"/>
      <c r="L3" s="228"/>
      <c r="M3" s="228"/>
      <c r="N3" s="228"/>
    </row>
    <row r="4" spans="1:14" ht="12" customHeight="1" thickBot="1">
      <c r="A4" s="73" t="s">
        <v>164</v>
      </c>
      <c r="B4" s="67"/>
      <c r="C4" s="67"/>
      <c r="D4" s="67"/>
      <c r="E4" s="67"/>
      <c r="F4" s="67"/>
      <c r="G4" s="67"/>
      <c r="H4" s="67"/>
      <c r="I4" s="67"/>
      <c r="J4" s="67"/>
      <c r="K4" s="67"/>
      <c r="L4" s="67"/>
      <c r="M4" s="67"/>
      <c r="N4" s="65" t="s">
        <v>103</v>
      </c>
    </row>
    <row r="5" spans="1:14" ht="13.5" customHeight="1">
      <c r="A5" s="232" t="s">
        <v>3</v>
      </c>
      <c r="B5" s="211" t="s">
        <v>26</v>
      </c>
      <c r="C5" s="212"/>
      <c r="D5" s="234" t="s">
        <v>27</v>
      </c>
      <c r="E5" s="244" t="s">
        <v>28</v>
      </c>
      <c r="F5" s="245"/>
      <c r="G5" s="245"/>
      <c r="H5" s="245"/>
      <c r="I5" s="245"/>
      <c r="J5" s="245"/>
      <c r="K5" s="245"/>
      <c r="L5" s="246"/>
      <c r="M5" s="211" t="s">
        <v>29</v>
      </c>
      <c r="N5" s="212"/>
    </row>
    <row r="6" spans="1:14" ht="21.75" customHeight="1">
      <c r="A6" s="233"/>
      <c r="B6" s="213"/>
      <c r="C6" s="214"/>
      <c r="D6" s="235"/>
      <c r="E6" s="16" t="s">
        <v>30</v>
      </c>
      <c r="F6" s="2" t="s">
        <v>31</v>
      </c>
      <c r="G6" s="2" t="s">
        <v>32</v>
      </c>
      <c r="H6" s="2" t="s">
        <v>84</v>
      </c>
      <c r="I6" s="1" t="s">
        <v>33</v>
      </c>
      <c r="J6" s="1" t="s">
        <v>34</v>
      </c>
      <c r="K6" s="1" t="s">
        <v>35</v>
      </c>
      <c r="L6" s="1" t="s">
        <v>29</v>
      </c>
      <c r="M6" s="213"/>
      <c r="N6" s="214"/>
    </row>
    <row r="7" spans="1:13" ht="13.5" customHeight="1">
      <c r="A7" s="10" t="s">
        <v>22</v>
      </c>
      <c r="B7" s="5"/>
      <c r="D7" s="5"/>
      <c r="E7" s="17"/>
      <c r="F7" s="5"/>
      <c r="G7" s="5"/>
      <c r="H7" s="5"/>
      <c r="I7" s="5"/>
      <c r="J7" s="5"/>
      <c r="K7" s="5"/>
      <c r="L7" s="5"/>
      <c r="M7" s="5"/>
    </row>
    <row r="8" spans="1:14" s="8" customFormat="1" ht="18" customHeight="1">
      <c r="A8" s="96" t="s">
        <v>110</v>
      </c>
      <c r="B8" s="215">
        <v>7046598</v>
      </c>
      <c r="C8" s="216"/>
      <c r="D8" s="7">
        <v>89320</v>
      </c>
      <c r="E8" s="18">
        <v>6230850</v>
      </c>
      <c r="F8" s="18">
        <v>151977</v>
      </c>
      <c r="G8" s="18">
        <v>819993</v>
      </c>
      <c r="H8" s="18">
        <v>591118</v>
      </c>
      <c r="I8" s="18">
        <v>202425</v>
      </c>
      <c r="J8" s="18">
        <v>2318994</v>
      </c>
      <c r="K8" s="18">
        <v>1166934</v>
      </c>
      <c r="L8" s="18">
        <v>979409</v>
      </c>
      <c r="M8" s="208">
        <v>726428</v>
      </c>
      <c r="N8" s="208"/>
    </row>
    <row r="9" spans="1:14" s="8" customFormat="1" ht="18" customHeight="1">
      <c r="A9" s="96" t="s">
        <v>111</v>
      </c>
      <c r="B9" s="215">
        <v>6575382</v>
      </c>
      <c r="C9" s="216"/>
      <c r="D9" s="7">
        <v>86112</v>
      </c>
      <c r="E9" s="18">
        <v>5742270</v>
      </c>
      <c r="F9" s="18">
        <v>123004</v>
      </c>
      <c r="G9" s="18">
        <v>1083365</v>
      </c>
      <c r="H9" s="18">
        <v>589354</v>
      </c>
      <c r="I9" s="18">
        <v>176746</v>
      </c>
      <c r="J9" s="18">
        <v>1676046</v>
      </c>
      <c r="K9" s="18">
        <v>1127610</v>
      </c>
      <c r="L9" s="18">
        <v>966145</v>
      </c>
      <c r="M9" s="208">
        <v>747000</v>
      </c>
      <c r="N9" s="208"/>
    </row>
    <row r="10" spans="1:14" s="23" customFormat="1" ht="18" customHeight="1">
      <c r="A10" s="96" t="s">
        <v>125</v>
      </c>
      <c r="B10" s="215">
        <v>7524798</v>
      </c>
      <c r="C10" s="216"/>
      <c r="D10" s="7">
        <v>83357</v>
      </c>
      <c r="E10" s="18">
        <v>6698294</v>
      </c>
      <c r="F10" s="18">
        <v>132741</v>
      </c>
      <c r="G10" s="18">
        <v>1479060</v>
      </c>
      <c r="H10" s="18">
        <v>607573</v>
      </c>
      <c r="I10" s="18">
        <v>178154</v>
      </c>
      <c r="J10" s="18">
        <v>2122898</v>
      </c>
      <c r="K10" s="18">
        <v>1191309</v>
      </c>
      <c r="L10" s="18">
        <v>986559</v>
      </c>
      <c r="M10" s="208">
        <v>743147</v>
      </c>
      <c r="N10" s="208"/>
    </row>
    <row r="11" spans="1:14" s="14" customFormat="1" ht="18" customHeight="1">
      <c r="A11" s="96" t="s">
        <v>173</v>
      </c>
      <c r="B11" s="215">
        <v>7602734</v>
      </c>
      <c r="C11" s="216"/>
      <c r="D11" s="7">
        <v>78533</v>
      </c>
      <c r="E11" s="18">
        <v>6784484</v>
      </c>
      <c r="F11" s="18">
        <v>146516</v>
      </c>
      <c r="G11" s="18">
        <v>1717502</v>
      </c>
      <c r="H11" s="18">
        <v>617452</v>
      </c>
      <c r="I11" s="18">
        <v>175532</v>
      </c>
      <c r="J11" s="18">
        <v>1901321</v>
      </c>
      <c r="K11" s="18">
        <v>1249009</v>
      </c>
      <c r="L11" s="18">
        <v>977152</v>
      </c>
      <c r="M11" s="208">
        <v>739717</v>
      </c>
      <c r="N11" s="208"/>
    </row>
    <row r="12" spans="1:14" s="14" customFormat="1" ht="18" customHeight="1">
      <c r="A12" s="97" t="s">
        <v>172</v>
      </c>
      <c r="B12" s="230">
        <f>SUM(B14:B26)</f>
        <v>8199642</v>
      </c>
      <c r="C12" s="231"/>
      <c r="D12" s="24">
        <f>SUM(D14:D26)</f>
        <v>76840</v>
      </c>
      <c r="E12" s="25">
        <f>SUM(E14:E26)</f>
        <v>7353689</v>
      </c>
      <c r="F12" s="25">
        <f>SUM(F14:F26)</f>
        <v>151327</v>
      </c>
      <c r="G12" s="25">
        <f aca="true" t="shared" si="0" ref="G12:M12">SUM(G14:G26)</f>
        <v>1920196</v>
      </c>
      <c r="H12" s="25">
        <f t="shared" si="0"/>
        <v>632957</v>
      </c>
      <c r="I12" s="25">
        <f t="shared" si="0"/>
        <v>181249</v>
      </c>
      <c r="J12" s="25">
        <f t="shared" si="0"/>
        <v>2152811</v>
      </c>
      <c r="K12" s="25">
        <f t="shared" si="0"/>
        <v>1312670</v>
      </c>
      <c r="L12" s="25">
        <f t="shared" si="0"/>
        <v>1002479</v>
      </c>
      <c r="M12" s="247">
        <f t="shared" si="0"/>
        <v>769113</v>
      </c>
      <c r="N12" s="247"/>
    </row>
    <row r="13" spans="1:14" s="8" customFormat="1" ht="18" customHeight="1">
      <c r="A13" s="11" t="s">
        <v>0</v>
      </c>
      <c r="B13" s="215"/>
      <c r="C13" s="226"/>
      <c r="D13" s="7"/>
      <c r="E13" s="18"/>
      <c r="F13" s="7"/>
      <c r="G13" s="6"/>
      <c r="H13" s="7"/>
      <c r="I13" s="7"/>
      <c r="J13" s="6"/>
      <c r="K13" s="6"/>
      <c r="L13" s="7"/>
      <c r="M13" s="208"/>
      <c r="N13" s="208"/>
    </row>
    <row r="14" spans="1:14" s="8" customFormat="1" ht="18" customHeight="1">
      <c r="A14" s="15" t="s">
        <v>175</v>
      </c>
      <c r="B14" s="215">
        <f aca="true" t="shared" si="1" ref="B14:B22">D14+E14+M14</f>
        <v>650034</v>
      </c>
      <c r="C14" s="226"/>
      <c r="D14" s="7">
        <v>6337</v>
      </c>
      <c r="E14" s="18">
        <f aca="true" t="shared" si="2" ref="E14:E22">SUM(F14:L14)</f>
        <v>585162</v>
      </c>
      <c r="F14" s="7">
        <v>12067</v>
      </c>
      <c r="G14" s="6">
        <v>148387</v>
      </c>
      <c r="H14" s="7">
        <v>42660</v>
      </c>
      <c r="I14" s="7">
        <v>13937</v>
      </c>
      <c r="J14" s="6">
        <v>180555</v>
      </c>
      <c r="K14" s="6">
        <v>101759</v>
      </c>
      <c r="L14" s="7">
        <v>85797</v>
      </c>
      <c r="M14" s="209">
        <v>58535</v>
      </c>
      <c r="N14" s="209"/>
    </row>
    <row r="15" spans="1:14" s="8" customFormat="1" ht="18" customHeight="1">
      <c r="A15" s="15" t="s">
        <v>112</v>
      </c>
      <c r="B15" s="215">
        <f t="shared" si="1"/>
        <v>719230</v>
      </c>
      <c r="C15" s="226"/>
      <c r="D15" s="7">
        <v>5786</v>
      </c>
      <c r="E15" s="18">
        <f t="shared" si="2"/>
        <v>651396</v>
      </c>
      <c r="F15" s="7">
        <v>11188</v>
      </c>
      <c r="G15" s="6">
        <v>173539</v>
      </c>
      <c r="H15" s="7">
        <v>53421</v>
      </c>
      <c r="I15" s="7">
        <v>13417</v>
      </c>
      <c r="J15" s="6">
        <v>215413</v>
      </c>
      <c r="K15" s="6">
        <v>98553</v>
      </c>
      <c r="L15" s="7">
        <v>85865</v>
      </c>
      <c r="M15" s="209">
        <v>62048</v>
      </c>
      <c r="N15" s="209"/>
    </row>
    <row r="16" spans="1:14" s="8" customFormat="1" ht="18" customHeight="1">
      <c r="A16" s="15" t="s">
        <v>113</v>
      </c>
      <c r="B16" s="215">
        <f t="shared" si="1"/>
        <v>703243</v>
      </c>
      <c r="C16" s="226"/>
      <c r="D16" s="7">
        <v>6455</v>
      </c>
      <c r="E16" s="18">
        <f t="shared" si="2"/>
        <v>632884</v>
      </c>
      <c r="F16" s="7">
        <v>13492</v>
      </c>
      <c r="G16" s="6">
        <v>173805</v>
      </c>
      <c r="H16" s="7">
        <v>52056</v>
      </c>
      <c r="I16" s="7">
        <v>14469</v>
      </c>
      <c r="J16" s="6">
        <v>174024</v>
      </c>
      <c r="K16" s="6">
        <v>117102</v>
      </c>
      <c r="L16" s="7">
        <v>87936</v>
      </c>
      <c r="M16" s="209">
        <v>63904</v>
      </c>
      <c r="N16" s="209"/>
    </row>
    <row r="17" spans="1:14" s="8" customFormat="1" ht="18" customHeight="1">
      <c r="A17" s="15" t="s">
        <v>114</v>
      </c>
      <c r="B17" s="215">
        <f t="shared" si="1"/>
        <v>735152</v>
      </c>
      <c r="C17" s="226"/>
      <c r="D17" s="7">
        <v>6419</v>
      </c>
      <c r="E17" s="18">
        <f t="shared" si="2"/>
        <v>658192</v>
      </c>
      <c r="F17" s="7">
        <v>13642</v>
      </c>
      <c r="G17" s="6">
        <v>174928</v>
      </c>
      <c r="H17" s="7">
        <v>53592</v>
      </c>
      <c r="I17" s="7">
        <v>15390</v>
      </c>
      <c r="J17" s="6">
        <v>178670</v>
      </c>
      <c r="K17" s="6">
        <v>124908</v>
      </c>
      <c r="L17" s="7">
        <v>97062</v>
      </c>
      <c r="M17" s="210">
        <v>70541</v>
      </c>
      <c r="N17" s="210"/>
    </row>
    <row r="18" spans="1:14" s="8" customFormat="1" ht="18" customHeight="1">
      <c r="A18" s="15" t="s">
        <v>115</v>
      </c>
      <c r="B18" s="215">
        <f t="shared" si="1"/>
        <v>721612</v>
      </c>
      <c r="C18" s="216"/>
      <c r="D18" s="7">
        <v>5894</v>
      </c>
      <c r="E18" s="18">
        <f t="shared" si="2"/>
        <v>646257</v>
      </c>
      <c r="F18" s="7">
        <v>12036</v>
      </c>
      <c r="G18" s="6">
        <v>174894</v>
      </c>
      <c r="H18" s="7">
        <v>53991</v>
      </c>
      <c r="I18" s="7">
        <v>14227</v>
      </c>
      <c r="J18" s="6">
        <v>203070</v>
      </c>
      <c r="K18" s="6">
        <v>102807</v>
      </c>
      <c r="L18" s="7">
        <v>85232</v>
      </c>
      <c r="M18" s="208">
        <v>69461</v>
      </c>
      <c r="N18" s="208"/>
    </row>
    <row r="19" spans="1:14" s="8" customFormat="1" ht="18" customHeight="1">
      <c r="A19" s="15" t="s">
        <v>116</v>
      </c>
      <c r="B19" s="215">
        <f t="shared" si="1"/>
        <v>675678</v>
      </c>
      <c r="C19" s="216"/>
      <c r="D19" s="7">
        <v>5914</v>
      </c>
      <c r="E19" s="18">
        <f t="shared" si="2"/>
        <v>605874</v>
      </c>
      <c r="F19" s="7">
        <v>13221</v>
      </c>
      <c r="G19" s="6">
        <v>147368</v>
      </c>
      <c r="H19" s="7">
        <v>53111</v>
      </c>
      <c r="I19" s="7">
        <v>15022</v>
      </c>
      <c r="J19" s="6">
        <v>171226</v>
      </c>
      <c r="K19" s="6">
        <v>117537</v>
      </c>
      <c r="L19" s="7">
        <v>88389</v>
      </c>
      <c r="M19" s="208">
        <v>63890</v>
      </c>
      <c r="N19" s="208"/>
    </row>
    <row r="20" spans="1:14" s="8" customFormat="1" ht="18" customHeight="1">
      <c r="A20" s="15" t="s">
        <v>117</v>
      </c>
      <c r="B20" s="215">
        <f t="shared" si="1"/>
        <v>690098</v>
      </c>
      <c r="C20" s="216"/>
      <c r="D20" s="7">
        <v>6420</v>
      </c>
      <c r="E20" s="18">
        <f t="shared" si="2"/>
        <v>621335</v>
      </c>
      <c r="F20" s="7">
        <v>13530</v>
      </c>
      <c r="G20" s="6">
        <v>162200</v>
      </c>
      <c r="H20" s="7">
        <v>55275</v>
      </c>
      <c r="I20" s="7">
        <v>15371</v>
      </c>
      <c r="J20" s="6">
        <v>181701</v>
      </c>
      <c r="K20" s="6">
        <v>108834</v>
      </c>
      <c r="L20" s="7">
        <v>84424</v>
      </c>
      <c r="M20" s="208">
        <v>62343</v>
      </c>
      <c r="N20" s="208"/>
    </row>
    <row r="21" spans="1:14" s="8" customFormat="1" ht="18" customHeight="1">
      <c r="A21" s="15" t="s">
        <v>118</v>
      </c>
      <c r="B21" s="215">
        <f t="shared" si="1"/>
        <v>673825</v>
      </c>
      <c r="C21" s="216"/>
      <c r="D21" s="7">
        <v>6776</v>
      </c>
      <c r="E21" s="18">
        <f t="shared" si="2"/>
        <v>606433</v>
      </c>
      <c r="F21" s="7">
        <v>13047</v>
      </c>
      <c r="G21" s="6">
        <v>156502</v>
      </c>
      <c r="H21" s="7">
        <v>53815</v>
      </c>
      <c r="I21" s="7">
        <v>15251</v>
      </c>
      <c r="J21" s="6">
        <v>175832</v>
      </c>
      <c r="K21" s="6">
        <v>107237</v>
      </c>
      <c r="L21" s="7">
        <v>84749</v>
      </c>
      <c r="M21" s="208">
        <v>60616</v>
      </c>
      <c r="N21" s="208"/>
    </row>
    <row r="22" spans="1:14" s="8" customFormat="1" ht="18" customHeight="1">
      <c r="A22" s="15" t="s">
        <v>119</v>
      </c>
      <c r="B22" s="215">
        <f t="shared" si="1"/>
        <v>686730</v>
      </c>
      <c r="C22" s="226"/>
      <c r="D22" s="7">
        <v>6842</v>
      </c>
      <c r="E22" s="18">
        <f t="shared" si="2"/>
        <v>614980</v>
      </c>
      <c r="F22" s="7">
        <v>12682</v>
      </c>
      <c r="G22" s="6">
        <v>164566</v>
      </c>
      <c r="H22" s="7">
        <v>55199</v>
      </c>
      <c r="I22" s="7">
        <v>16672</v>
      </c>
      <c r="J22" s="6">
        <v>181521</v>
      </c>
      <c r="K22" s="6">
        <v>106210</v>
      </c>
      <c r="L22" s="7">
        <v>78130</v>
      </c>
      <c r="M22" s="208">
        <v>64908</v>
      </c>
      <c r="N22" s="208"/>
    </row>
    <row r="23" spans="1:14" s="8" customFormat="1" ht="18" customHeight="1">
      <c r="A23" s="11"/>
      <c r="B23" s="215"/>
      <c r="C23" s="226"/>
      <c r="E23" s="18"/>
      <c r="H23" s="7"/>
      <c r="I23" s="7"/>
      <c r="J23" s="6"/>
      <c r="K23" s="6"/>
      <c r="L23" s="7"/>
      <c r="M23" s="7"/>
      <c r="N23" s="7"/>
    </row>
    <row r="24" spans="1:14" s="8" customFormat="1" ht="18" customHeight="1">
      <c r="A24" s="15" t="s">
        <v>174</v>
      </c>
      <c r="B24" s="215">
        <f>D24+E24+M24</f>
        <v>635569</v>
      </c>
      <c r="C24" s="226"/>
      <c r="D24" s="7">
        <v>6444</v>
      </c>
      <c r="E24" s="18">
        <f>SUM(F24:L24)</f>
        <v>562717</v>
      </c>
      <c r="F24" s="7">
        <v>11780</v>
      </c>
      <c r="G24" s="6">
        <v>158586</v>
      </c>
      <c r="H24" s="7">
        <v>55296</v>
      </c>
      <c r="I24" s="7">
        <v>15250</v>
      </c>
      <c r="J24" s="6">
        <v>146338</v>
      </c>
      <c r="K24" s="6">
        <v>103091</v>
      </c>
      <c r="L24" s="7">
        <v>72376</v>
      </c>
      <c r="M24" s="208">
        <v>66408</v>
      </c>
      <c r="N24" s="208"/>
    </row>
    <row r="25" spans="1:14" s="8" customFormat="1" ht="18" customHeight="1">
      <c r="A25" s="15" t="s">
        <v>120</v>
      </c>
      <c r="B25" s="215">
        <f>D25+E25+M25</f>
        <v>629436</v>
      </c>
      <c r="C25" s="226"/>
      <c r="D25" s="7">
        <v>6427</v>
      </c>
      <c r="E25" s="18">
        <f>SUM(F25:L25)</f>
        <v>562203</v>
      </c>
      <c r="F25" s="7">
        <v>11716</v>
      </c>
      <c r="G25" s="6">
        <v>142039</v>
      </c>
      <c r="H25" s="7">
        <v>50966</v>
      </c>
      <c r="I25" s="7">
        <v>15389</v>
      </c>
      <c r="J25" s="6">
        <v>163357</v>
      </c>
      <c r="K25" s="6">
        <v>107423</v>
      </c>
      <c r="L25" s="7">
        <v>71313</v>
      </c>
      <c r="M25" s="208">
        <v>60806</v>
      </c>
      <c r="N25" s="208"/>
    </row>
    <row r="26" spans="1:14" s="8" customFormat="1" ht="18" customHeight="1">
      <c r="A26" s="15" t="s">
        <v>121</v>
      </c>
      <c r="B26" s="215">
        <f>D26+E26+M26</f>
        <v>679035</v>
      </c>
      <c r="C26" s="226"/>
      <c r="D26" s="7">
        <v>7126</v>
      </c>
      <c r="E26" s="18">
        <f>SUM(F26:L26)</f>
        <v>606256</v>
      </c>
      <c r="F26" s="7">
        <v>12926</v>
      </c>
      <c r="G26" s="6">
        <v>143382</v>
      </c>
      <c r="H26" s="7">
        <v>53575</v>
      </c>
      <c r="I26" s="7">
        <v>16854</v>
      </c>
      <c r="J26" s="6">
        <v>181104</v>
      </c>
      <c r="K26" s="6">
        <v>117209</v>
      </c>
      <c r="L26" s="7">
        <v>81206</v>
      </c>
      <c r="M26" s="208">
        <v>65653</v>
      </c>
      <c r="N26" s="208"/>
    </row>
    <row r="27" spans="1:14" ht="6" customHeight="1" thickBot="1">
      <c r="A27" s="4" t="s">
        <v>0</v>
      </c>
      <c r="B27" s="3"/>
      <c r="C27" s="3"/>
      <c r="D27" s="19"/>
      <c r="E27" s="3"/>
      <c r="F27" s="3"/>
      <c r="G27" s="3"/>
      <c r="H27" s="9"/>
      <c r="I27" s="3"/>
      <c r="J27" s="3"/>
      <c r="K27" s="3"/>
      <c r="L27" s="3"/>
      <c r="M27" s="3"/>
      <c r="N27" s="3"/>
    </row>
    <row r="28" spans="1:14" s="8" customFormat="1" ht="13.5" customHeight="1">
      <c r="A28" s="92" t="s">
        <v>108</v>
      </c>
      <c r="B28" s="92"/>
      <c r="C28" s="92"/>
      <c r="D28" s="92"/>
      <c r="E28" s="92"/>
      <c r="F28" s="92"/>
      <c r="G28" s="92"/>
      <c r="H28" s="92"/>
      <c r="I28" s="92"/>
      <c r="J28" s="92"/>
      <c r="K28" s="92"/>
      <c r="L28" s="92"/>
      <c r="M28" s="92"/>
      <c r="N28" s="93" t="s">
        <v>97</v>
      </c>
    </row>
    <row r="29" ht="90" customHeight="1"/>
    <row r="30" spans="1:14" ht="20.25" customHeight="1">
      <c r="A30" s="217" t="s">
        <v>160</v>
      </c>
      <c r="B30" s="217"/>
      <c r="C30" s="217"/>
      <c r="D30" s="217"/>
      <c r="E30" s="217"/>
      <c r="F30" s="217"/>
      <c r="G30" s="217"/>
      <c r="H30" s="217"/>
      <c r="I30" s="217"/>
      <c r="J30" s="217"/>
      <c r="K30" s="217"/>
      <c r="L30" s="217"/>
      <c r="M30" s="217"/>
      <c r="N30" s="217"/>
    </row>
    <row r="31" spans="1:14" ht="12" customHeight="1">
      <c r="A31" s="104" t="s">
        <v>164</v>
      </c>
      <c r="B31" s="66"/>
      <c r="C31" s="66"/>
      <c r="D31" s="66"/>
      <c r="E31" s="66"/>
      <c r="F31" s="66"/>
      <c r="G31" s="66"/>
      <c r="H31" s="66"/>
      <c r="I31" s="66"/>
      <c r="J31" s="66"/>
      <c r="K31" s="66"/>
      <c r="L31" s="66"/>
      <c r="M31" s="66"/>
      <c r="N31" s="66"/>
    </row>
    <row r="32" spans="1:14" ht="1.5" customHeight="1" thickBot="1">
      <c r="A32" s="222"/>
      <c r="B32" s="223"/>
      <c r="C32" s="223"/>
      <c r="D32" s="223"/>
      <c r="E32" s="223"/>
      <c r="F32" s="223"/>
      <c r="G32" s="223"/>
      <c r="H32" s="223"/>
      <c r="I32" s="223"/>
      <c r="J32" s="223"/>
      <c r="K32" s="223"/>
      <c r="L32" s="223"/>
      <c r="M32" s="223"/>
      <c r="N32" s="223"/>
    </row>
    <row r="33" spans="1:14" ht="21" customHeight="1">
      <c r="A33" s="224" t="s">
        <v>24</v>
      </c>
      <c r="B33" s="225"/>
      <c r="C33" s="225"/>
      <c r="D33" s="20" t="s">
        <v>25</v>
      </c>
      <c r="E33" s="225" t="s">
        <v>176</v>
      </c>
      <c r="F33" s="225"/>
      <c r="G33" s="218">
        <v>13</v>
      </c>
      <c r="H33" s="219"/>
      <c r="I33" s="218">
        <v>14</v>
      </c>
      <c r="J33" s="219"/>
      <c r="K33" s="218">
        <v>15</v>
      </c>
      <c r="L33" s="219"/>
      <c r="M33" s="220">
        <v>16</v>
      </c>
      <c r="N33" s="221"/>
    </row>
    <row r="34" spans="1:14" s="12" customFormat="1" ht="18" customHeight="1">
      <c r="A34" s="239" t="s">
        <v>36</v>
      </c>
      <c r="B34" s="239"/>
      <c r="C34" s="239"/>
      <c r="D34" s="21" t="s">
        <v>23</v>
      </c>
      <c r="E34" s="237">
        <v>178104</v>
      </c>
      <c r="F34" s="237"/>
      <c r="G34" s="237">
        <v>179012</v>
      </c>
      <c r="H34" s="237"/>
      <c r="I34" s="237">
        <v>179492</v>
      </c>
      <c r="J34" s="237"/>
      <c r="K34" s="238">
        <v>180187</v>
      </c>
      <c r="L34" s="238"/>
      <c r="M34" s="242">
        <v>179322</v>
      </c>
      <c r="N34" s="242"/>
    </row>
    <row r="35" spans="1:14" s="12" customFormat="1" ht="18" customHeight="1">
      <c r="A35" s="239" t="s">
        <v>37</v>
      </c>
      <c r="B35" s="239"/>
      <c r="C35" s="239"/>
      <c r="D35" s="98" t="s">
        <v>109</v>
      </c>
      <c r="E35" s="238">
        <v>3826680</v>
      </c>
      <c r="F35" s="238"/>
      <c r="G35" s="238">
        <v>3849946</v>
      </c>
      <c r="H35" s="238"/>
      <c r="I35" s="238">
        <v>3856542</v>
      </c>
      <c r="J35" s="238"/>
      <c r="K35" s="238">
        <v>3875071</v>
      </c>
      <c r="L35" s="238"/>
      <c r="M35" s="242">
        <v>4200572</v>
      </c>
      <c r="N35" s="242"/>
    </row>
    <row r="36" spans="1:14" s="12" customFormat="1" ht="18" customHeight="1" thickBot="1">
      <c r="A36" s="240" t="s">
        <v>81</v>
      </c>
      <c r="B36" s="240"/>
      <c r="C36" s="241"/>
      <c r="D36" s="22" t="s">
        <v>38</v>
      </c>
      <c r="E36" s="236">
        <v>2755483</v>
      </c>
      <c r="F36" s="236"/>
      <c r="G36" s="236">
        <v>2782568</v>
      </c>
      <c r="H36" s="236"/>
      <c r="I36" s="236">
        <v>2820227</v>
      </c>
      <c r="J36" s="236"/>
      <c r="K36" s="236">
        <v>2848229</v>
      </c>
      <c r="L36" s="236"/>
      <c r="M36" s="243">
        <v>2869793</v>
      </c>
      <c r="N36" s="243"/>
    </row>
    <row r="37" spans="4:14" s="8" customFormat="1" ht="13.5" customHeight="1">
      <c r="D37" s="94"/>
      <c r="N37" s="95" t="s">
        <v>83</v>
      </c>
    </row>
  </sheetData>
  <sheetProtection/>
  <mergeCells count="71">
    <mergeCell ref="M11:N11"/>
    <mergeCell ref="M10:N10"/>
    <mergeCell ref="M5:N6"/>
    <mergeCell ref="E5:L5"/>
    <mergeCell ref="B14:C14"/>
    <mergeCell ref="B15:C15"/>
    <mergeCell ref="B16:C16"/>
    <mergeCell ref="B17:C17"/>
    <mergeCell ref="M12:N12"/>
    <mergeCell ref="M13:N13"/>
    <mergeCell ref="M8:N8"/>
    <mergeCell ref="M9:N9"/>
    <mergeCell ref="B21:C21"/>
    <mergeCell ref="B22:C22"/>
    <mergeCell ref="B23:C23"/>
    <mergeCell ref="B18:C18"/>
    <mergeCell ref="B19:C19"/>
    <mergeCell ref="B26:C26"/>
    <mergeCell ref="B24:C24"/>
    <mergeCell ref="K35:L35"/>
    <mergeCell ref="K36:L36"/>
    <mergeCell ref="M34:N34"/>
    <mergeCell ref="M35:N35"/>
    <mergeCell ref="M36:N36"/>
    <mergeCell ref="K34:L34"/>
    <mergeCell ref="G36:H36"/>
    <mergeCell ref="G35:H35"/>
    <mergeCell ref="G34:H34"/>
    <mergeCell ref="I34:J34"/>
    <mergeCell ref="I35:J35"/>
    <mergeCell ref="I36:J36"/>
    <mergeCell ref="A5:A6"/>
    <mergeCell ref="D5:D6"/>
    <mergeCell ref="E36:F36"/>
    <mergeCell ref="E34:F34"/>
    <mergeCell ref="E35:F35"/>
    <mergeCell ref="A34:C34"/>
    <mergeCell ref="A35:C35"/>
    <mergeCell ref="A36:C36"/>
    <mergeCell ref="B25:C25"/>
    <mergeCell ref="B20:C20"/>
    <mergeCell ref="G33:H33"/>
    <mergeCell ref="K33:L33"/>
    <mergeCell ref="B13:C13"/>
    <mergeCell ref="A1:N1"/>
    <mergeCell ref="A3:N3"/>
    <mergeCell ref="A2:N2"/>
    <mergeCell ref="B9:C9"/>
    <mergeCell ref="B10:C10"/>
    <mergeCell ref="B11:C11"/>
    <mergeCell ref="B12:C12"/>
    <mergeCell ref="M19:N19"/>
    <mergeCell ref="M20:N20"/>
    <mergeCell ref="B5:C6"/>
    <mergeCell ref="B8:C8"/>
    <mergeCell ref="A30:N30"/>
    <mergeCell ref="I33:J33"/>
    <mergeCell ref="M33:N33"/>
    <mergeCell ref="A32:N32"/>
    <mergeCell ref="A33:C33"/>
    <mergeCell ref="E33:F33"/>
    <mergeCell ref="M22:N22"/>
    <mergeCell ref="M24:N24"/>
    <mergeCell ref="M25:N25"/>
    <mergeCell ref="M26:N26"/>
    <mergeCell ref="M14:N14"/>
    <mergeCell ref="M15:N15"/>
    <mergeCell ref="M16:N16"/>
    <mergeCell ref="M21:N21"/>
    <mergeCell ref="M17:N17"/>
    <mergeCell ref="M18:N18"/>
  </mergeCells>
  <printOptions/>
  <pageMargins left="0.29" right="0.16" top="0.07874015748031496" bottom="0.1968503937007874" header="0"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103"/>
  <sheetViews>
    <sheetView tabSelected="1" zoomScaleSheetLayoutView="100" zoomScalePageLayoutView="0" workbookViewId="0" topLeftCell="A1">
      <selection activeCell="A1" sqref="A1:K1"/>
    </sheetView>
  </sheetViews>
  <sheetFormatPr defaultColWidth="9.00390625" defaultRowHeight="12"/>
  <cols>
    <col min="1" max="1" width="12.375" style="26" customWidth="1"/>
    <col min="2" max="2" width="12.50390625" style="26" customWidth="1"/>
    <col min="3" max="3" width="9.375" style="26" customWidth="1"/>
    <col min="4" max="4" width="12.50390625" style="26" customWidth="1"/>
    <col min="5" max="5" width="7.875" style="26" customWidth="1"/>
    <col min="6" max="6" width="12.50390625" style="26" customWidth="1"/>
    <col min="7" max="7" width="7.875" style="26" customWidth="1"/>
    <col min="8" max="8" width="11.375" style="26" customWidth="1"/>
    <col min="9" max="9" width="7.875" style="26" customWidth="1"/>
    <col min="10" max="11" width="9.875" style="26" customWidth="1"/>
    <col min="12" max="16384" width="9.375" style="26" customWidth="1"/>
  </cols>
  <sheetData>
    <row r="1" spans="1:11" ht="24" customHeight="1">
      <c r="A1" s="140" t="s">
        <v>162</v>
      </c>
      <c r="B1" s="140"/>
      <c r="C1" s="140"/>
      <c r="D1" s="140"/>
      <c r="E1" s="140"/>
      <c r="F1" s="140"/>
      <c r="G1" s="140"/>
      <c r="H1" s="140"/>
      <c r="I1" s="140"/>
      <c r="J1" s="140"/>
      <c r="K1" s="140"/>
    </row>
    <row r="2" spans="1:11" ht="30" customHeight="1">
      <c r="A2" s="259" t="s">
        <v>161</v>
      </c>
      <c r="B2" s="259"/>
      <c r="C2" s="259"/>
      <c r="D2" s="259"/>
      <c r="E2" s="259"/>
      <c r="F2" s="259"/>
      <c r="G2" s="259"/>
      <c r="H2" s="259"/>
      <c r="I2" s="259"/>
      <c r="J2" s="259"/>
      <c r="K2" s="259"/>
    </row>
    <row r="3" spans="1:11" ht="12" thickBot="1">
      <c r="A3" s="63" t="s">
        <v>177</v>
      </c>
      <c r="B3" s="69"/>
      <c r="C3" s="69"/>
      <c r="D3" s="69"/>
      <c r="E3" s="69"/>
      <c r="F3" s="69"/>
      <c r="G3" s="69"/>
      <c r="H3" s="69"/>
      <c r="I3" s="69"/>
      <c r="J3" s="69"/>
      <c r="K3" s="69"/>
    </row>
    <row r="4" spans="1:11" s="32" customFormat="1" ht="18" customHeight="1">
      <c r="A4" s="251" t="s">
        <v>133</v>
      </c>
      <c r="B4" s="253" t="s">
        <v>134</v>
      </c>
      <c r="C4" s="255" t="s">
        <v>135</v>
      </c>
      <c r="D4" s="255"/>
      <c r="E4" s="255" t="s">
        <v>136</v>
      </c>
      <c r="F4" s="255"/>
      <c r="G4" s="255" t="s">
        <v>137</v>
      </c>
      <c r="H4" s="255"/>
      <c r="I4" s="255" t="s">
        <v>138</v>
      </c>
      <c r="J4" s="255"/>
      <c r="K4" s="256" t="s">
        <v>139</v>
      </c>
    </row>
    <row r="5" spans="1:11" s="32" customFormat="1" ht="26.25" customHeight="1">
      <c r="A5" s="252"/>
      <c r="B5" s="254"/>
      <c r="C5" s="39" t="s">
        <v>140</v>
      </c>
      <c r="D5" s="40" t="s">
        <v>141</v>
      </c>
      <c r="E5" s="39" t="s">
        <v>140</v>
      </c>
      <c r="F5" s="39" t="s">
        <v>142</v>
      </c>
      <c r="G5" s="39" t="s">
        <v>140</v>
      </c>
      <c r="H5" s="39" t="s">
        <v>142</v>
      </c>
      <c r="I5" s="39" t="s">
        <v>140</v>
      </c>
      <c r="J5" s="39" t="s">
        <v>142</v>
      </c>
      <c r="K5" s="257"/>
    </row>
    <row r="6" spans="1:11" s="32" customFormat="1" ht="6" customHeight="1">
      <c r="A6" s="41"/>
      <c r="B6" s="42"/>
      <c r="C6" s="42"/>
      <c r="D6" s="42"/>
      <c r="E6" s="42"/>
      <c r="F6" s="42"/>
      <c r="G6" s="42"/>
      <c r="H6" s="42"/>
      <c r="I6" s="42"/>
      <c r="J6" s="42"/>
      <c r="K6" s="42"/>
    </row>
    <row r="7" spans="1:11" ht="17.25" customHeight="1">
      <c r="A7" s="43" t="s">
        <v>178</v>
      </c>
      <c r="B7" s="44">
        <v>1946403</v>
      </c>
      <c r="C7" s="45" t="s">
        <v>126</v>
      </c>
      <c r="D7" s="44">
        <v>1896623</v>
      </c>
      <c r="E7" s="45" t="s">
        <v>82</v>
      </c>
      <c r="F7" s="44">
        <v>1754683</v>
      </c>
      <c r="G7" s="45" t="s">
        <v>127</v>
      </c>
      <c r="H7" s="44">
        <v>140949</v>
      </c>
      <c r="I7" s="46">
        <v>8</v>
      </c>
      <c r="J7" s="44">
        <v>991</v>
      </c>
      <c r="K7" s="47">
        <v>97.4</v>
      </c>
    </row>
    <row r="8" spans="1:11" ht="15" customHeight="1">
      <c r="A8" s="48" t="s">
        <v>0</v>
      </c>
      <c r="B8" s="44"/>
      <c r="C8" s="45"/>
      <c r="D8" s="44"/>
      <c r="E8" s="45"/>
      <c r="F8" s="44"/>
      <c r="G8" s="45"/>
      <c r="H8" s="44"/>
      <c r="I8" s="46"/>
      <c r="J8" s="44"/>
      <c r="K8" s="47"/>
    </row>
    <row r="9" spans="1:11" ht="17.25" customHeight="1">
      <c r="A9" s="116" t="s">
        <v>236</v>
      </c>
      <c r="B9" s="44">
        <v>1946552</v>
      </c>
      <c r="C9" s="45" t="s">
        <v>128</v>
      </c>
      <c r="D9" s="44">
        <v>1901445</v>
      </c>
      <c r="E9" s="45" t="s">
        <v>129</v>
      </c>
      <c r="F9" s="44">
        <v>1756929</v>
      </c>
      <c r="G9" s="45" t="s">
        <v>130</v>
      </c>
      <c r="H9" s="44">
        <v>143552</v>
      </c>
      <c r="I9" s="46">
        <v>8</v>
      </c>
      <c r="J9" s="44">
        <v>964</v>
      </c>
      <c r="K9" s="47">
        <v>97.68272309190816</v>
      </c>
    </row>
    <row r="10" spans="1:11" ht="15" customHeight="1">
      <c r="A10" s="116" t="s">
        <v>0</v>
      </c>
      <c r="B10" s="49"/>
      <c r="C10" s="50"/>
      <c r="D10" s="49"/>
      <c r="E10" s="50"/>
      <c r="F10" s="49"/>
      <c r="G10" s="50"/>
      <c r="H10" s="49"/>
      <c r="I10" s="51"/>
      <c r="J10" s="49"/>
      <c r="K10" s="52"/>
    </row>
    <row r="11" spans="1:11" ht="17.25" customHeight="1">
      <c r="A11" s="116" t="s">
        <v>237</v>
      </c>
      <c r="B11" s="44">
        <v>1946684</v>
      </c>
      <c r="C11" s="45" t="s">
        <v>131</v>
      </c>
      <c r="D11" s="44">
        <v>1906626</v>
      </c>
      <c r="E11" s="45" t="s">
        <v>129</v>
      </c>
      <c r="F11" s="44">
        <v>1762404</v>
      </c>
      <c r="G11" s="45" t="s">
        <v>132</v>
      </c>
      <c r="H11" s="44">
        <v>143032</v>
      </c>
      <c r="I11" s="46">
        <v>44</v>
      </c>
      <c r="J11" s="44">
        <v>1190</v>
      </c>
      <c r="K11" s="47">
        <v>97.9</v>
      </c>
    </row>
    <row r="12" ht="15" customHeight="1">
      <c r="A12" s="116" t="s">
        <v>0</v>
      </c>
    </row>
    <row r="13" spans="1:11" s="53" customFormat="1" ht="17.25" customHeight="1">
      <c r="A13" s="116" t="s">
        <v>179</v>
      </c>
      <c r="B13" s="44">
        <v>1947321</v>
      </c>
      <c r="C13" s="45" t="s">
        <v>181</v>
      </c>
      <c r="D13" s="44">
        <v>1908090</v>
      </c>
      <c r="E13" s="45" t="s">
        <v>129</v>
      </c>
      <c r="F13" s="44">
        <v>1765368</v>
      </c>
      <c r="G13" s="45" t="s">
        <v>182</v>
      </c>
      <c r="H13" s="44">
        <v>141709</v>
      </c>
      <c r="I13" s="46">
        <v>44</v>
      </c>
      <c r="J13" s="44">
        <v>1013</v>
      </c>
      <c r="K13" s="47">
        <v>97.98538607656366</v>
      </c>
    </row>
    <row r="14" ht="15" customHeight="1">
      <c r="A14" s="116" t="s">
        <v>0</v>
      </c>
    </row>
    <row r="15" spans="1:11" s="54" customFormat="1" ht="17.25" customHeight="1">
      <c r="A15" s="117" t="s">
        <v>180</v>
      </c>
      <c r="B15" s="112">
        <f>SUM((B18:B44),(B58:B81),(B82:B86),(B87:B101))</f>
        <v>1945518</v>
      </c>
      <c r="C15" s="113" t="s">
        <v>234</v>
      </c>
      <c r="D15" s="112">
        <f>SUM((D18:D44),(D58:D81),(D82:D86),(D87:D101))</f>
        <v>1915376</v>
      </c>
      <c r="E15" s="113" t="s">
        <v>198</v>
      </c>
      <c r="F15" s="112">
        <f>SUM((F18:F44),(F58:F81),(F82:F86),(F87:F101))</f>
        <v>1768316</v>
      </c>
      <c r="G15" s="113" t="s">
        <v>235</v>
      </c>
      <c r="H15" s="112">
        <f>SUM((H18:H44),(H58:H81),(H82:H86),(H87:H101))</f>
        <v>145618</v>
      </c>
      <c r="I15" s="114">
        <v>44</v>
      </c>
      <c r="J15" s="112">
        <f>SUM((J18:J44),(J58:J81),(J82:J86),(J87:J101))</f>
        <v>1442</v>
      </c>
      <c r="K15" s="115">
        <f>D15/B15*100</f>
        <v>98.45069539320633</v>
      </c>
    </row>
    <row r="16" spans="1:11" ht="15" customHeight="1">
      <c r="A16" s="43" t="s">
        <v>0</v>
      </c>
      <c r="B16" s="49"/>
      <c r="C16" s="51"/>
      <c r="D16" s="49"/>
      <c r="E16" s="51"/>
      <c r="F16" s="49"/>
      <c r="G16" s="51"/>
      <c r="H16" s="49"/>
      <c r="I16" s="51"/>
      <c r="J16" s="49"/>
      <c r="K16" s="61"/>
    </row>
    <row r="17" spans="1:11" ht="15" customHeight="1">
      <c r="A17" s="43"/>
      <c r="B17" s="49"/>
      <c r="C17" s="51"/>
      <c r="D17" s="49"/>
      <c r="E17" s="51"/>
      <c r="F17" s="49"/>
      <c r="G17" s="51"/>
      <c r="H17" s="49"/>
      <c r="I17" s="51"/>
      <c r="J17" s="49"/>
      <c r="K17" s="61"/>
    </row>
    <row r="18" spans="1:11" ht="15" customHeight="1">
      <c r="A18" s="43" t="s">
        <v>40</v>
      </c>
      <c r="B18" s="79">
        <v>662340</v>
      </c>
      <c r="C18" s="82" t="s">
        <v>199</v>
      </c>
      <c r="D18" s="79">
        <f>SUM(F18,H18,J18)</f>
        <v>661124</v>
      </c>
      <c r="E18" s="82" t="s">
        <v>193</v>
      </c>
      <c r="F18" s="79">
        <v>660874</v>
      </c>
      <c r="G18" s="82" t="s">
        <v>144</v>
      </c>
      <c r="H18" s="79">
        <v>0</v>
      </c>
      <c r="I18" s="81">
        <v>5</v>
      </c>
      <c r="J18" s="79">
        <v>250</v>
      </c>
      <c r="K18" s="84">
        <f>D18/B18*100</f>
        <v>99.8164084911073</v>
      </c>
    </row>
    <row r="19" spans="1:11" ht="15" customHeight="1">
      <c r="A19" s="43"/>
      <c r="B19" s="79"/>
      <c r="C19" s="80"/>
      <c r="D19" s="79"/>
      <c r="E19" s="80"/>
      <c r="F19" s="79"/>
      <c r="G19" s="81"/>
      <c r="H19" s="79"/>
      <c r="I19" s="81"/>
      <c r="J19" s="79"/>
      <c r="K19" s="83"/>
    </row>
    <row r="20" spans="1:11" ht="15" customHeight="1">
      <c r="A20" s="43" t="s">
        <v>41</v>
      </c>
      <c r="B20" s="79">
        <v>436059</v>
      </c>
      <c r="C20" s="82" t="s">
        <v>200</v>
      </c>
      <c r="D20" s="79">
        <f>SUM(F20,H20,J20)</f>
        <v>435332</v>
      </c>
      <c r="E20" s="82" t="s">
        <v>193</v>
      </c>
      <c r="F20" s="79">
        <v>435332</v>
      </c>
      <c r="G20" s="82" t="s">
        <v>144</v>
      </c>
      <c r="H20" s="79">
        <v>0</v>
      </c>
      <c r="I20" s="81" t="s">
        <v>145</v>
      </c>
      <c r="J20" s="79">
        <v>0</v>
      </c>
      <c r="K20" s="84">
        <f>D20/B20*100</f>
        <v>99.83327944154347</v>
      </c>
    </row>
    <row r="21" spans="1:11" ht="15" customHeight="1">
      <c r="A21" s="43"/>
      <c r="B21" s="79"/>
      <c r="C21" s="80"/>
      <c r="D21" s="79"/>
      <c r="E21" s="80"/>
      <c r="F21" s="79"/>
      <c r="G21" s="82"/>
      <c r="H21" s="79"/>
      <c r="I21" s="81"/>
      <c r="J21" s="79"/>
      <c r="K21" s="83"/>
    </row>
    <row r="22" spans="1:11" ht="15" customHeight="1">
      <c r="A22" s="43" t="s">
        <v>42</v>
      </c>
      <c r="B22" s="79">
        <v>110258</v>
      </c>
      <c r="C22" s="82" t="s">
        <v>201</v>
      </c>
      <c r="D22" s="79">
        <f>SUM(F22,H22,J22)</f>
        <v>110258</v>
      </c>
      <c r="E22" s="82" t="s">
        <v>194</v>
      </c>
      <c r="F22" s="79">
        <v>104163</v>
      </c>
      <c r="G22" s="82" t="s">
        <v>217</v>
      </c>
      <c r="H22" s="79">
        <v>6095</v>
      </c>
      <c r="I22" s="79">
        <v>0</v>
      </c>
      <c r="J22" s="79">
        <v>0</v>
      </c>
      <c r="K22" s="84">
        <f>D22/B22*100</f>
        <v>100</v>
      </c>
    </row>
    <row r="23" spans="1:11" ht="15" customHeight="1">
      <c r="A23" s="43"/>
      <c r="B23" s="79"/>
      <c r="C23" s="80"/>
      <c r="D23" s="79"/>
      <c r="E23" s="80"/>
      <c r="F23" s="79"/>
      <c r="G23" s="82"/>
      <c r="H23" s="79"/>
      <c r="I23" s="81"/>
      <c r="J23" s="79"/>
      <c r="K23" s="83"/>
    </row>
    <row r="24" spans="1:11" ht="15" customHeight="1">
      <c r="A24" s="43" t="s">
        <v>43</v>
      </c>
      <c r="B24" s="79">
        <v>66985</v>
      </c>
      <c r="C24" s="82" t="s">
        <v>202</v>
      </c>
      <c r="D24" s="79">
        <f>SUM(F24,H24,J24)</f>
        <v>65980</v>
      </c>
      <c r="E24" s="82" t="s">
        <v>194</v>
      </c>
      <c r="F24" s="79">
        <v>65980</v>
      </c>
      <c r="G24" s="82" t="s">
        <v>144</v>
      </c>
      <c r="H24" s="79">
        <v>0</v>
      </c>
      <c r="I24" s="81" t="s">
        <v>147</v>
      </c>
      <c r="J24" s="79">
        <v>0</v>
      </c>
      <c r="K24" s="84">
        <f>D24/B24*100</f>
        <v>98.49966410390387</v>
      </c>
    </row>
    <row r="25" spans="1:11" ht="15" customHeight="1">
      <c r="A25" s="43"/>
      <c r="B25" s="79"/>
      <c r="C25" s="80"/>
      <c r="D25" s="79"/>
      <c r="E25" s="80"/>
      <c r="F25" s="79"/>
      <c r="G25" s="82"/>
      <c r="H25" s="79"/>
      <c r="I25" s="81"/>
      <c r="J25" s="79"/>
      <c r="K25" s="83"/>
    </row>
    <row r="26" spans="1:11" ht="15" customHeight="1">
      <c r="A26" s="43" t="s">
        <v>44</v>
      </c>
      <c r="B26" s="79">
        <v>57154</v>
      </c>
      <c r="C26" s="82" t="s">
        <v>203</v>
      </c>
      <c r="D26" s="79">
        <f>SUM(F26,H26,J26)</f>
        <v>57080</v>
      </c>
      <c r="E26" s="82" t="s">
        <v>194</v>
      </c>
      <c r="F26" s="79">
        <v>56832</v>
      </c>
      <c r="G26" s="82" t="s">
        <v>144</v>
      </c>
      <c r="H26" s="79">
        <v>0</v>
      </c>
      <c r="I26" s="81" t="s">
        <v>148</v>
      </c>
      <c r="J26" s="79">
        <v>248</v>
      </c>
      <c r="K26" s="84">
        <f>D26/B26*100</f>
        <v>99.87052524757672</v>
      </c>
    </row>
    <row r="27" spans="1:11" ht="15" customHeight="1">
      <c r="A27" s="43"/>
      <c r="B27" s="79"/>
      <c r="C27" s="80"/>
      <c r="D27" s="79"/>
      <c r="E27" s="80"/>
      <c r="F27" s="79"/>
      <c r="G27" s="82"/>
      <c r="H27" s="79"/>
      <c r="I27" s="81"/>
      <c r="J27" s="79"/>
      <c r="K27" s="83"/>
    </row>
    <row r="28" spans="1:11" ht="15" customHeight="1">
      <c r="A28" s="43" t="s">
        <v>45</v>
      </c>
      <c r="B28" s="79">
        <v>45267</v>
      </c>
      <c r="C28" s="82" t="s">
        <v>204</v>
      </c>
      <c r="D28" s="79">
        <f>SUM(F28,H28,J28)</f>
        <v>42076</v>
      </c>
      <c r="E28" s="82" t="s">
        <v>195</v>
      </c>
      <c r="F28" s="79">
        <v>34008</v>
      </c>
      <c r="G28" s="82" t="s">
        <v>218</v>
      </c>
      <c r="H28" s="79">
        <v>7888</v>
      </c>
      <c r="I28" s="79">
        <v>1</v>
      </c>
      <c r="J28" s="79">
        <v>180</v>
      </c>
      <c r="K28" s="84">
        <f>D28/B28*100</f>
        <v>92.95071464864029</v>
      </c>
    </row>
    <row r="29" spans="1:11" ht="15" customHeight="1">
      <c r="A29" s="43"/>
      <c r="B29" s="79"/>
      <c r="C29" s="80"/>
      <c r="D29" s="79"/>
      <c r="E29" s="80"/>
      <c r="F29" s="79"/>
      <c r="G29" s="82"/>
      <c r="H29" s="79"/>
      <c r="I29" s="81"/>
      <c r="J29" s="79"/>
      <c r="K29" s="83"/>
    </row>
    <row r="30" spans="1:11" ht="15" customHeight="1">
      <c r="A30" s="43" t="s">
        <v>46</v>
      </c>
      <c r="B30" s="79">
        <v>66633</v>
      </c>
      <c r="C30" s="82" t="s">
        <v>200</v>
      </c>
      <c r="D30" s="79">
        <f>SUM(F30,H30,J30)</f>
        <v>64482</v>
      </c>
      <c r="E30" s="82" t="s">
        <v>193</v>
      </c>
      <c r="F30" s="79">
        <v>58523</v>
      </c>
      <c r="G30" s="82" t="s">
        <v>207</v>
      </c>
      <c r="H30" s="79">
        <v>5659</v>
      </c>
      <c r="I30" s="81">
        <v>4</v>
      </c>
      <c r="J30" s="79">
        <v>300</v>
      </c>
      <c r="K30" s="84">
        <f>D30/B30*100</f>
        <v>96.77186979424609</v>
      </c>
    </row>
    <row r="31" spans="1:11" ht="15" customHeight="1">
      <c r="A31" s="43"/>
      <c r="B31" s="79"/>
      <c r="C31" s="80"/>
      <c r="D31" s="79"/>
      <c r="E31" s="80"/>
      <c r="F31" s="79"/>
      <c r="G31" s="82"/>
      <c r="H31" s="79"/>
      <c r="I31" s="81"/>
      <c r="J31" s="79"/>
      <c r="K31" s="83"/>
    </row>
    <row r="32" spans="1:11" ht="15" customHeight="1">
      <c r="A32" s="43" t="s">
        <v>47</v>
      </c>
      <c r="B32" s="79">
        <v>38661</v>
      </c>
      <c r="C32" s="82" t="s">
        <v>205</v>
      </c>
      <c r="D32" s="79">
        <f>SUM(F32,H32,J32)</f>
        <v>36161</v>
      </c>
      <c r="E32" s="82" t="s">
        <v>195</v>
      </c>
      <c r="F32" s="79">
        <v>15112</v>
      </c>
      <c r="G32" s="82" t="s">
        <v>219</v>
      </c>
      <c r="H32" s="79">
        <v>21049</v>
      </c>
      <c r="I32" s="79">
        <v>0</v>
      </c>
      <c r="J32" s="79">
        <v>0</v>
      </c>
      <c r="K32" s="84">
        <f>D32/B32*100</f>
        <v>93.53353508703862</v>
      </c>
    </row>
    <row r="33" spans="1:11" ht="15" customHeight="1">
      <c r="A33" s="43"/>
      <c r="B33" s="79"/>
      <c r="C33" s="80"/>
      <c r="D33" s="79"/>
      <c r="E33" s="80"/>
      <c r="F33" s="79"/>
      <c r="G33" s="82"/>
      <c r="H33" s="79"/>
      <c r="I33" s="81"/>
      <c r="J33" s="79"/>
      <c r="K33" s="83"/>
    </row>
    <row r="34" spans="1:11" ht="15" customHeight="1">
      <c r="A34" s="43" t="s">
        <v>48</v>
      </c>
      <c r="B34" s="79">
        <v>36588</v>
      </c>
      <c r="C34" s="82" t="s">
        <v>206</v>
      </c>
      <c r="D34" s="79">
        <f>SUM(F34,H34,J34)</f>
        <v>32425</v>
      </c>
      <c r="E34" s="82" t="s">
        <v>195</v>
      </c>
      <c r="F34" s="79">
        <v>13795</v>
      </c>
      <c r="G34" s="82" t="s">
        <v>220</v>
      </c>
      <c r="H34" s="79">
        <v>18424</v>
      </c>
      <c r="I34" s="79">
        <v>1</v>
      </c>
      <c r="J34" s="79">
        <v>206</v>
      </c>
      <c r="K34" s="84">
        <f>D34/B34*100</f>
        <v>88.62195255274953</v>
      </c>
    </row>
    <row r="35" spans="1:11" ht="15" customHeight="1">
      <c r="A35" s="43"/>
      <c r="B35" s="79"/>
      <c r="C35" s="80"/>
      <c r="D35" s="79"/>
      <c r="E35" s="80"/>
      <c r="F35" s="79"/>
      <c r="G35" s="82"/>
      <c r="H35" s="79"/>
      <c r="I35" s="81"/>
      <c r="J35" s="79"/>
      <c r="K35" s="83"/>
    </row>
    <row r="36" spans="1:11" ht="15" customHeight="1">
      <c r="A36" s="43" t="s">
        <v>49</v>
      </c>
      <c r="B36" s="79">
        <v>40865</v>
      </c>
      <c r="C36" s="82" t="s">
        <v>207</v>
      </c>
      <c r="D36" s="79">
        <f>SUM(F36,H36,J36)</f>
        <v>40673</v>
      </c>
      <c r="E36" s="82" t="s">
        <v>195</v>
      </c>
      <c r="F36" s="79">
        <v>40387</v>
      </c>
      <c r="G36" s="82" t="s">
        <v>214</v>
      </c>
      <c r="H36" s="79">
        <v>286</v>
      </c>
      <c r="I36" s="79">
        <v>0</v>
      </c>
      <c r="J36" s="79">
        <v>0</v>
      </c>
      <c r="K36" s="84">
        <f>D36/B36*100</f>
        <v>99.53016028386149</v>
      </c>
    </row>
    <row r="37" spans="1:11" ht="15" customHeight="1">
      <c r="A37" s="43"/>
      <c r="B37" s="79"/>
      <c r="C37" s="80"/>
      <c r="D37" s="79"/>
      <c r="E37" s="80"/>
      <c r="F37" s="79"/>
      <c r="G37" s="80"/>
      <c r="H37" s="79"/>
      <c r="I37" s="81"/>
      <c r="J37" s="79"/>
      <c r="K37" s="83"/>
    </row>
    <row r="38" spans="1:11" ht="15" customHeight="1">
      <c r="A38" s="105" t="s">
        <v>186</v>
      </c>
      <c r="B38" s="79">
        <v>39345</v>
      </c>
      <c r="C38" s="82" t="s">
        <v>208</v>
      </c>
      <c r="D38" s="79">
        <f>SUM(F38,H38,J38)</f>
        <v>38499</v>
      </c>
      <c r="E38" s="82" t="s">
        <v>194</v>
      </c>
      <c r="F38" s="79">
        <v>38499</v>
      </c>
      <c r="G38" s="82" t="s">
        <v>144</v>
      </c>
      <c r="H38" s="79">
        <v>0</v>
      </c>
      <c r="I38" s="81">
        <v>2</v>
      </c>
      <c r="J38" s="79">
        <v>0</v>
      </c>
      <c r="K38" s="83">
        <f>D38/B38*100</f>
        <v>97.84979031643157</v>
      </c>
    </row>
    <row r="39" spans="1:11" ht="15" customHeight="1">
      <c r="A39" s="43"/>
      <c r="B39" s="79"/>
      <c r="C39" s="80"/>
      <c r="D39" s="79"/>
      <c r="E39" s="80"/>
      <c r="F39" s="79"/>
      <c r="G39" s="80"/>
      <c r="H39" s="79"/>
      <c r="I39" s="81"/>
      <c r="J39" s="79"/>
      <c r="K39" s="83"/>
    </row>
    <row r="40" spans="1:11" ht="15" customHeight="1">
      <c r="A40" s="43" t="s">
        <v>187</v>
      </c>
      <c r="B40" s="79">
        <v>44288</v>
      </c>
      <c r="C40" s="82" t="s">
        <v>209</v>
      </c>
      <c r="D40" s="79">
        <f>SUM(F40,H40,J40)</f>
        <v>44206</v>
      </c>
      <c r="E40" s="82" t="s">
        <v>194</v>
      </c>
      <c r="F40" s="79">
        <v>38190</v>
      </c>
      <c r="G40" s="82" t="s">
        <v>221</v>
      </c>
      <c r="H40" s="79">
        <v>5923</v>
      </c>
      <c r="I40" s="81">
        <v>1</v>
      </c>
      <c r="J40" s="79">
        <v>93</v>
      </c>
      <c r="K40" s="83">
        <f>D40/B40*100</f>
        <v>99.81484826589595</v>
      </c>
    </row>
    <row r="41" spans="1:11" ht="15" customHeight="1">
      <c r="A41" s="43"/>
      <c r="B41" s="79"/>
      <c r="C41" s="80"/>
      <c r="D41" s="79"/>
      <c r="E41" s="80"/>
      <c r="F41" s="79"/>
      <c r="G41" s="80"/>
      <c r="H41" s="79"/>
      <c r="I41" s="81"/>
      <c r="J41" s="79"/>
      <c r="K41" s="83"/>
    </row>
    <row r="42" spans="1:11" ht="15" customHeight="1">
      <c r="A42" s="43" t="s">
        <v>188</v>
      </c>
      <c r="B42" s="79">
        <v>52671</v>
      </c>
      <c r="C42" s="82" t="s">
        <v>210</v>
      </c>
      <c r="D42" s="79">
        <f>SUM(F42,H42,J42)</f>
        <v>45831</v>
      </c>
      <c r="E42" s="82" t="s">
        <v>195</v>
      </c>
      <c r="F42" s="79">
        <v>21673</v>
      </c>
      <c r="G42" s="82" t="s">
        <v>222</v>
      </c>
      <c r="H42" s="79">
        <v>24083</v>
      </c>
      <c r="I42" s="81">
        <v>9</v>
      </c>
      <c r="J42" s="79">
        <v>75</v>
      </c>
      <c r="K42" s="83">
        <f>D42/B42*100</f>
        <v>87.0137267186877</v>
      </c>
    </row>
    <row r="43" spans="1:11" ht="15" customHeight="1">
      <c r="A43" s="43"/>
      <c r="B43" s="79"/>
      <c r="C43" s="80"/>
      <c r="D43" s="79"/>
      <c r="E43" s="80"/>
      <c r="F43" s="79"/>
      <c r="G43" s="80"/>
      <c r="H43" s="79"/>
      <c r="I43" s="81"/>
      <c r="J43" s="79"/>
      <c r="K43" s="83"/>
    </row>
    <row r="44" spans="1:11" ht="15" customHeight="1">
      <c r="A44" s="43" t="s">
        <v>189</v>
      </c>
      <c r="B44" s="79">
        <v>33183</v>
      </c>
      <c r="C44" s="82" t="s">
        <v>211</v>
      </c>
      <c r="D44" s="79">
        <f>SUM(F44,H44,J44)</f>
        <v>33170</v>
      </c>
      <c r="E44" s="82" t="s">
        <v>195</v>
      </c>
      <c r="F44" s="79">
        <v>24234</v>
      </c>
      <c r="G44" s="82" t="s">
        <v>223</v>
      </c>
      <c r="H44" s="79">
        <v>8936</v>
      </c>
      <c r="I44" s="79">
        <v>0</v>
      </c>
      <c r="J44" s="79">
        <v>0</v>
      </c>
      <c r="K44" s="83">
        <f>D44/B44*100</f>
        <v>99.96082331314227</v>
      </c>
    </row>
    <row r="45" spans="1:11" ht="15" customHeight="1" thickBot="1">
      <c r="A45" s="57" t="s">
        <v>54</v>
      </c>
      <c r="B45" s="58"/>
      <c r="C45" s="58"/>
      <c r="D45" s="58"/>
      <c r="E45" s="58"/>
      <c r="F45" s="58"/>
      <c r="G45" s="58"/>
      <c r="H45" s="58"/>
      <c r="I45" s="58"/>
      <c r="J45" s="58"/>
      <c r="K45" s="58"/>
    </row>
    <row r="46" spans="1:11" s="32" customFormat="1" ht="20.25" customHeight="1">
      <c r="A46" s="99" t="s">
        <v>101</v>
      </c>
      <c r="B46" s="87"/>
      <c r="C46" s="87"/>
      <c r="D46" s="87"/>
      <c r="E46" s="87"/>
      <c r="F46" s="87"/>
      <c r="G46" s="87"/>
      <c r="H46" s="87"/>
      <c r="I46" s="87"/>
      <c r="J46" s="87"/>
      <c r="K46" s="87"/>
    </row>
    <row r="47" spans="1:11" s="32" customFormat="1" ht="13.5" customHeight="1">
      <c r="A47" s="89" t="s">
        <v>151</v>
      </c>
      <c r="B47" s="89"/>
      <c r="C47" s="89"/>
      <c r="D47" s="89"/>
      <c r="E47" s="89"/>
      <c r="F47" s="89"/>
      <c r="G47" s="89"/>
      <c r="H47" s="89"/>
      <c r="I47" s="89"/>
      <c r="J47" s="89"/>
      <c r="K47" s="89"/>
    </row>
    <row r="48" spans="1:11" s="32" customFormat="1" ht="13.5" customHeight="1">
      <c r="A48" s="88" t="s">
        <v>152</v>
      </c>
      <c r="B48" s="88"/>
      <c r="C48" s="88"/>
      <c r="D48" s="88"/>
      <c r="E48" s="88"/>
      <c r="F48" s="88"/>
      <c r="G48" s="88"/>
      <c r="H48" s="88"/>
      <c r="I48" s="88"/>
      <c r="J48" s="88"/>
      <c r="K48" s="88"/>
    </row>
    <row r="49" spans="1:11" s="32" customFormat="1" ht="13.5" customHeight="1">
      <c r="A49" s="88" t="s">
        <v>102</v>
      </c>
      <c r="B49" s="88"/>
      <c r="C49" s="88"/>
      <c r="D49" s="88"/>
      <c r="E49" s="88"/>
      <c r="F49" s="88"/>
      <c r="G49" s="88"/>
      <c r="H49" s="88"/>
      <c r="I49" s="88"/>
      <c r="J49" s="88"/>
      <c r="K49" s="88"/>
    </row>
    <row r="50" spans="1:11" ht="11.25">
      <c r="A50" s="33"/>
      <c r="B50" s="33"/>
      <c r="C50" s="33"/>
      <c r="D50" s="33"/>
      <c r="E50" s="33"/>
      <c r="F50" s="33"/>
      <c r="G50" s="33"/>
      <c r="H50" s="33"/>
      <c r="I50" s="33"/>
      <c r="J50" s="33"/>
      <c r="K50" s="33"/>
    </row>
    <row r="51" spans="1:11" ht="24" customHeight="1">
      <c r="A51" s="258" t="s">
        <v>163</v>
      </c>
      <c r="B51" s="258"/>
      <c r="C51" s="258"/>
      <c r="D51" s="258"/>
      <c r="E51" s="258"/>
      <c r="F51" s="258"/>
      <c r="G51" s="258"/>
      <c r="H51" s="258"/>
      <c r="I51" s="258"/>
      <c r="J51" s="258"/>
      <c r="K51" s="258"/>
    </row>
    <row r="52" spans="1:11" ht="30" customHeight="1">
      <c r="A52" s="249" t="s">
        <v>153</v>
      </c>
      <c r="B52" s="249"/>
      <c r="C52" s="249"/>
      <c r="D52" s="249"/>
      <c r="E52" s="249"/>
      <c r="F52" s="249"/>
      <c r="G52" s="249"/>
      <c r="H52" s="249"/>
      <c r="I52" s="249"/>
      <c r="J52" s="249"/>
      <c r="K52" s="249"/>
    </row>
    <row r="53" spans="1:11" ht="12" thickBot="1">
      <c r="A53" s="250"/>
      <c r="B53" s="250"/>
      <c r="C53" s="250"/>
      <c r="D53" s="250"/>
      <c r="E53" s="250"/>
      <c r="F53" s="250"/>
      <c r="G53" s="250"/>
      <c r="H53" s="250"/>
      <c r="I53" s="250"/>
      <c r="J53" s="250"/>
      <c r="K53" s="250"/>
    </row>
    <row r="54" spans="1:11" s="32" customFormat="1" ht="18" customHeight="1">
      <c r="A54" s="251" t="s">
        <v>88</v>
      </c>
      <c r="B54" s="253" t="s">
        <v>134</v>
      </c>
      <c r="C54" s="255" t="s">
        <v>135</v>
      </c>
      <c r="D54" s="255"/>
      <c r="E54" s="255" t="s">
        <v>136</v>
      </c>
      <c r="F54" s="255"/>
      <c r="G54" s="255" t="s">
        <v>137</v>
      </c>
      <c r="H54" s="255"/>
      <c r="I54" s="255" t="s">
        <v>138</v>
      </c>
      <c r="J54" s="255"/>
      <c r="K54" s="256" t="s">
        <v>139</v>
      </c>
    </row>
    <row r="55" spans="1:11" s="32" customFormat="1" ht="26.25" customHeight="1">
      <c r="A55" s="252"/>
      <c r="B55" s="254"/>
      <c r="C55" s="39" t="s">
        <v>140</v>
      </c>
      <c r="D55" s="40" t="s">
        <v>141</v>
      </c>
      <c r="E55" s="39" t="s">
        <v>140</v>
      </c>
      <c r="F55" s="39" t="s">
        <v>142</v>
      </c>
      <c r="G55" s="39" t="s">
        <v>140</v>
      </c>
      <c r="H55" s="39" t="s">
        <v>142</v>
      </c>
      <c r="I55" s="39" t="s">
        <v>140</v>
      </c>
      <c r="J55" s="39" t="s">
        <v>142</v>
      </c>
      <c r="K55" s="257"/>
    </row>
    <row r="56" spans="1:11" s="32" customFormat="1" ht="6" customHeight="1">
      <c r="A56" s="41"/>
      <c r="B56" s="42"/>
      <c r="C56" s="42"/>
      <c r="D56" s="42"/>
      <c r="E56" s="42"/>
      <c r="F56" s="42"/>
      <c r="G56" s="42"/>
      <c r="H56" s="42"/>
      <c r="I56" s="42"/>
      <c r="J56" s="42"/>
      <c r="K56" s="42"/>
    </row>
    <row r="57" spans="1:11" s="32" customFormat="1" ht="15" customHeight="1">
      <c r="A57" s="55" t="s">
        <v>50</v>
      </c>
      <c r="B57" s="42"/>
      <c r="C57" s="42"/>
      <c r="D57" s="42"/>
      <c r="E57" s="42"/>
      <c r="F57" s="42"/>
      <c r="G57" s="42"/>
      <c r="H57" s="42"/>
      <c r="I57" s="42"/>
      <c r="J57" s="42"/>
      <c r="K57" s="42"/>
    </row>
    <row r="58" spans="1:11" s="32" customFormat="1" ht="15" customHeight="1">
      <c r="A58" s="56" t="s">
        <v>51</v>
      </c>
      <c r="B58" s="108">
        <v>6658</v>
      </c>
      <c r="C58" s="82" t="s">
        <v>212</v>
      </c>
      <c r="D58" s="108">
        <f>SUM(F58,H58,J58)</f>
        <v>6463</v>
      </c>
      <c r="E58" s="82" t="s">
        <v>195</v>
      </c>
      <c r="F58" s="108">
        <v>6362</v>
      </c>
      <c r="G58" s="82" t="s">
        <v>224</v>
      </c>
      <c r="H58" s="109">
        <v>101</v>
      </c>
      <c r="I58" s="42">
        <v>2</v>
      </c>
      <c r="J58" s="108">
        <v>0</v>
      </c>
      <c r="K58" s="110">
        <f>D58/B58*100</f>
        <v>97.07119255031542</v>
      </c>
    </row>
    <row r="59" spans="1:11" s="32" customFormat="1" ht="15" customHeight="1">
      <c r="A59" s="43"/>
      <c r="B59" s="108"/>
      <c r="C59" s="42"/>
      <c r="D59" s="108"/>
      <c r="E59" s="42"/>
      <c r="F59" s="108"/>
      <c r="G59" s="42"/>
      <c r="H59" s="108"/>
      <c r="I59" s="42"/>
      <c r="J59" s="108"/>
      <c r="K59" s="110"/>
    </row>
    <row r="60" spans="1:11" s="32" customFormat="1" ht="15" customHeight="1">
      <c r="A60" s="55" t="s">
        <v>52</v>
      </c>
      <c r="B60" s="108"/>
      <c r="C60" s="42"/>
      <c r="D60" s="108"/>
      <c r="E60" s="42"/>
      <c r="F60" s="108"/>
      <c r="G60" s="42"/>
      <c r="H60" s="108"/>
      <c r="I60" s="42"/>
      <c r="J60" s="108"/>
      <c r="K60" s="110"/>
    </row>
    <row r="61" spans="1:11" s="32" customFormat="1" ht="15" customHeight="1">
      <c r="A61" s="56" t="s">
        <v>53</v>
      </c>
      <c r="B61" s="108">
        <v>14689</v>
      </c>
      <c r="C61" s="82" t="s">
        <v>207</v>
      </c>
      <c r="D61" s="108">
        <f>SUM(F61,H61,J61)</f>
        <v>14589</v>
      </c>
      <c r="E61" s="82" t="s">
        <v>195</v>
      </c>
      <c r="F61" s="108">
        <v>14589</v>
      </c>
      <c r="G61" s="82" t="s">
        <v>144</v>
      </c>
      <c r="H61" s="109">
        <v>0</v>
      </c>
      <c r="I61" s="42">
        <v>2</v>
      </c>
      <c r="J61" s="108">
        <v>0</v>
      </c>
      <c r="K61" s="110">
        <f>D61/B61*100</f>
        <v>99.31921846279529</v>
      </c>
    </row>
    <row r="62" spans="1:11" s="32" customFormat="1" ht="15" customHeight="1">
      <c r="A62" s="56"/>
      <c r="B62" s="108"/>
      <c r="C62" s="42"/>
      <c r="D62" s="108"/>
      <c r="E62" s="42"/>
      <c r="F62" s="108"/>
      <c r="G62" s="42"/>
      <c r="H62" s="108"/>
      <c r="I62" s="42"/>
      <c r="J62" s="108"/>
      <c r="K62" s="110"/>
    </row>
    <row r="63" spans="1:11" s="32" customFormat="1" ht="15" customHeight="1">
      <c r="A63" s="55" t="s">
        <v>55</v>
      </c>
      <c r="B63" s="108"/>
      <c r="C63" s="42"/>
      <c r="D63" s="108"/>
      <c r="E63" s="42"/>
      <c r="F63" s="108"/>
      <c r="G63" s="42"/>
      <c r="H63" s="108"/>
      <c r="I63" s="42"/>
      <c r="J63" s="108"/>
      <c r="K63" s="110"/>
    </row>
    <row r="64" spans="1:11" s="32" customFormat="1" ht="15" customHeight="1">
      <c r="A64" s="43" t="s">
        <v>56</v>
      </c>
      <c r="B64" s="108">
        <v>3939</v>
      </c>
      <c r="C64" s="82" t="s">
        <v>208</v>
      </c>
      <c r="D64" s="108">
        <f>SUM(F64,H64,J64)</f>
        <v>3688</v>
      </c>
      <c r="E64" s="82" t="s">
        <v>196</v>
      </c>
      <c r="F64" s="108">
        <v>109</v>
      </c>
      <c r="G64" s="82" t="s">
        <v>207</v>
      </c>
      <c r="H64" s="108">
        <v>3579</v>
      </c>
      <c r="I64" s="79">
        <v>0</v>
      </c>
      <c r="J64" s="108">
        <v>0</v>
      </c>
      <c r="K64" s="110">
        <f>D64/B64*100</f>
        <v>93.62782432089362</v>
      </c>
    </row>
    <row r="65" spans="1:11" s="32" customFormat="1" ht="15" customHeight="1">
      <c r="A65" s="43" t="s">
        <v>57</v>
      </c>
      <c r="B65" s="108">
        <v>12350</v>
      </c>
      <c r="C65" s="82" t="s">
        <v>213</v>
      </c>
      <c r="D65" s="108">
        <f>SUM(F65,H65,J65)</f>
        <v>12323</v>
      </c>
      <c r="E65" s="82" t="s">
        <v>195</v>
      </c>
      <c r="F65" s="108">
        <v>5873</v>
      </c>
      <c r="G65" s="82" t="s">
        <v>221</v>
      </c>
      <c r="H65" s="108">
        <v>6450</v>
      </c>
      <c r="I65" s="79">
        <v>0</v>
      </c>
      <c r="J65" s="108">
        <v>0</v>
      </c>
      <c r="K65" s="110">
        <f>D65/B65*100</f>
        <v>99.78137651821862</v>
      </c>
    </row>
    <row r="66" spans="1:11" s="32" customFormat="1" ht="15" customHeight="1">
      <c r="A66" s="107"/>
      <c r="B66" s="108"/>
      <c r="C66" s="42"/>
      <c r="D66" s="42"/>
      <c r="E66" s="42"/>
      <c r="F66" s="108"/>
      <c r="G66" s="42"/>
      <c r="H66" s="108"/>
      <c r="I66" s="42"/>
      <c r="J66" s="108"/>
      <c r="K66" s="42"/>
    </row>
    <row r="67" spans="1:11" ht="15" customHeight="1">
      <c r="A67" s="55" t="s">
        <v>58</v>
      </c>
      <c r="B67" s="79"/>
      <c r="C67" s="80"/>
      <c r="D67" s="79"/>
      <c r="E67" s="80"/>
      <c r="F67" s="79"/>
      <c r="G67" s="80"/>
      <c r="H67" s="79"/>
      <c r="I67" s="79"/>
      <c r="J67" s="79"/>
      <c r="K67" s="85"/>
    </row>
    <row r="68" spans="1:11" ht="15" customHeight="1">
      <c r="A68" s="43" t="s">
        <v>59</v>
      </c>
      <c r="B68" s="79">
        <v>12033</v>
      </c>
      <c r="C68" s="82" t="s">
        <v>194</v>
      </c>
      <c r="D68" s="79">
        <f>SUM(F68,H68,J68)</f>
        <v>12033</v>
      </c>
      <c r="E68" s="82" t="s">
        <v>194</v>
      </c>
      <c r="F68" s="79">
        <v>12033</v>
      </c>
      <c r="G68" s="82" t="s">
        <v>144</v>
      </c>
      <c r="H68" s="79">
        <v>0</v>
      </c>
      <c r="I68" s="79">
        <v>0</v>
      </c>
      <c r="J68" s="79">
        <v>0</v>
      </c>
      <c r="K68" s="84">
        <f>D68/B68*100</f>
        <v>100</v>
      </c>
    </row>
    <row r="69" spans="1:11" ht="15" customHeight="1">
      <c r="A69" s="43"/>
      <c r="B69" s="79"/>
      <c r="C69" s="80"/>
      <c r="D69" s="79"/>
      <c r="E69" s="80"/>
      <c r="F69" s="79"/>
      <c r="G69" s="80"/>
      <c r="H69" s="79"/>
      <c r="I69" s="79"/>
      <c r="J69" s="79"/>
      <c r="K69" s="85"/>
    </row>
    <row r="70" spans="1:11" ht="15" customHeight="1">
      <c r="A70" s="55" t="s">
        <v>60</v>
      </c>
      <c r="B70" s="79"/>
      <c r="C70" s="80"/>
      <c r="D70" s="79"/>
      <c r="E70" s="80"/>
      <c r="F70" s="79"/>
      <c r="G70" s="80"/>
      <c r="H70" s="79"/>
      <c r="I70" s="79"/>
      <c r="J70" s="79"/>
      <c r="K70" s="85"/>
    </row>
    <row r="71" spans="1:11" ht="15" customHeight="1">
      <c r="A71" s="43" t="s">
        <v>61</v>
      </c>
      <c r="B71" s="79">
        <v>7295</v>
      </c>
      <c r="C71" s="82" t="s">
        <v>150</v>
      </c>
      <c r="D71" s="79">
        <f>SUM(F71,H71,J71)</f>
        <v>7135</v>
      </c>
      <c r="E71" s="82" t="s">
        <v>150</v>
      </c>
      <c r="F71" s="79">
        <v>7135</v>
      </c>
      <c r="G71" s="82" t="s">
        <v>144</v>
      </c>
      <c r="H71" s="79">
        <v>0</v>
      </c>
      <c r="I71" s="79">
        <v>0</v>
      </c>
      <c r="J71" s="79">
        <v>0</v>
      </c>
      <c r="K71" s="84">
        <f>D71/B71*100</f>
        <v>97.8067169294037</v>
      </c>
    </row>
    <row r="72" spans="1:11" ht="15" customHeight="1">
      <c r="A72" s="43" t="s">
        <v>62</v>
      </c>
      <c r="B72" s="79">
        <v>12425</v>
      </c>
      <c r="C72" s="82" t="s">
        <v>203</v>
      </c>
      <c r="D72" s="79">
        <f>SUM(F72,H72,J72)</f>
        <v>12400</v>
      </c>
      <c r="E72" s="82" t="s">
        <v>194</v>
      </c>
      <c r="F72" s="79">
        <v>12310</v>
      </c>
      <c r="G72" s="82" t="s">
        <v>144</v>
      </c>
      <c r="H72" s="79">
        <v>0</v>
      </c>
      <c r="I72" s="79">
        <v>1</v>
      </c>
      <c r="J72" s="79">
        <v>90</v>
      </c>
      <c r="K72" s="84">
        <f>D72/B72*100</f>
        <v>99.79879275653923</v>
      </c>
    </row>
    <row r="73" spans="1:11" ht="15" customHeight="1">
      <c r="A73" s="43" t="s">
        <v>63</v>
      </c>
      <c r="B73" s="79">
        <v>18425</v>
      </c>
      <c r="C73" s="82" t="s">
        <v>194</v>
      </c>
      <c r="D73" s="79">
        <f>SUM(F73,H73,J73)</f>
        <v>18036</v>
      </c>
      <c r="E73" s="82" t="s">
        <v>194</v>
      </c>
      <c r="F73" s="79">
        <v>18036</v>
      </c>
      <c r="G73" s="82" t="s">
        <v>144</v>
      </c>
      <c r="H73" s="79">
        <v>0</v>
      </c>
      <c r="I73" s="79">
        <v>0</v>
      </c>
      <c r="J73" s="79">
        <v>0</v>
      </c>
      <c r="K73" s="84">
        <f>D73/B73*100</f>
        <v>97.8887381275441</v>
      </c>
    </row>
    <row r="74" spans="1:11" ht="15" customHeight="1">
      <c r="A74" s="43" t="s">
        <v>64</v>
      </c>
      <c r="B74" s="79">
        <v>6456</v>
      </c>
      <c r="C74" s="82" t="s">
        <v>194</v>
      </c>
      <c r="D74" s="79">
        <f>SUM(F74,H74,J74)</f>
        <v>6409</v>
      </c>
      <c r="E74" s="82" t="s">
        <v>194</v>
      </c>
      <c r="F74" s="79">
        <v>6409</v>
      </c>
      <c r="G74" s="82" t="s">
        <v>144</v>
      </c>
      <c r="H74" s="79">
        <v>0</v>
      </c>
      <c r="I74" s="79">
        <v>0</v>
      </c>
      <c r="J74" s="79">
        <v>0</v>
      </c>
      <c r="K74" s="84">
        <f>D74/B74*100</f>
        <v>99.27199504337051</v>
      </c>
    </row>
    <row r="75" spans="1:11" ht="15" customHeight="1">
      <c r="A75" s="43" t="s">
        <v>65</v>
      </c>
      <c r="B75" s="79">
        <v>10858</v>
      </c>
      <c r="C75" s="82" t="s">
        <v>194</v>
      </c>
      <c r="D75" s="79">
        <f>SUM(F75,H75,J75)</f>
        <v>10228</v>
      </c>
      <c r="E75" s="82" t="s">
        <v>194</v>
      </c>
      <c r="F75" s="79">
        <v>10228</v>
      </c>
      <c r="G75" s="82" t="s">
        <v>144</v>
      </c>
      <c r="H75" s="79">
        <v>0</v>
      </c>
      <c r="I75" s="79">
        <v>0</v>
      </c>
      <c r="J75" s="79">
        <v>0</v>
      </c>
      <c r="K75" s="84">
        <f>D75/B75*100</f>
        <v>94.19782648738257</v>
      </c>
    </row>
    <row r="76" spans="1:11" ht="15" customHeight="1">
      <c r="A76" s="43"/>
      <c r="B76" s="79"/>
      <c r="C76" s="80"/>
      <c r="D76" s="79"/>
      <c r="E76" s="80"/>
      <c r="F76" s="79"/>
      <c r="G76" s="80"/>
      <c r="H76" s="79"/>
      <c r="I76" s="79"/>
      <c r="J76" s="79"/>
      <c r="K76" s="85"/>
    </row>
    <row r="77" spans="1:11" ht="15" customHeight="1">
      <c r="A77" s="55" t="s">
        <v>66</v>
      </c>
      <c r="B77" s="79"/>
      <c r="C77" s="80"/>
      <c r="D77" s="79"/>
      <c r="E77" s="80"/>
      <c r="F77" s="79"/>
      <c r="G77" s="80"/>
      <c r="H77" s="79"/>
      <c r="I77" s="79"/>
      <c r="J77" s="79"/>
      <c r="K77" s="85"/>
    </row>
    <row r="78" spans="1:11" ht="15" customHeight="1">
      <c r="A78" s="43" t="s">
        <v>67</v>
      </c>
      <c r="B78" s="79">
        <v>15702</v>
      </c>
      <c r="C78" s="82" t="s">
        <v>207</v>
      </c>
      <c r="D78" s="79">
        <f>SUM(F78,H78,J78)</f>
        <v>15580</v>
      </c>
      <c r="E78" s="82" t="s">
        <v>195</v>
      </c>
      <c r="F78" s="79">
        <v>14946</v>
      </c>
      <c r="G78" s="82" t="s">
        <v>146</v>
      </c>
      <c r="H78" s="79">
        <v>634</v>
      </c>
      <c r="I78" s="79">
        <v>0</v>
      </c>
      <c r="J78" s="79">
        <v>0</v>
      </c>
      <c r="K78" s="84">
        <f>D78/B78*100</f>
        <v>99.2230289135142</v>
      </c>
    </row>
    <row r="79" spans="1:11" ht="15" customHeight="1">
      <c r="A79" s="43"/>
      <c r="B79" s="79"/>
      <c r="C79" s="80"/>
      <c r="D79" s="79"/>
      <c r="E79" s="80"/>
      <c r="F79" s="79"/>
      <c r="G79" s="80"/>
      <c r="H79" s="79"/>
      <c r="I79" s="79"/>
      <c r="J79" s="79"/>
      <c r="K79" s="85"/>
    </row>
    <row r="80" spans="1:11" ht="15" customHeight="1">
      <c r="A80" s="55" t="s">
        <v>68</v>
      </c>
      <c r="B80" s="79"/>
      <c r="C80" s="80"/>
      <c r="D80" s="79"/>
      <c r="E80" s="80"/>
      <c r="F80" s="79"/>
      <c r="G80" s="80"/>
      <c r="H80" s="79"/>
      <c r="I80" s="79"/>
      <c r="J80" s="79"/>
      <c r="K80" s="85"/>
    </row>
    <row r="81" spans="1:11" ht="15" customHeight="1">
      <c r="A81" s="43" t="s">
        <v>69</v>
      </c>
      <c r="B81" s="79">
        <v>22876</v>
      </c>
      <c r="C81" s="82" t="s">
        <v>195</v>
      </c>
      <c r="D81" s="79">
        <f>SUM(F81,H81,J81)</f>
        <v>22618</v>
      </c>
      <c r="E81" s="82" t="s">
        <v>195</v>
      </c>
      <c r="F81" s="79">
        <v>22618</v>
      </c>
      <c r="G81" s="82" t="s">
        <v>144</v>
      </c>
      <c r="H81" s="79">
        <v>0</v>
      </c>
      <c r="I81" s="79">
        <v>0</v>
      </c>
      <c r="J81" s="79">
        <v>0</v>
      </c>
      <c r="K81" s="84">
        <f>D81/B81*100</f>
        <v>98.87218045112782</v>
      </c>
    </row>
    <row r="82" spans="1:11" ht="15" customHeight="1">
      <c r="A82" s="43" t="s">
        <v>0</v>
      </c>
      <c r="B82" s="79"/>
      <c r="C82" s="80"/>
      <c r="D82" s="79"/>
      <c r="E82" s="80"/>
      <c r="F82" s="79"/>
      <c r="G82" s="80"/>
      <c r="H82" s="79"/>
      <c r="I82" s="79"/>
      <c r="J82" s="79"/>
      <c r="K82" s="85"/>
    </row>
    <row r="83" spans="1:11" ht="15" customHeight="1">
      <c r="A83" s="55" t="s">
        <v>70</v>
      </c>
      <c r="B83" s="79"/>
      <c r="C83" s="80"/>
      <c r="D83" s="79"/>
      <c r="E83" s="80"/>
      <c r="F83" s="79"/>
      <c r="G83" s="80"/>
      <c r="H83" s="79"/>
      <c r="I83" s="79"/>
      <c r="J83" s="79"/>
      <c r="K83" s="85"/>
    </row>
    <row r="84" spans="1:11" s="60" customFormat="1" ht="15" customHeight="1">
      <c r="A84" s="59" t="s">
        <v>71</v>
      </c>
      <c r="B84" s="86">
        <v>1027</v>
      </c>
      <c r="C84" s="82" t="s">
        <v>214</v>
      </c>
      <c r="D84" s="79">
        <f>SUM(F84,H84,J84)</f>
        <v>901</v>
      </c>
      <c r="E84" s="82" t="s">
        <v>144</v>
      </c>
      <c r="F84" s="79">
        <v>0</v>
      </c>
      <c r="G84" s="82" t="s">
        <v>146</v>
      </c>
      <c r="H84" s="86">
        <v>901</v>
      </c>
      <c r="I84" s="79">
        <v>0</v>
      </c>
      <c r="J84" s="79">
        <v>0</v>
      </c>
      <c r="K84" s="84">
        <f>D84/B84*100</f>
        <v>87.73125608568647</v>
      </c>
    </row>
    <row r="85" spans="1:11" ht="15" customHeight="1">
      <c r="A85" s="43" t="s">
        <v>0</v>
      </c>
      <c r="B85" s="79"/>
      <c r="C85" s="80"/>
      <c r="D85" s="79"/>
      <c r="E85" s="80"/>
      <c r="F85" s="79"/>
      <c r="G85" s="80"/>
      <c r="H85" s="79"/>
      <c r="I85" s="79"/>
      <c r="J85" s="79"/>
      <c r="K85" s="85"/>
    </row>
    <row r="86" spans="1:11" ht="15" customHeight="1">
      <c r="A86" s="55" t="s">
        <v>72</v>
      </c>
      <c r="B86" s="79"/>
      <c r="C86" s="80"/>
      <c r="D86" s="79"/>
      <c r="E86" s="80"/>
      <c r="F86" s="79"/>
      <c r="G86" s="80"/>
      <c r="H86" s="79"/>
      <c r="I86" s="79"/>
      <c r="J86" s="79"/>
      <c r="K86" s="85"/>
    </row>
    <row r="87" spans="1:11" ht="15" customHeight="1">
      <c r="A87" s="43" t="s">
        <v>73</v>
      </c>
      <c r="B87" s="79">
        <v>14325</v>
      </c>
      <c r="C87" s="82" t="s">
        <v>215</v>
      </c>
      <c r="D87" s="79">
        <f>SUM(F87,H87,J87)</f>
        <v>11304</v>
      </c>
      <c r="E87" s="82" t="s">
        <v>193</v>
      </c>
      <c r="F87" s="79">
        <v>8152</v>
      </c>
      <c r="G87" s="82" t="s">
        <v>225</v>
      </c>
      <c r="H87" s="79">
        <v>3152</v>
      </c>
      <c r="I87" s="79">
        <v>1</v>
      </c>
      <c r="J87" s="79">
        <v>0</v>
      </c>
      <c r="K87" s="84">
        <f>D87/B87*100</f>
        <v>78.9109947643979</v>
      </c>
    </row>
    <row r="88" spans="1:11" ht="15" customHeight="1">
      <c r="A88" s="43" t="s">
        <v>0</v>
      </c>
      <c r="B88" s="79"/>
      <c r="C88" s="80"/>
      <c r="D88" s="79"/>
      <c r="E88" s="80"/>
      <c r="F88" s="79"/>
      <c r="G88" s="80"/>
      <c r="H88" s="79"/>
      <c r="I88" s="79"/>
      <c r="J88" s="79"/>
      <c r="K88" s="85"/>
    </row>
    <row r="89" spans="1:11" ht="15" customHeight="1">
      <c r="A89" s="55" t="s">
        <v>74</v>
      </c>
      <c r="B89" s="79"/>
      <c r="C89" s="80"/>
      <c r="D89" s="79"/>
      <c r="E89" s="80"/>
      <c r="F89" s="79"/>
      <c r="G89" s="80"/>
      <c r="H89" s="79"/>
      <c r="I89" s="79"/>
      <c r="J89" s="79"/>
      <c r="K89" s="85"/>
    </row>
    <row r="90" spans="1:11" ht="15" customHeight="1">
      <c r="A90" s="43" t="s">
        <v>75</v>
      </c>
      <c r="B90" s="79">
        <v>11318</v>
      </c>
      <c r="C90" s="82" t="s">
        <v>154</v>
      </c>
      <c r="D90" s="79">
        <f>SUM(F90,H90,J90)</f>
        <v>11318</v>
      </c>
      <c r="E90" s="82" t="s">
        <v>154</v>
      </c>
      <c r="F90" s="79">
        <v>11318</v>
      </c>
      <c r="G90" s="82" t="s">
        <v>144</v>
      </c>
      <c r="H90" s="79">
        <v>0</v>
      </c>
      <c r="I90" s="79">
        <v>0</v>
      </c>
      <c r="J90" s="79">
        <v>0</v>
      </c>
      <c r="K90" s="84">
        <f>D90/B90*100</f>
        <v>100</v>
      </c>
    </row>
    <row r="91" spans="1:11" ht="15" customHeight="1">
      <c r="A91" s="43" t="s">
        <v>76</v>
      </c>
      <c r="B91" s="79">
        <v>6476</v>
      </c>
      <c r="C91" s="82" t="s">
        <v>214</v>
      </c>
      <c r="D91" s="79">
        <f>SUM(F91,H91,J91)</f>
        <v>6282</v>
      </c>
      <c r="E91" s="82" t="s">
        <v>195</v>
      </c>
      <c r="F91" s="79">
        <v>6282</v>
      </c>
      <c r="G91" s="82" t="s">
        <v>144</v>
      </c>
      <c r="H91" s="79">
        <v>0</v>
      </c>
      <c r="I91" s="81" t="s">
        <v>148</v>
      </c>
      <c r="J91" s="79">
        <v>0</v>
      </c>
      <c r="K91" s="84">
        <f>D91/B91*100</f>
        <v>97.00432365657814</v>
      </c>
    </row>
    <row r="92" spans="1:11" ht="15" customHeight="1">
      <c r="A92" s="43" t="s">
        <v>0</v>
      </c>
      <c r="B92" s="79"/>
      <c r="C92" s="80"/>
      <c r="D92" s="79"/>
      <c r="E92" s="80"/>
      <c r="F92" s="79"/>
      <c r="G92" s="80"/>
      <c r="H92" s="79"/>
      <c r="I92" s="79"/>
      <c r="J92" s="79"/>
      <c r="K92" s="85"/>
    </row>
    <row r="93" spans="1:11" ht="15" customHeight="1">
      <c r="A93" s="55" t="s">
        <v>77</v>
      </c>
      <c r="B93" s="79"/>
      <c r="C93" s="80"/>
      <c r="D93" s="79"/>
      <c r="E93" s="80"/>
      <c r="F93" s="79"/>
      <c r="G93" s="80"/>
      <c r="H93" s="79"/>
      <c r="I93" s="79"/>
      <c r="J93" s="79"/>
      <c r="K93" s="85"/>
    </row>
    <row r="94" spans="1:11" s="60" customFormat="1" ht="15" customHeight="1">
      <c r="A94" s="59" t="s">
        <v>78</v>
      </c>
      <c r="B94" s="86">
        <v>1713</v>
      </c>
      <c r="C94" s="82" t="s">
        <v>207</v>
      </c>
      <c r="D94" s="79">
        <f>SUM(F94,H94,J94)</f>
        <v>1697</v>
      </c>
      <c r="E94" s="82" t="s">
        <v>144</v>
      </c>
      <c r="F94" s="79">
        <v>0</v>
      </c>
      <c r="G94" s="82" t="s">
        <v>149</v>
      </c>
      <c r="H94" s="86">
        <v>1697</v>
      </c>
      <c r="I94" s="79">
        <v>0</v>
      </c>
      <c r="J94" s="79">
        <v>0</v>
      </c>
      <c r="K94" s="84">
        <f>D94/B94*100</f>
        <v>99.06596614127263</v>
      </c>
    </row>
    <row r="95" spans="1:11" ht="15" customHeight="1">
      <c r="A95" s="43" t="s">
        <v>0</v>
      </c>
      <c r="B95" s="79"/>
      <c r="C95" s="80"/>
      <c r="D95" s="79"/>
      <c r="E95" s="80"/>
      <c r="F95" s="79"/>
      <c r="G95" s="80"/>
      <c r="H95" s="79"/>
      <c r="I95" s="79"/>
      <c r="J95" s="79"/>
      <c r="K95" s="85"/>
    </row>
    <row r="96" spans="1:11" ht="15" customHeight="1">
      <c r="A96" s="55" t="s">
        <v>79</v>
      </c>
      <c r="B96" s="79"/>
      <c r="C96" s="80"/>
      <c r="D96" s="79"/>
      <c r="E96" s="80"/>
      <c r="F96" s="79"/>
      <c r="G96" s="80"/>
      <c r="H96" s="79"/>
      <c r="I96" s="79"/>
      <c r="J96" s="79"/>
      <c r="K96" s="85"/>
    </row>
    <row r="97" spans="1:11" ht="15" customHeight="1">
      <c r="A97" s="106" t="s">
        <v>80</v>
      </c>
      <c r="B97" s="79">
        <v>5739</v>
      </c>
      <c r="C97" s="82" t="s">
        <v>212</v>
      </c>
      <c r="D97" s="79">
        <f>SUM(F97,H97,J97)</f>
        <v>5282</v>
      </c>
      <c r="E97" s="82" t="s">
        <v>144</v>
      </c>
      <c r="F97" s="79">
        <v>0</v>
      </c>
      <c r="G97" s="82" t="s">
        <v>143</v>
      </c>
      <c r="H97" s="79">
        <v>5282</v>
      </c>
      <c r="I97" s="79">
        <v>0</v>
      </c>
      <c r="J97" s="79">
        <v>0</v>
      </c>
      <c r="K97" s="84">
        <f>D97/B97*100</f>
        <v>92.03694023349016</v>
      </c>
    </row>
    <row r="98" spans="1:11" ht="15" customHeight="1">
      <c r="A98" s="106" t="s">
        <v>190</v>
      </c>
      <c r="B98" s="79">
        <v>17021</v>
      </c>
      <c r="C98" s="82" t="s">
        <v>216</v>
      </c>
      <c r="D98" s="79">
        <f>SUM(F98,H98,J98)</f>
        <v>16494</v>
      </c>
      <c r="E98" s="82" t="s">
        <v>197</v>
      </c>
      <c r="F98" s="79">
        <v>189</v>
      </c>
      <c r="G98" s="82" t="s">
        <v>223</v>
      </c>
      <c r="H98" s="79">
        <v>16305</v>
      </c>
      <c r="I98" s="79">
        <v>1</v>
      </c>
      <c r="J98" s="79">
        <v>0</v>
      </c>
      <c r="K98" s="84">
        <f>D98/B98*100</f>
        <v>96.90382468715116</v>
      </c>
    </row>
    <row r="99" spans="1:11" ht="15" customHeight="1">
      <c r="A99" s="43"/>
      <c r="B99" s="79"/>
      <c r="C99" s="82"/>
      <c r="D99" s="79"/>
      <c r="E99" s="82"/>
      <c r="F99" s="79"/>
      <c r="G99" s="82"/>
      <c r="H99" s="79"/>
      <c r="I99" s="79"/>
      <c r="J99" s="79"/>
      <c r="K99" s="84"/>
    </row>
    <row r="100" spans="1:11" ht="15" customHeight="1">
      <c r="A100" s="55" t="s">
        <v>191</v>
      </c>
      <c r="B100" s="79"/>
      <c r="C100" s="82"/>
      <c r="D100" s="79"/>
      <c r="E100" s="82"/>
      <c r="F100" s="79"/>
      <c r="G100" s="82"/>
      <c r="H100" s="79"/>
      <c r="I100" s="79"/>
      <c r="J100" s="79"/>
      <c r="K100" s="84"/>
    </row>
    <row r="101" spans="1:11" ht="15" customHeight="1">
      <c r="A101" s="56" t="s">
        <v>192</v>
      </c>
      <c r="B101" s="79">
        <v>13896</v>
      </c>
      <c r="C101" s="82" t="s">
        <v>213</v>
      </c>
      <c r="D101" s="79">
        <f>SUM(F101,H101,J101)</f>
        <v>13299</v>
      </c>
      <c r="E101" s="82" t="s">
        <v>195</v>
      </c>
      <c r="F101" s="79">
        <v>4125</v>
      </c>
      <c r="G101" s="82" t="s">
        <v>221</v>
      </c>
      <c r="H101" s="79">
        <v>9174</v>
      </c>
      <c r="I101" s="79">
        <v>0</v>
      </c>
      <c r="J101" s="79">
        <v>0</v>
      </c>
      <c r="K101" s="84">
        <f>D101/B101*100</f>
        <v>95.70379965457686</v>
      </c>
    </row>
    <row r="102" spans="1:11" ht="12" thickBot="1">
      <c r="A102" s="57"/>
      <c r="B102" s="58"/>
      <c r="C102" s="58"/>
      <c r="D102" s="58"/>
      <c r="E102" s="58"/>
      <c r="F102" s="58"/>
      <c r="G102" s="58"/>
      <c r="H102" s="58"/>
      <c r="I102" s="58"/>
      <c r="J102" s="58"/>
      <c r="K102" s="58"/>
    </row>
    <row r="103" spans="7:11" ht="11.25">
      <c r="G103" s="248" t="s">
        <v>238</v>
      </c>
      <c r="H103" s="248"/>
      <c r="I103" s="248"/>
      <c r="J103" s="248"/>
      <c r="K103" s="248"/>
    </row>
  </sheetData>
  <sheetProtection formatCells="0" formatColumns="0" formatRows="0" insertColumns="0" insertRows="0" insertHyperlinks="0" deleteColumns="0" deleteRows="0" selectLockedCells="1" sort="0" autoFilter="0" pivotTables="0"/>
  <mergeCells count="20">
    <mergeCell ref="A51:K51"/>
    <mergeCell ref="A1:K1"/>
    <mergeCell ref="A2:K2"/>
    <mergeCell ref="K4:K5"/>
    <mergeCell ref="A4:A5"/>
    <mergeCell ref="B4:B5"/>
    <mergeCell ref="C4:D4"/>
    <mergeCell ref="E4:F4"/>
    <mergeCell ref="G4:H4"/>
    <mergeCell ref="I4:J4"/>
    <mergeCell ref="G103:K103"/>
    <mergeCell ref="A52:K52"/>
    <mergeCell ref="A53:K53"/>
    <mergeCell ref="A54:A55"/>
    <mergeCell ref="B54:B55"/>
    <mergeCell ref="C54:D54"/>
    <mergeCell ref="E54:F54"/>
    <mergeCell ref="G54:H54"/>
    <mergeCell ref="I54:J54"/>
    <mergeCell ref="K54:K55"/>
  </mergeCells>
  <printOptions/>
  <pageMargins left="0.7874015748031497" right="0.7874015748031497" top="0.07874015748031496" bottom="0.1968503937007874" header="0" footer="0"/>
  <pageSetup horizontalDpi="300" verticalDpi="300" orientation="portrait" pageOrder="overThenDown" paperSize="9" scale="95"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2022-07-15T02:38:07Z</dcterms:created>
  <dcterms:modified xsi:type="dcterms:W3CDTF">2022-07-15T02:38:10Z</dcterms:modified>
  <cp:category/>
  <cp:version/>
  <cp:contentType/>
  <cp:contentStatus/>
</cp:coreProperties>
</file>