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4"/>
  </bookViews>
  <sheets>
    <sheet name="3-1(1,2)" sheetId="1" r:id="rId1"/>
    <sheet name="3-1 (3,4)" sheetId="2" r:id="rId2"/>
    <sheet name="3-2(1,2)" sheetId="3" r:id="rId3"/>
    <sheet name="病床数" sheetId="4" state="hidden" r:id="rId4"/>
    <sheet name="3-2（3,4）" sheetId="5" r:id="rId5"/>
    <sheet name="3-3,3-4" sheetId="6" r:id="rId6"/>
    <sheet name="3-5,3-6" sheetId="7" r:id="rId7"/>
    <sheet name="3-7,3-8" sheetId="8" r:id="rId8"/>
    <sheet name="3-9,3-10" sheetId="9" r:id="rId9"/>
    <sheet name="3-11" sheetId="10" r:id="rId10"/>
    <sheet name="3-12" sheetId="11" r:id="rId11"/>
    <sheet name="3-13" sheetId="12" r:id="rId12"/>
    <sheet name="3-14" sheetId="13" r:id="rId13"/>
    <sheet name="Sheet3" sheetId="14" state="hidden" r:id="rId14"/>
  </sheets>
  <externalReferences>
    <externalReference r:id="rId17"/>
    <externalReference r:id="rId18"/>
  </externalReferences>
  <definedNames>
    <definedName name="_xlnm.Print_Area" localSheetId="1">'3-1 (3,4)'!$A$1:$O$82</definedName>
    <definedName name="_xlnm.Print_Area" localSheetId="0">'3-1(1,2)'!$A$1:$R$91</definedName>
    <definedName name="_xlnm.Print_Area" localSheetId="9">'3-11'!$A$1:$H$42</definedName>
    <definedName name="_xlnm.Print_Area" localSheetId="10">'3-12'!$A$1:$H$42</definedName>
    <definedName name="_xlnm.Print_Area" localSheetId="11">'3-13'!$A$1:$T$62</definedName>
    <definedName name="_xlnm.Print_Area" localSheetId="12">'3-14'!$A$1:$G$77</definedName>
    <definedName name="_xlnm.Print_Area" localSheetId="2">'3-2(1,2)'!$A$1:$N$86</definedName>
    <definedName name="_xlnm.Print_Area" localSheetId="4">'3-2（3,4）'!$A$1:$N$80</definedName>
    <definedName name="_xlnm.Print_Area" localSheetId="5">'3-3,3-4'!$A$1:$R$98</definedName>
    <definedName name="_xlnm.Print_Area" localSheetId="6">'3-5,3-6'!$A$1:$S$90</definedName>
    <definedName name="_xlnm.Print_Area" localSheetId="7">'3-7,3-8'!$A$1:$R$72</definedName>
    <definedName name="_xlnm.Print_Area" localSheetId="8">'3-9,3-10'!$A$1:$R$89</definedName>
    <definedName name="医療設備調査（一般診療所票）">#REF!</definedName>
    <definedName name="印刷範囲" localSheetId="1">'3-1 (3,4)'!$A$1:$O$80</definedName>
    <definedName name="印刷範囲" localSheetId="5">'3-3,3-4'!$1:$3781</definedName>
    <definedName name="印刷範囲">'3-1(1,2)'!$A$1:$Q$92</definedName>
  </definedNames>
  <calcPr fullCalcOnLoad="1"/>
</workbook>
</file>

<file path=xl/sharedStrings.xml><?xml version="1.0" encoding="utf-8"?>
<sst xmlns="http://schemas.openxmlformats.org/spreadsheetml/2006/main" count="3908" uniqueCount="615">
  <si>
    <t>(1) 実数</t>
  </si>
  <si>
    <t>一般販売</t>
  </si>
  <si>
    <t>一　般</t>
  </si>
  <si>
    <t>歯　科</t>
  </si>
  <si>
    <t>有床</t>
  </si>
  <si>
    <t>薬 局</t>
  </si>
  <si>
    <t>薬種商販売</t>
  </si>
  <si>
    <t>伝 染</t>
  </si>
  <si>
    <t>結 核</t>
  </si>
  <si>
    <t>ら い</t>
  </si>
  <si>
    <t>一 般</t>
  </si>
  <si>
    <t>診療所</t>
  </si>
  <si>
    <t>（再掲）</t>
  </si>
  <si>
    <t>配置販売</t>
  </si>
  <si>
    <t>特例販売</t>
  </si>
  <si>
    <t>－</t>
  </si>
  <si>
    <t>　　29</t>
  </si>
  <si>
    <t>･･･</t>
  </si>
  <si>
    <t>　　30</t>
  </si>
  <si>
    <t>　　31</t>
  </si>
  <si>
    <t>　　32</t>
  </si>
  <si>
    <t>　　33</t>
  </si>
  <si>
    <t>　　34</t>
  </si>
  <si>
    <t>　　35</t>
  </si>
  <si>
    <t>　　36</t>
  </si>
  <si>
    <t>　　37</t>
  </si>
  <si>
    <t>　　38</t>
  </si>
  <si>
    <t>　　39</t>
  </si>
  <si>
    <t>　　40</t>
  </si>
  <si>
    <t>　　41</t>
  </si>
  <si>
    <t>　　42</t>
  </si>
  <si>
    <t>　　43</t>
  </si>
  <si>
    <t>　　44</t>
  </si>
  <si>
    <t>　　45</t>
  </si>
  <si>
    <t>　　46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</si>
  <si>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</si>
  <si>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</si>
  <si>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</si>
  <si>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</si>
  <si>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</si>
  <si>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</si>
  <si>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</si>
  <si>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</si>
  <si>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</si>
  <si>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</si>
  <si>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</si>
  <si>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</si>
  <si>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</si>
  <si>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</si>
  <si>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</si>
  <si>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</si>
  <si>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</si>
  <si>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平成元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</si>
  <si>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</si>
  <si>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</si>
  <si>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</si>
  <si>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</si>
  <si>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</si>
  <si>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</si>
  <si>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</si>
  <si>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</si>
  <si>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…</t>
  </si>
  <si>
    <t>(2)率（人口10万対）</t>
  </si>
  <si>
    <t>　</t>
  </si>
  <si>
    <t>病　院</t>
  </si>
  <si>
    <t>・</t>
  </si>
  <si>
    <t>－</t>
  </si>
  <si>
    <t>　　10</t>
  </si>
  <si>
    <t>　　11</t>
  </si>
  <si>
    <t>卸売一般販売</t>
  </si>
  <si>
    <r>
      <t>(再掲</t>
    </r>
    <r>
      <rPr>
        <sz val="12"/>
        <rFont val="ＭＳ 明朝"/>
        <family val="1"/>
      </rPr>
      <t>)</t>
    </r>
  </si>
  <si>
    <t>(再掲)</t>
  </si>
  <si>
    <t>　　5)　薬局・医薬品販売業については、各年度末現在である。</t>
  </si>
  <si>
    <t>　　12</t>
  </si>
  <si>
    <t>　　13</t>
  </si>
  <si>
    <t>・</t>
  </si>
  <si>
    <t>　　14</t>
  </si>
  <si>
    <t>－</t>
  </si>
  <si>
    <t>病　院</t>
  </si>
  <si>
    <r>
      <t>(再掲</t>
    </r>
    <r>
      <rPr>
        <sz val="12"/>
        <rFont val="ＭＳ 明朝"/>
        <family val="1"/>
      </rPr>
      <t>)</t>
    </r>
  </si>
  <si>
    <t>・</t>
  </si>
  <si>
    <t>　　10</t>
  </si>
  <si>
    <t>－</t>
  </si>
  <si>
    <t>　　11</t>
  </si>
  <si>
    <t>　　12</t>
  </si>
  <si>
    <t>　　13</t>
  </si>
  <si>
    <t>　　14</t>
  </si>
  <si>
    <t>　</t>
  </si>
  <si>
    <t>－</t>
  </si>
  <si>
    <t>第３－１表(1-4)　医療施設数・率（人口10万対），薬局・医薬品販売業数，年次別</t>
  </si>
  <si>
    <t>第３－１表(2-4)　医療施設数・率（人口10万対），薬局・医薬品販売業数，年次別</t>
  </si>
  <si>
    <t>第３－１表(3-4)　医療施設数・率（人口10万対），薬局・医薬品販売業数，年次別</t>
  </si>
  <si>
    <t>第３－１表(4-4)　医療施設数・率（人口10万対），薬局・医薬品販売業数，年次別</t>
  </si>
  <si>
    <t>　　15</t>
  </si>
  <si>
    <t>・</t>
  </si>
  <si>
    <t>療養病床を有する病院
（再掲）</t>
  </si>
  <si>
    <t>　　16</t>
  </si>
  <si>
    <t>療養病床
を有する
一 　般
診療所　　　　　
（再掲）</t>
  </si>
  <si>
    <t>資料　「医療施設調査」「衛生行政業務報告」「衛生行政報告例」（厚生省）（厚生労働省）</t>
  </si>
  <si>
    <t>　　17</t>
  </si>
  <si>
    <t>療養病床
を有する
一　般
診療所　　　　　
（再掲）</t>
  </si>
  <si>
    <t>　　18</t>
  </si>
  <si>
    <t>　　19</t>
  </si>
  <si>
    <t>　　20</t>
  </si>
  <si>
    <t>結 核</t>
  </si>
  <si>
    <t>精神科</t>
  </si>
  <si>
    <t>「経過的旧療養型病床群」である。</t>
  </si>
  <si>
    <t>　　21</t>
  </si>
  <si>
    <t>　　22</t>
  </si>
  <si>
    <t>－</t>
  </si>
  <si>
    <t>・</t>
  </si>
  <si>
    <t>　　23</t>
  </si>
  <si>
    <t>医療施設調査</t>
  </si>
  <si>
    <t>総数</t>
  </si>
  <si>
    <t>精神科病院</t>
  </si>
  <si>
    <t>一般病院</t>
  </si>
  <si>
    <t>(再掲)</t>
  </si>
  <si>
    <t>療養病床のみの病院</t>
  </si>
  <si>
    <t>精神病床</t>
  </si>
  <si>
    <t>感染症病床</t>
  </si>
  <si>
    <t>結核病床</t>
  </si>
  <si>
    <t>療養病床</t>
  </si>
  <si>
    <t>一般病床</t>
  </si>
  <si>
    <t>全　　　　　国</t>
  </si>
  <si>
    <t>-</t>
  </si>
  <si>
    <t>岡　　　山</t>
  </si>
  <si>
    <t>療養病床（再掲）</t>
  </si>
  <si>
    <t>国</t>
  </si>
  <si>
    <t>公的医療機関</t>
  </si>
  <si>
    <t>社会保険関係団体</t>
  </si>
  <si>
    <t>公益法人</t>
  </si>
  <si>
    <t>医療法人</t>
  </si>
  <si>
    <t>私立学校法人</t>
  </si>
  <si>
    <t>社会福祉法人</t>
  </si>
  <si>
    <t>医療生協</t>
  </si>
  <si>
    <t>会社</t>
  </si>
  <si>
    <t>その他の法人</t>
  </si>
  <si>
    <t>個人</t>
  </si>
  <si>
    <t>厚生労働省</t>
  </si>
  <si>
    <t>国立高度専門医療研究センター</t>
  </si>
  <si>
    <t>その他</t>
  </si>
  <si>
    <t>都道府県</t>
  </si>
  <si>
    <t>市町村</t>
  </si>
  <si>
    <t>日赤</t>
  </si>
  <si>
    <t>済生会</t>
  </si>
  <si>
    <t>厚生連</t>
  </si>
  <si>
    <t>船員保険会</t>
  </si>
  <si>
    <t>一般販売</t>
  </si>
  <si>
    <t>　　24</t>
  </si>
  <si>
    <t>－</t>
  </si>
  <si>
    <t>国立大学法人</t>
  </si>
  <si>
    <t>地方独立行政法人</t>
  </si>
  <si>
    <t>健康保険組合及びその連合会</t>
  </si>
  <si>
    <t>共済組合及びその連合会</t>
  </si>
  <si>
    <t>第３－２表(1-4)　病床数・率（人口10万対），年次別</t>
  </si>
  <si>
    <t>(1)実数</t>
  </si>
  <si>
    <t>一　　般
診 療 所</t>
  </si>
  <si>
    <t>歯　  科
診 療 所</t>
  </si>
  <si>
    <t>病　　院</t>
  </si>
  <si>
    <t>らい病床</t>
  </si>
  <si>
    <t>その他の病床等</t>
  </si>
  <si>
    <t>療養病床</t>
  </si>
  <si>
    <t>一般病床</t>
  </si>
  <si>
    <t>療養病床
(再掲）</t>
  </si>
  <si>
    <t>療養病床等
(再掲）</t>
  </si>
  <si>
    <t>　　　 …</t>
  </si>
  <si>
    <t>第３－２表(2-4)　病床数・率（人口10万対），年次別</t>
  </si>
  <si>
    <r>
      <t>　　</t>
    </r>
    <r>
      <rPr>
        <sz val="12"/>
        <rFont val="ＭＳ 明朝"/>
        <family val="1"/>
      </rPr>
      <t>10</t>
    </r>
  </si>
  <si>
    <r>
      <t>　　</t>
    </r>
    <r>
      <rPr>
        <sz val="12"/>
        <rFont val="ＭＳ 明朝"/>
        <family val="1"/>
      </rPr>
      <t>11</t>
    </r>
  </si>
  <si>
    <r>
      <t>　　</t>
    </r>
    <r>
      <rPr>
        <sz val="12"/>
        <rFont val="ＭＳ 明朝"/>
        <family val="1"/>
      </rPr>
      <t>12</t>
    </r>
  </si>
  <si>
    <r>
      <t>　　</t>
    </r>
    <r>
      <rPr>
        <sz val="12"/>
        <rFont val="ＭＳ 明朝"/>
        <family val="1"/>
      </rPr>
      <t>13</t>
    </r>
  </si>
  <si>
    <r>
      <t>　　</t>
    </r>
    <r>
      <rPr>
        <sz val="12"/>
        <rFont val="ＭＳ 明朝"/>
        <family val="1"/>
      </rPr>
      <t>14</t>
    </r>
  </si>
  <si>
    <r>
      <t>　　</t>
    </r>
    <r>
      <rPr>
        <sz val="12"/>
        <rFont val="ＭＳ 明朝"/>
        <family val="1"/>
      </rPr>
      <t>15</t>
    </r>
  </si>
  <si>
    <r>
      <t>　　</t>
    </r>
    <r>
      <rPr>
        <sz val="12"/>
        <rFont val="ＭＳ 明朝"/>
        <family val="1"/>
      </rPr>
      <t>16</t>
    </r>
  </si>
  <si>
    <r>
      <t>　　</t>
    </r>
    <r>
      <rPr>
        <sz val="12"/>
        <rFont val="ＭＳ 明朝"/>
        <family val="1"/>
      </rPr>
      <t>17</t>
    </r>
  </si>
  <si>
    <r>
      <t>　　</t>
    </r>
    <r>
      <rPr>
        <sz val="12"/>
        <rFont val="ＭＳ 明朝"/>
        <family val="1"/>
      </rPr>
      <t>18</t>
    </r>
  </si>
  <si>
    <r>
      <t>　　</t>
    </r>
    <r>
      <rPr>
        <sz val="12"/>
        <rFont val="ＭＳ 明朝"/>
        <family val="1"/>
      </rPr>
      <t>19</t>
    </r>
  </si>
  <si>
    <r>
      <t>　　</t>
    </r>
    <r>
      <rPr>
        <sz val="12"/>
        <rFont val="ＭＳ 明朝"/>
        <family val="1"/>
      </rPr>
      <t>20</t>
    </r>
  </si>
  <si>
    <r>
      <t>　　</t>
    </r>
    <r>
      <rPr>
        <sz val="12"/>
        <rFont val="ＭＳ 明朝"/>
        <family val="1"/>
      </rPr>
      <t>21</t>
    </r>
  </si>
  <si>
    <t>　　22</t>
  </si>
  <si>
    <t>　　23</t>
  </si>
  <si>
    <t>　　　　より改められた。</t>
  </si>
  <si>
    <t>資料　「医療施設調査」（厚生省）（厚生労働省）</t>
  </si>
  <si>
    <r>
      <t>　　2</t>
    </r>
    <r>
      <rPr>
        <sz val="12"/>
        <rFont val="ＭＳ 明朝"/>
        <family val="1"/>
      </rPr>
      <t>4</t>
    </r>
  </si>
  <si>
    <t>第３－２表(3-4)　病床数・率（人口10万対），年次別</t>
  </si>
  <si>
    <t>第３－２表(4-4)　病床数・率（人口10万対），年次別</t>
  </si>
  <si>
    <t>　　20</t>
  </si>
  <si>
    <t>　　24</t>
  </si>
  <si>
    <t>　　25</t>
  </si>
  <si>
    <t>平成２５年</t>
  </si>
  <si>
    <t>平成２５（２０１３）年１０月１日</t>
  </si>
  <si>
    <r>
      <t>　　25</t>
    </r>
  </si>
  <si>
    <t>独立行政法人国立病院機構</t>
  </si>
  <si>
    <t>独立行政法人労働者健康福祉機構</t>
  </si>
  <si>
    <t>北海道社会事業協会</t>
  </si>
  <si>
    <t>国民健康保険団体連合会</t>
  </si>
  <si>
    <t>全国社会保険協会連合会</t>
  </si>
  <si>
    <t>厚生年金事業振興団</t>
  </si>
  <si>
    <t>国民健康保険組合</t>
  </si>
  <si>
    <t>　下巻　第　９表　病床数，病床－病院の種類・都道府県－指定都市・特別区・中核市(再掲)別</t>
  </si>
  <si>
    <t>療養病床及び一般病床のみの病院(再掲)</t>
  </si>
  <si>
    <t>地域医療支援病院(再掲)</t>
  </si>
  <si>
    <t>救急告示病院(再掲)</t>
  </si>
  <si>
    <t>　下巻　第１７表　一般診療所の病床数，開設者・都道府県－指定都市・特別区・中核市（再掲）・療養病床（再掲）別</t>
  </si>
  <si>
    <t>　下巻　第１２表　人口１０万対病床数，病床－病院の種類・都道府県－指定都市・特別区・中核市（再掲）別</t>
  </si>
  <si>
    <t>　下巻　第１８表　人口１０万対一般診療所の病床数，療養病床（再掲）・都道府県－指定都市・特別区・中核市（再掲）別</t>
  </si>
  <si>
    <t>　　26</t>
  </si>
  <si>
    <t>　　26</t>
  </si>
  <si>
    <t>　　27</t>
  </si>
  <si>
    <t>昭和28</t>
  </si>
  <si>
    <t>（1953）年</t>
  </si>
  <si>
    <t>（1954）</t>
  </si>
  <si>
    <t>（1955）</t>
  </si>
  <si>
    <t>（1956）</t>
  </si>
  <si>
    <t>（1957）</t>
  </si>
  <si>
    <t>（1958）</t>
  </si>
  <si>
    <t>（1959）</t>
  </si>
  <si>
    <t>（1960）</t>
  </si>
  <si>
    <t>（1961）</t>
  </si>
  <si>
    <t>（1962）</t>
  </si>
  <si>
    <t>（1963）</t>
  </si>
  <si>
    <t>（1964）</t>
  </si>
  <si>
    <t>（1965）</t>
  </si>
  <si>
    <t>（1966）</t>
  </si>
  <si>
    <t>（1967）</t>
  </si>
  <si>
    <t>（1968）</t>
  </si>
  <si>
    <t>（1969）</t>
  </si>
  <si>
    <t>（1970）</t>
  </si>
  <si>
    <t>（1971）</t>
  </si>
  <si>
    <t>（1972）</t>
  </si>
  <si>
    <t>（1973）</t>
  </si>
  <si>
    <t>（1974）</t>
  </si>
  <si>
    <t>（1975）</t>
  </si>
  <si>
    <t>（1976）</t>
  </si>
  <si>
    <t>（1977）</t>
  </si>
  <si>
    <t>（1978）</t>
  </si>
  <si>
    <t>（1979）</t>
  </si>
  <si>
    <t>（1980）</t>
  </si>
  <si>
    <t>（1981）</t>
  </si>
  <si>
    <t>（1982）</t>
  </si>
  <si>
    <t>（1983）</t>
  </si>
  <si>
    <t>（1984）</t>
  </si>
  <si>
    <t>（1985）</t>
  </si>
  <si>
    <t>（1986）</t>
  </si>
  <si>
    <t>（1987）</t>
  </si>
  <si>
    <t>（1988）</t>
  </si>
  <si>
    <t>（1989）年</t>
  </si>
  <si>
    <t>（1990）</t>
  </si>
  <si>
    <t>（1991）</t>
  </si>
  <si>
    <t>（1992）</t>
  </si>
  <si>
    <t>（1993）</t>
  </si>
  <si>
    <t>（1994）</t>
  </si>
  <si>
    <t>（1995）</t>
  </si>
  <si>
    <t>（1996）</t>
  </si>
  <si>
    <t>（1997）</t>
  </si>
  <si>
    <t>（1998）</t>
  </si>
  <si>
    <t>（1999）</t>
  </si>
  <si>
    <t>（2000）</t>
  </si>
  <si>
    <t>（2001）</t>
  </si>
  <si>
    <t>（2002）</t>
  </si>
  <si>
    <t>（2003）</t>
  </si>
  <si>
    <t>（2004）</t>
  </si>
  <si>
    <t>（2005）</t>
  </si>
  <si>
    <t>（2006）</t>
  </si>
  <si>
    <t>（2007）</t>
  </si>
  <si>
    <t>（2008）</t>
  </si>
  <si>
    <t>（2009）</t>
  </si>
  <si>
    <t>（2010）</t>
  </si>
  <si>
    <t>（2011）</t>
  </si>
  <si>
    <t>（2012）</t>
  </si>
  <si>
    <t>（2013）</t>
  </si>
  <si>
    <t>（2014）</t>
  </si>
  <si>
    <t>（2015）</t>
  </si>
  <si>
    <t>　　28</t>
  </si>
  <si>
    <t>（2016）</t>
  </si>
  <si>
    <t>　　28</t>
  </si>
  <si>
    <t>昭和28</t>
  </si>
  <si>
    <t>（1954）</t>
  </si>
  <si>
    <t>（1955）</t>
  </si>
  <si>
    <t>（1990）</t>
  </si>
  <si>
    <t>（1991）</t>
  </si>
  <si>
    <t>（2016）</t>
  </si>
  <si>
    <t>　　27</t>
  </si>
  <si>
    <t>　　28</t>
  </si>
  <si>
    <t>感染症
病床</t>
  </si>
  <si>
    <t>・</t>
  </si>
  <si>
    <t>－</t>
  </si>
  <si>
    <t>－</t>
  </si>
  <si>
    <t>昭和28</t>
  </si>
  <si>
    <t>平成元</t>
  </si>
  <si>
    <t>　　27</t>
  </si>
  <si>
    <r>
      <t>　　2</t>
    </r>
    <r>
      <rPr>
        <sz val="12"/>
        <rFont val="ＭＳ 明朝"/>
        <family val="1"/>
      </rPr>
      <t>8</t>
    </r>
  </si>
  <si>
    <t>・</t>
  </si>
  <si>
    <t>－</t>
  </si>
  <si>
    <t>（2017）</t>
  </si>
  <si>
    <r>
      <t>　　29</t>
    </r>
  </si>
  <si>
    <r>
      <t>注　1)　医療施設については昭和58（</t>
    </r>
    <r>
      <rPr>
        <sz val="12"/>
        <rFont val="ＭＳ 明朝"/>
        <family val="1"/>
      </rPr>
      <t>1983）</t>
    </r>
    <r>
      <rPr>
        <sz val="12"/>
        <rFont val="ＭＳ 明朝"/>
        <family val="1"/>
      </rPr>
      <t>年までは12月31日現在、昭和59（</t>
    </r>
    <r>
      <rPr>
        <sz val="12"/>
        <rFont val="ＭＳ 明朝"/>
        <family val="1"/>
      </rPr>
      <t>1984）</t>
    </r>
    <r>
      <rPr>
        <sz val="12"/>
        <rFont val="ＭＳ 明朝"/>
        <family val="1"/>
      </rPr>
      <t>年以降は10月１日現在である。</t>
    </r>
  </si>
  <si>
    <r>
      <t>　　2)　「らい療養所」は「らい予防法の廃止に関する法律」の施行により平成８（</t>
    </r>
    <r>
      <rPr>
        <sz val="12"/>
        <rFont val="ＭＳ 明朝"/>
        <family val="1"/>
      </rPr>
      <t>1996）</t>
    </r>
    <r>
      <rPr>
        <sz val="12"/>
        <rFont val="ＭＳ 明朝"/>
        <family val="1"/>
      </rPr>
      <t>年４月から「一般病院」に計上。</t>
    </r>
  </si>
  <si>
    <r>
      <t>　  3)　「伝染病院」は「感染症の予防及び感染症の患者に対する医療に関する法律」が、平成11（</t>
    </r>
    <r>
      <rPr>
        <sz val="12"/>
        <rFont val="ＭＳ 明朝"/>
        <family val="1"/>
      </rPr>
      <t>1999）</t>
    </r>
    <r>
      <rPr>
        <sz val="12"/>
        <rFont val="ＭＳ 明朝"/>
        <family val="1"/>
      </rPr>
      <t>年4月に施行され、廃止された。</t>
    </r>
  </si>
  <si>
    <r>
      <t>　　4</t>
    </r>
    <r>
      <rPr>
        <sz val="12"/>
        <rFont val="ＭＳ 明朝"/>
        <family val="1"/>
      </rPr>
      <t>)　一般診療所の「療養病床」は、「療養型病床群」として平成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年４月に新設され、平成</t>
    </r>
    <r>
      <rPr>
        <sz val="12"/>
        <rFont val="ＭＳ 明朝"/>
        <family val="1"/>
      </rPr>
      <t>12（2000）</t>
    </r>
    <r>
      <rPr>
        <sz val="12"/>
        <rFont val="ＭＳ 明朝"/>
        <family val="1"/>
      </rPr>
      <t>年までは「療養型病床群」であり、</t>
    </r>
  </si>
  <si>
    <t>　平成13（2001）年・14（2002）年は「療養病床」及び「経過的旧療養型病床群」である。</t>
  </si>
  <si>
    <r>
      <t xml:space="preserve">   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)　病院の「療養病床」は、平成12（2000）年までは「療養型病床群」であり、平成13（2001）年・14（2002）年は、「療養病床」及び</t>
    </r>
  </si>
  <si>
    <t>注　1)　昭和58（1983）年までは12月31日現在、昭和59（1984）年以降は10月１日現在である。</t>
  </si>
  <si>
    <t>　　2)　らい病床は「らい予防法の廃止に関する法律」施行により平成8（1996）年４月から「一般病床」に計上。</t>
  </si>
  <si>
    <t>　　3)　「感染症病床」は「感染症の予防及び感染症の患者に対する医療に関する法律」が、平成11（1999）年4月に施行され、「伝染病床」</t>
  </si>
  <si>
    <t>　　4)　一般診療所の「療養病床」は、「療養型病床群」として平成10（1998）年４月に新設され、平成12（2000）年までは「療養型病床群」</t>
  </si>
  <si>
    <t>　　　　であり、平成13（2001）年・14（2002）年は「療養病床」及び「経過的旧療養型病床群」である。</t>
  </si>
  <si>
    <t>（2018）</t>
  </si>
  <si>
    <r>
      <t>　　30</t>
    </r>
  </si>
  <si>
    <t>（2019）</t>
  </si>
  <si>
    <t>令和元</t>
  </si>
  <si>
    <t>令和元</t>
  </si>
  <si>
    <t>令和元</t>
  </si>
  <si>
    <t>第３－３表　在院患者延数，病床－病院の種類・年次別</t>
  </si>
  <si>
    <t>その他の
病床等</t>
  </si>
  <si>
    <t>療養病床</t>
  </si>
  <si>
    <t>一般病床</t>
  </si>
  <si>
    <t>介護療養
病床
（再掲）</t>
  </si>
  <si>
    <t>総　　数</t>
  </si>
  <si>
    <t>精神科病院</t>
  </si>
  <si>
    <t>感染症病床</t>
  </si>
  <si>
    <t>伝染病院</t>
  </si>
  <si>
    <t>結核療養所</t>
  </si>
  <si>
    <t>昭和30</t>
  </si>
  <si>
    <t>（1955）年</t>
  </si>
  <si>
    <t>・</t>
  </si>
  <si>
    <t>（1960）</t>
  </si>
  <si>
    <t>（1965）</t>
  </si>
  <si>
    <t>（1970）</t>
  </si>
  <si>
    <t>（1975）</t>
  </si>
  <si>
    <t>（1980）</t>
  </si>
  <si>
    <t>（1985）</t>
  </si>
  <si>
    <t>平成２</t>
  </si>
  <si>
    <t>（1990）</t>
  </si>
  <si>
    <t>（1995）</t>
  </si>
  <si>
    <t>（1998）</t>
  </si>
  <si>
    <t>（1999）</t>
  </si>
  <si>
    <t>（2000）</t>
  </si>
  <si>
    <t>･･･</t>
  </si>
  <si>
    <r>
      <t>　　</t>
    </r>
    <r>
      <rPr>
        <sz val="12"/>
        <rFont val="ＭＳ 明朝"/>
        <family val="1"/>
      </rPr>
      <t>20</t>
    </r>
  </si>
  <si>
    <t>－</t>
  </si>
  <si>
    <r>
      <t>　　</t>
    </r>
    <r>
      <rPr>
        <sz val="12"/>
        <rFont val="ＭＳ 明朝"/>
        <family val="1"/>
      </rPr>
      <t>21</t>
    </r>
  </si>
  <si>
    <t>　　22</t>
  </si>
  <si>
    <t>　　23</t>
  </si>
  <si>
    <t>　　26</t>
  </si>
  <si>
    <t>　　27</t>
  </si>
  <si>
    <t>　　28</t>
  </si>
  <si>
    <t>令和元</t>
  </si>
  <si>
    <t>-</t>
  </si>
  <si>
    <r>
      <t>注　 1)　らい病床は「らい予防法の廃止に関する法律」施行により平成８（</t>
    </r>
    <r>
      <rPr>
        <sz val="12"/>
        <rFont val="ＭＳ 明朝"/>
        <family val="1"/>
      </rPr>
      <t>1996）</t>
    </r>
    <r>
      <rPr>
        <sz val="12"/>
        <rFont val="ＭＳ 明朝"/>
        <family val="1"/>
      </rPr>
      <t>年４月から「一般病床」に計上。</t>
    </r>
  </si>
  <si>
    <r>
      <t>　 　2)　「感染症病床」は「感染症の予防及び感染症の患者に対する医療に関する法律」が、平成11（</t>
    </r>
    <r>
      <rPr>
        <sz val="12"/>
        <rFont val="ＭＳ 明朝"/>
        <family val="1"/>
      </rPr>
      <t>1999）</t>
    </r>
    <r>
      <rPr>
        <sz val="12"/>
        <rFont val="ＭＳ 明朝"/>
        <family val="1"/>
      </rPr>
      <t>年4月に施行され、「伝染病床」より改められた。</t>
    </r>
  </si>
  <si>
    <r>
      <t>　　 3)　「伝染病院」は「感染症の予防及び感染症の患者に対する医療に関する法律」が、平成11（</t>
    </r>
    <r>
      <rPr>
        <sz val="12"/>
        <rFont val="ＭＳ 明朝"/>
        <family val="1"/>
      </rPr>
      <t>1999）</t>
    </r>
    <r>
      <rPr>
        <sz val="12"/>
        <rFont val="ＭＳ 明朝"/>
        <family val="1"/>
      </rPr>
      <t>年4月に施行され、廃止された。</t>
    </r>
  </si>
  <si>
    <t>　　 4)　「その他の病床等」とは、療養病床、一般病床及び経過的旧その他の病床（経過的旧療養型病床群を含む）である。</t>
  </si>
  <si>
    <r>
      <t>　　 5） 「療養病床」及び「一般病床」は、平成</t>
    </r>
    <r>
      <rPr>
        <sz val="12"/>
        <rFont val="ＭＳ 明朝"/>
        <family val="1"/>
      </rPr>
      <t>15（2003）</t>
    </r>
    <r>
      <rPr>
        <sz val="12"/>
        <rFont val="ＭＳ 明朝"/>
        <family val="1"/>
      </rPr>
      <t>年までは「その他の病床等」である。</t>
    </r>
  </si>
  <si>
    <r>
      <t>　　 6） 「介護療養病床」は、「介護保険法」により平成12（2000）</t>
    </r>
    <r>
      <rPr>
        <sz val="12"/>
        <rFont val="ＭＳ 明朝"/>
        <family val="1"/>
      </rPr>
      <t>年４月に新設され、平成</t>
    </r>
    <r>
      <rPr>
        <sz val="12"/>
        <rFont val="ＭＳ 明朝"/>
        <family val="1"/>
      </rPr>
      <t>18（2006）</t>
    </r>
    <r>
      <rPr>
        <sz val="12"/>
        <rFont val="ＭＳ 明朝"/>
        <family val="1"/>
      </rPr>
      <t>年から数値の把握を開始した。</t>
    </r>
  </si>
  <si>
    <t>資料　「病院報告」（厚生省）（厚生労働省）</t>
  </si>
  <si>
    <t>第３－４表　新入院患者数，病床－病院の種類・年次別</t>
  </si>
  <si>
    <r>
      <t>　　 6） 「介護療養病床」は、「介護保険法」により平成</t>
    </r>
    <r>
      <rPr>
        <sz val="12"/>
        <rFont val="ＭＳ 明朝"/>
        <family val="1"/>
      </rPr>
      <t>12（2000）</t>
    </r>
    <r>
      <rPr>
        <sz val="12"/>
        <rFont val="ＭＳ 明朝"/>
        <family val="1"/>
      </rPr>
      <t>年４月に新設され、平成</t>
    </r>
    <r>
      <rPr>
        <sz val="12"/>
        <rFont val="ＭＳ 明朝"/>
        <family val="1"/>
      </rPr>
      <t>18（2006）</t>
    </r>
    <r>
      <rPr>
        <sz val="12"/>
        <rFont val="ＭＳ 明朝"/>
        <family val="1"/>
      </rPr>
      <t>年から数値の把握を開始した。</t>
    </r>
  </si>
  <si>
    <t>第３－５表　退院患者数，病床－病院の種類・年次別</t>
  </si>
  <si>
    <r>
      <t>　　1</t>
    </r>
    <r>
      <rPr>
        <sz val="12"/>
        <rFont val="ＭＳ 明朝"/>
        <family val="1"/>
      </rPr>
      <t>1</t>
    </r>
  </si>
  <si>
    <r>
      <t>　　1</t>
    </r>
    <r>
      <rPr>
        <sz val="12"/>
        <rFont val="ＭＳ 明朝"/>
        <family val="1"/>
      </rPr>
      <t>2</t>
    </r>
  </si>
  <si>
    <r>
      <t>　　1</t>
    </r>
    <r>
      <rPr>
        <sz val="12"/>
        <rFont val="ＭＳ 明朝"/>
        <family val="1"/>
      </rPr>
      <t>3</t>
    </r>
  </si>
  <si>
    <r>
      <t>　　1</t>
    </r>
    <r>
      <rPr>
        <sz val="12"/>
        <rFont val="ＭＳ 明朝"/>
        <family val="1"/>
      </rPr>
      <t>4</t>
    </r>
  </si>
  <si>
    <r>
      <t>　　1</t>
    </r>
    <r>
      <rPr>
        <sz val="12"/>
        <rFont val="ＭＳ 明朝"/>
        <family val="1"/>
      </rPr>
      <t>5</t>
    </r>
  </si>
  <si>
    <r>
      <t>　　1</t>
    </r>
    <r>
      <rPr>
        <sz val="12"/>
        <rFont val="ＭＳ 明朝"/>
        <family val="1"/>
      </rPr>
      <t>6</t>
    </r>
  </si>
  <si>
    <r>
      <t>　　17</t>
    </r>
  </si>
  <si>
    <r>
      <t>　　18</t>
    </r>
  </si>
  <si>
    <r>
      <t>　　19</t>
    </r>
  </si>
  <si>
    <t>（2015）</t>
  </si>
  <si>
    <t>（2016）</t>
  </si>
  <si>
    <t>注　 1)　らい病床は「らい予防法の廃止に関する法律」施行により平成８（1996）年４月から「一般病床」に計上。</t>
  </si>
  <si>
    <t>　 　2)　「感染症病床」は「感染症の予防及び感染症の患者に対する医療に関する法律」が、平成11（1999）年4月に施行され、「伝染病床」より改められた。</t>
  </si>
  <si>
    <t>　　 3)　「伝染病院」は「感染症の予防及び感染症の患者に対する医療に関する法律」が、平成11（1999）年4月に施行され、廃止された。</t>
  </si>
  <si>
    <t>　　 5） 「療養病床」及び「一般病床」は、平成15（2003）年までは「その他の病床等」である。</t>
  </si>
  <si>
    <t>　　 6） 「介護療養病床」は、「介護保険法」により平成12（2000）年４月に新設され、平成18（2006）年から数値の把握を開始した。</t>
  </si>
  <si>
    <t>第３－６表　外来患者延数，病院の種類・年次別</t>
  </si>
  <si>
    <t>らい療養所</t>
  </si>
  <si>
    <t xml:space="preserve">  　７</t>
  </si>
  <si>
    <t xml:space="preserve">  　10</t>
  </si>
  <si>
    <r>
      <t xml:space="preserve">  　1</t>
    </r>
    <r>
      <rPr>
        <sz val="12"/>
        <rFont val="ＭＳ 明朝"/>
        <family val="1"/>
      </rPr>
      <t>1</t>
    </r>
  </si>
  <si>
    <r>
      <t xml:space="preserve">  　1</t>
    </r>
    <r>
      <rPr>
        <sz val="12"/>
        <rFont val="ＭＳ 明朝"/>
        <family val="1"/>
      </rPr>
      <t>2</t>
    </r>
  </si>
  <si>
    <r>
      <t xml:space="preserve">  　1</t>
    </r>
    <r>
      <rPr>
        <sz val="12"/>
        <rFont val="ＭＳ 明朝"/>
        <family val="1"/>
      </rPr>
      <t>3</t>
    </r>
  </si>
  <si>
    <r>
      <t xml:space="preserve">  　1</t>
    </r>
    <r>
      <rPr>
        <sz val="12"/>
        <rFont val="ＭＳ 明朝"/>
        <family val="1"/>
      </rPr>
      <t>4</t>
    </r>
  </si>
  <si>
    <r>
      <t xml:space="preserve">  　1</t>
    </r>
    <r>
      <rPr>
        <sz val="12"/>
        <rFont val="ＭＳ 明朝"/>
        <family val="1"/>
      </rPr>
      <t>5</t>
    </r>
  </si>
  <si>
    <r>
      <t xml:space="preserve">  　1</t>
    </r>
    <r>
      <rPr>
        <sz val="12"/>
        <rFont val="ＭＳ 明朝"/>
        <family val="1"/>
      </rPr>
      <t>6</t>
    </r>
  </si>
  <si>
    <r>
      <t xml:space="preserve">  　17</t>
    </r>
  </si>
  <si>
    <r>
      <t xml:space="preserve">  　18</t>
    </r>
  </si>
  <si>
    <r>
      <t xml:space="preserve">  　19</t>
    </r>
  </si>
  <si>
    <r>
      <t xml:space="preserve">  　</t>
    </r>
    <r>
      <rPr>
        <sz val="12"/>
        <rFont val="ＭＳ 明朝"/>
        <family val="1"/>
      </rPr>
      <t>20</t>
    </r>
  </si>
  <si>
    <r>
      <t xml:space="preserve">  　</t>
    </r>
    <r>
      <rPr>
        <sz val="12"/>
        <rFont val="ＭＳ 明朝"/>
        <family val="1"/>
      </rPr>
      <t>21</t>
    </r>
  </si>
  <si>
    <t xml:space="preserve">  　22</t>
  </si>
  <si>
    <t xml:space="preserve">  　23</t>
  </si>
  <si>
    <t xml:space="preserve">  　24</t>
  </si>
  <si>
    <t xml:space="preserve">  　25</t>
  </si>
  <si>
    <t xml:space="preserve">  　26</t>
  </si>
  <si>
    <t xml:space="preserve">  　27</t>
  </si>
  <si>
    <t xml:space="preserve">  　28</t>
  </si>
  <si>
    <t xml:space="preserve">  　29</t>
  </si>
  <si>
    <t xml:space="preserve">  　30</t>
  </si>
  <si>
    <t>第３－７表　在院延－新入院－退院新生児数，年次別</t>
  </si>
  <si>
    <t>在院新生児延数</t>
  </si>
  <si>
    <t>新入院新生児数</t>
  </si>
  <si>
    <t>退院新生児数</t>
  </si>
  <si>
    <t>昭和45</t>
  </si>
  <si>
    <t>（1970）年</t>
  </si>
  <si>
    <t>（1975）</t>
  </si>
  <si>
    <t>（1980）</t>
  </si>
  <si>
    <t>（1985）</t>
  </si>
  <si>
    <t>平成２</t>
  </si>
  <si>
    <t>（1992）</t>
  </si>
  <si>
    <r>
      <t>注　 1)　新生児数は、平成</t>
    </r>
    <r>
      <rPr>
        <sz val="12"/>
        <rFont val="ＭＳ 明朝"/>
        <family val="1"/>
      </rPr>
      <t>13（2001）</t>
    </r>
    <r>
      <rPr>
        <sz val="12"/>
        <rFont val="ＭＳ 明朝"/>
        <family val="1"/>
      </rPr>
      <t>年２月までの数値である。</t>
    </r>
  </si>
  <si>
    <t>第３－８表　病床利用率，病床－病院の種類・年次別</t>
  </si>
  <si>
    <t>その他の
病床等</t>
  </si>
  <si>
    <t>介護療養病床</t>
  </si>
  <si>
    <t>精神科病院</t>
  </si>
  <si>
    <t>感染症病床</t>
  </si>
  <si>
    <t>昭和30</t>
  </si>
  <si>
    <t>（1955）年</t>
  </si>
  <si>
    <t>（1960）</t>
  </si>
  <si>
    <t>（1965）</t>
  </si>
  <si>
    <t>（1993）</t>
  </si>
  <si>
    <r>
      <t>　　</t>
    </r>
    <r>
      <rPr>
        <sz val="12"/>
        <rFont val="ＭＳ 明朝"/>
        <family val="1"/>
      </rPr>
      <t>20</t>
    </r>
  </si>
  <si>
    <r>
      <t>70</t>
    </r>
    <r>
      <rPr>
        <sz val="12"/>
        <rFont val="ＭＳ 明朝"/>
        <family val="1"/>
      </rPr>
      <t>.0</t>
    </r>
  </si>
  <si>
    <t>71.9</t>
  </si>
  <si>
    <t>72.7</t>
  </si>
  <si>
    <t>72.9</t>
  </si>
  <si>
    <t>　 　2)　「感染症病床」は「感染症の予防及び感染症の患者に対する医療に関する法律」が、平成11（1999）年4月に施行され、「伝染病床」より改められた。</t>
  </si>
  <si>
    <t>　　 3)　「伝染病院」は「感染症の予防及び感染症の患者に対する医療に関する法律」が、平成11（1999）年4月に施行され、廃止された。</t>
  </si>
  <si>
    <t>第３－９表　平均在院日数，病床－病院の種類・年次別</t>
  </si>
  <si>
    <t>（1970）</t>
  </si>
  <si>
    <t>（1995）</t>
  </si>
  <si>
    <t>（2000）</t>
  </si>
  <si>
    <t>（2001）</t>
  </si>
  <si>
    <t>-</t>
  </si>
  <si>
    <t>注　 1)　らい病床は「らい予防法の廃止に関する法律」施行により平成8（1996）年４月から「一般病床」に計上。</t>
  </si>
  <si>
    <t>第３－10表　１日平均在院患者数，病床－病院の種類・年次別</t>
  </si>
  <si>
    <t>第３－11表　医療施設数，施設の種類・開設者別</t>
  </si>
  <si>
    <t xml:space="preserve">令和元（2019）年10月1日現在     </t>
  </si>
  <si>
    <t>病院</t>
  </si>
  <si>
    <t>総　数</t>
  </si>
  <si>
    <t>総数</t>
  </si>
  <si>
    <t>国　</t>
  </si>
  <si>
    <t>厚生労働省</t>
  </si>
  <si>
    <t>独立行政法人労働者健康安全機構</t>
  </si>
  <si>
    <t>国立高度専門医療研究センター</t>
  </si>
  <si>
    <t>独立行政法人地域医療機能推進機構</t>
  </si>
  <si>
    <t>その他</t>
  </si>
  <si>
    <t>公的医療機関</t>
  </si>
  <si>
    <t>都道府県</t>
  </si>
  <si>
    <t>市町村</t>
  </si>
  <si>
    <t>地方独立行政法人</t>
  </si>
  <si>
    <t>日赤</t>
  </si>
  <si>
    <t>済生会</t>
  </si>
  <si>
    <t>厚生連</t>
  </si>
  <si>
    <t>国民健康保険団体連合会</t>
  </si>
  <si>
    <t>社会保険関係団体</t>
  </si>
  <si>
    <t>健康保険組合及びその連合会</t>
  </si>
  <si>
    <t>共済組合及びその連合会</t>
  </si>
  <si>
    <t>国民健康保険組合</t>
  </si>
  <si>
    <t>公益法人</t>
  </si>
  <si>
    <t>医療法人</t>
  </si>
  <si>
    <t>私立学校法人</t>
  </si>
  <si>
    <t>社会福祉法人</t>
  </si>
  <si>
    <t>医療生協</t>
  </si>
  <si>
    <t>会社</t>
  </si>
  <si>
    <t>その他の法人</t>
  </si>
  <si>
    <t>個人</t>
  </si>
  <si>
    <t>医育機関（再掲）</t>
  </si>
  <si>
    <t xml:space="preserve"> 資料　「医療施設調査」（厚生労働省）</t>
  </si>
  <si>
    <t>第３－12表　病院の病床数，開設者別</t>
  </si>
  <si>
    <t>令和元（2019）年10月1日現在</t>
  </si>
  <si>
    <t>一　　般</t>
  </si>
  <si>
    <t>病                    院</t>
  </si>
  <si>
    <t>診　療　所</t>
  </si>
  <si>
    <t>第３－13表　医療施設数・病床数，施設の種類・病床の種類・保健所・市町村別</t>
  </si>
  <si>
    <t>令和元（2019）年10月1日現在</t>
  </si>
  <si>
    <t>医療施設数</t>
  </si>
  <si>
    <t>病床数</t>
  </si>
  <si>
    <t>保　 健　 所</t>
  </si>
  <si>
    <t>一　般
診療所</t>
  </si>
  <si>
    <t>歯　科
診療所</t>
  </si>
  <si>
    <t>精神科
病 院</t>
  </si>
  <si>
    <t>一 般
病 院</t>
  </si>
  <si>
    <t>療養病床
を有する
病院
(再掲）</t>
  </si>
  <si>
    <t>療養病床
を有する
診療所
(再掲）</t>
  </si>
  <si>
    <t>精　神
病　床</t>
  </si>
  <si>
    <t>感染症
病　床</t>
  </si>
  <si>
    <t>結　核
病　床</t>
  </si>
  <si>
    <t>療 養　　　病 床</t>
  </si>
  <si>
    <t xml:space="preserve">一 般
病 床 </t>
  </si>
  <si>
    <t>療養
病床
(再掲)</t>
  </si>
  <si>
    <t>市　 町　 村</t>
  </si>
  <si>
    <t>病院</t>
  </si>
  <si>
    <t>療養所</t>
  </si>
  <si>
    <t>全　　　　国</t>
  </si>
  <si>
    <t>岡　 山　 県</t>
  </si>
  <si>
    <t>県南東部保健医療圏</t>
  </si>
  <si>
    <t>県南西部保健医療圏</t>
  </si>
  <si>
    <t>高梁・新見保健医療圏</t>
  </si>
  <si>
    <t>真庭保健医療圏</t>
  </si>
  <si>
    <t>津山・英田保健医療圏</t>
  </si>
  <si>
    <t>岡山市保健所</t>
  </si>
  <si>
    <t>倉敷市保健所</t>
  </si>
  <si>
    <t>備前保健所</t>
  </si>
  <si>
    <t>備中保健所</t>
  </si>
  <si>
    <t>備北保健所</t>
  </si>
  <si>
    <t>真庭保健所</t>
  </si>
  <si>
    <t>美作保健所</t>
  </si>
  <si>
    <t>岡山市</t>
  </si>
  <si>
    <t>北区</t>
  </si>
  <si>
    <t>中区</t>
  </si>
  <si>
    <t>東区</t>
  </si>
  <si>
    <t>南区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</si>
  <si>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</si>
  <si>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</si>
  <si>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</si>
  <si>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</si>
  <si>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</si>
  <si>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</si>
  <si>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</si>
  <si>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</si>
  <si>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</si>
  <si>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瀬戸内市</t>
  </si>
  <si>
    <t>赤 磐 市</t>
  </si>
  <si>
    <t>真 庭 市</t>
  </si>
  <si>
    <t>美 作 市</t>
  </si>
  <si>
    <t>浅口市</t>
  </si>
  <si>
    <t>和気郡</t>
  </si>
  <si>
    <t>和 気 町</t>
  </si>
  <si>
    <t>都窪郡</t>
  </si>
  <si>
    <t>早 島 町</t>
  </si>
  <si>
    <t>浅口郡</t>
  </si>
  <si>
    <t>里 庄 町</t>
  </si>
  <si>
    <t>小田郡</t>
  </si>
  <si>
    <t>矢 掛 町</t>
  </si>
  <si>
    <t>真庭郡</t>
  </si>
  <si>
    <t>新 庄 村</t>
  </si>
  <si>
    <t>苫田郡</t>
  </si>
  <si>
    <t>鏡 野 町</t>
  </si>
  <si>
    <t>勝田郡</t>
  </si>
  <si>
    <t>勝 央 町</t>
  </si>
  <si>
    <t>奈 義 町</t>
  </si>
  <si>
    <t>英田郡</t>
  </si>
  <si>
    <t>西粟倉村</t>
  </si>
  <si>
    <t>久米郡</t>
  </si>
  <si>
    <t>久米南町</t>
  </si>
  <si>
    <t>久米郡</t>
  </si>
  <si>
    <t>美咲町</t>
  </si>
  <si>
    <t>加賀郡</t>
  </si>
  <si>
    <t>吉備中央町</t>
  </si>
  <si>
    <t>資料　「医療施設調査」（厚生労働省）</t>
  </si>
  <si>
    <t>第３－14表　診療科名別にみた施設数・施設数に対する割合（重複計上）</t>
  </si>
  <si>
    <t>施　　設　　数</t>
  </si>
  <si>
    <t>施設数に対する割合（％）</t>
  </si>
  <si>
    <t>一般診療所</t>
  </si>
  <si>
    <t>施設数</t>
  </si>
  <si>
    <t>内科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</si>
  <si>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</si>
  <si>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</si>
  <si>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</si>
  <si>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</si>
  <si>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</si>
  <si>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</si>
  <si>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</si>
  <si>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</si>
  <si>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</si>
  <si>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</si>
  <si>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</si>
  <si>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</si>
  <si>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</si>
  <si>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</si>
  <si>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</si>
  <si>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</si>
  <si>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心臓血管外科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</si>
  <si>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</si>
  <si>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</si>
  <si>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</si>
  <si>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</si>
  <si>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</si>
  <si>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</si>
  <si>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</si>
  <si>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</si>
  <si>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</si>
  <si>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</si>
  <si>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</si>
  <si>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</si>
  <si>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</si>
  <si>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</si>
  <si>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</si>
  <si>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</si>
  <si>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</si>
  <si>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</si>
  <si>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</si>
  <si>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</si>
  <si>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</si>
  <si>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</si>
  <si>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</si>
  <si>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</si>
  <si>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</si>
  <si>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注　1)　平成20（2008）年4月1日医療法施行令の一部改正により、診療科目については、従来、省令に具体的名称を限定列挙して規定していた方式から、</t>
  </si>
  <si>
    <t>　　　　身体の部位や患者の疾患等、一定の性質を有する名称を診療科目とする方式に改められた。</t>
  </si>
  <si>
    <t>　　2)　心臓血管外科には循環器外科を含む。</t>
  </si>
  <si>
    <t>　　3）一般病院については令和元（2019）年10月1日現在、一般診療所については平成29（2017）年現在の数値である。</t>
  </si>
  <si>
    <t>第３－15表　救急病院・救急診療所数，保健所別</t>
  </si>
  <si>
    <t>令和元（2019）年度末現在</t>
  </si>
  <si>
    <t>診療所</t>
  </si>
  <si>
    <t>計</t>
  </si>
  <si>
    <t>岡山市保健所</t>
  </si>
  <si>
    <t>備前保健所</t>
  </si>
  <si>
    <t>備中保健所</t>
  </si>
  <si>
    <t>備北保健所</t>
  </si>
  <si>
    <t>真庭保健所</t>
  </si>
  <si>
    <t>美作保健所</t>
  </si>
  <si>
    <t>注　1)　救急告示指定の医療機関のみ</t>
  </si>
  <si>
    <t>資料　医療推進課調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</si>
</sst>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 "/>
    <numFmt numFmtId="178" formatCode="0.0"/>
    <numFmt numFmtId="179" formatCode="#,##0.0_);[Red]\(#,##0.0\)"/>
    <numFmt numFmtId="180" formatCode="_ * #,##0_ ;_ * \-#,##0_ ;_ * &quot;－&quot;_ ;_ @_ "/>
    <numFmt numFmtId="181" formatCode="0.0000"/>
    <numFmt numFmtId="182" formatCode="#,##0.0"/>
    <numFmt numFmtId="183" formatCode="#,##0;\-#;##0;&quot;－&quot;"/>
    <numFmt numFmtId="184" formatCode="#,##0.0;[Red]\-#,##0.0"/>
    <numFmt numFmtId="185" formatCode="0&quot;年10月1日現在&quot;"/>
    <numFmt numFmtId="186" formatCode="#,##0;\-#;&quot;－&quot;"/>
    <numFmt numFmtId="187" formatCode="#,##0;\-#&quot;－&quot;"/>
    <numFmt numFmtId="188" formatCode="#,##0_ ;\-#_ ;&quot;－ &quot;"/>
    <numFmt numFmtId="189" formatCode="#,##0.0_ ;\-#.0_ ;&quot;－ &quot;"/>
    <numFmt numFmtId="190" formatCode="0_ "/>
  </numFmts>
  <fonts count="65">
    <font>
      <sz val="12"/>
      <name val="ＭＳ 明朝"/>
      <family val="1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明朝"/>
      <family val="1"/>
    </font>
    <font>
      <sz val="10"/>
      <name val="ＭＳ 明朝"/>
      <family val="1"/>
    </font>
    <font>
      <sz val="13"/>
      <name val="ＭＳ 明朝"/>
      <family val="1"/>
    </font>
    <font>
      <sz val="13"/>
      <name val="ＭＳ ゴシック"/>
      <family val="3"/>
    </font>
    <font>
      <sz val="13"/>
      <color indexed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14"/>
      <name val="ＭＳ ゴシック"/>
      <family val="3"/>
    </font>
    <font>
      <sz val="12.5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7"/>
      <name val="ＭＳ ゴシック"/>
      <family val="3"/>
    </font>
    <font>
      <sz val="11.5"/>
      <name val="ＭＳ 明朝"/>
      <family val="1"/>
    </font>
    <font>
      <sz val="13"/>
      <color indexed="10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1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69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8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37" fontId="7" fillId="0" borderId="17" xfId="0" applyNumberFormat="1" applyFont="1" applyFill="1" applyBorder="1" applyAlignment="1" applyProtection="1">
      <alignment vertical="center"/>
      <protection/>
    </xf>
    <xf numFmtId="37" fontId="7" fillId="0" borderId="17" xfId="0" applyNumberFormat="1" applyFont="1" applyFill="1" applyBorder="1" applyAlignment="1" applyProtection="1">
      <alignment horizontal="right" vertical="center"/>
      <protection/>
    </xf>
    <xf numFmtId="37" fontId="7" fillId="0" borderId="18" xfId="0" applyNumberFormat="1" applyFont="1" applyFill="1" applyBorder="1" applyAlignment="1" applyProtection="1">
      <alignment vertical="center"/>
      <protection/>
    </xf>
    <xf numFmtId="37" fontId="7" fillId="0" borderId="19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 quotePrefix="1">
      <alignment horizontal="left" vertical="center"/>
      <protection/>
    </xf>
    <xf numFmtId="0" fontId="7" fillId="0" borderId="24" xfId="0" applyFont="1" applyFill="1" applyBorder="1" applyAlignment="1" applyProtection="1" quotePrefix="1">
      <alignment horizontal="left" vertical="center"/>
      <protection/>
    </xf>
    <xf numFmtId="37" fontId="7" fillId="0" borderId="25" xfId="0" applyNumberFormat="1" applyFont="1" applyFill="1" applyBorder="1" applyAlignment="1" applyProtection="1">
      <alignment vertical="center"/>
      <protection/>
    </xf>
    <xf numFmtId="37" fontId="7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19" xfId="0" applyNumberFormat="1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37" fontId="7" fillId="0" borderId="27" xfId="0" applyNumberFormat="1" applyFont="1" applyFill="1" applyBorder="1" applyAlignment="1" applyProtection="1">
      <alignment horizontal="right" vertical="center"/>
      <protection/>
    </xf>
    <xf numFmtId="176" fontId="7" fillId="0" borderId="19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176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28" xfId="0" applyNumberFormat="1" applyFont="1" applyFill="1" applyBorder="1" applyAlignment="1" applyProtection="1">
      <alignment vertical="center"/>
      <protection/>
    </xf>
    <xf numFmtId="37" fontId="7" fillId="0" borderId="29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176" fontId="7" fillId="0" borderId="25" xfId="0" applyNumberFormat="1" applyFont="1" applyFill="1" applyBorder="1" applyAlignment="1" applyProtection="1">
      <alignment vertical="center"/>
      <protection/>
    </xf>
    <xf numFmtId="176" fontId="7" fillId="0" borderId="29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 applyProtection="1" quotePrefix="1">
      <alignment horizontal="right" vertical="center"/>
      <protection/>
    </xf>
    <xf numFmtId="176" fontId="7" fillId="0" borderId="1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7" fontId="7" fillId="0" borderId="30" xfId="0" applyNumberFormat="1" applyFont="1" applyFill="1" applyBorder="1" applyAlignment="1" applyProtection="1">
      <alignment horizontal="right" vertical="center"/>
      <protection/>
    </xf>
    <xf numFmtId="37" fontId="7" fillId="0" borderId="30" xfId="0" applyNumberFormat="1" applyFont="1" applyFill="1" applyBorder="1" applyAlignment="1" applyProtection="1">
      <alignment vertical="center"/>
      <protection/>
    </xf>
    <xf numFmtId="176" fontId="7" fillId="0" borderId="27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 applyProtection="1">
      <alignment horizontal="right" vertical="center"/>
      <protection/>
    </xf>
    <xf numFmtId="37" fontId="7" fillId="0" borderId="31" xfId="0" applyNumberFormat="1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 quotePrefix="1">
      <alignment horizontal="right" vertical="center"/>
      <protection/>
    </xf>
    <xf numFmtId="37" fontId="7" fillId="0" borderId="27" xfId="0" applyNumberFormat="1" applyFont="1" applyFill="1" applyBorder="1" applyAlignment="1" applyProtection="1">
      <alignment vertical="center"/>
      <protection/>
    </xf>
    <xf numFmtId="37" fontId="7" fillId="0" borderId="33" xfId="0" applyNumberFormat="1" applyFont="1" applyFill="1" applyBorder="1" applyAlignment="1" applyProtection="1">
      <alignment vertical="center"/>
      <protection/>
    </xf>
    <xf numFmtId="37" fontId="7" fillId="0" borderId="34" xfId="0" applyNumberFormat="1" applyFont="1" applyFill="1" applyBorder="1" applyAlignment="1" applyProtection="1">
      <alignment vertical="center"/>
      <protection/>
    </xf>
    <xf numFmtId="37" fontId="7" fillId="0" borderId="32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 quotePrefix="1">
      <alignment horizontal="left" vertical="center"/>
      <protection/>
    </xf>
    <xf numFmtId="49" fontId="8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35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 applyProtection="1" quotePrefix="1">
      <alignment horizontal="left" vertical="center"/>
      <protection/>
    </xf>
    <xf numFmtId="49" fontId="7" fillId="0" borderId="36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 applyProtection="1">
      <alignment vertical="center"/>
      <protection/>
    </xf>
    <xf numFmtId="37" fontId="7" fillId="0" borderId="39" xfId="0" applyNumberFormat="1" applyFont="1" applyFill="1" applyBorder="1" applyAlignment="1" applyProtection="1">
      <alignment horizontal="right" vertical="center"/>
      <protection/>
    </xf>
    <xf numFmtId="49" fontId="7" fillId="0" borderId="37" xfId="0" applyNumberFormat="1" applyFont="1" applyFill="1" applyBorder="1" applyAlignment="1" applyProtection="1">
      <alignment horizontal="left" vertical="center"/>
      <protection/>
    </xf>
    <xf numFmtId="176" fontId="7" fillId="0" borderId="30" xfId="0" applyNumberFormat="1" applyFont="1" applyFill="1" applyBorder="1" applyAlignment="1">
      <alignment vertical="center"/>
    </xf>
    <xf numFmtId="49" fontId="7" fillId="0" borderId="34" xfId="0" applyNumberFormat="1" applyFont="1" applyFill="1" applyBorder="1" applyAlignment="1" applyProtection="1">
      <alignment horizontal="left" vertical="center"/>
      <protection/>
    </xf>
    <xf numFmtId="176" fontId="7" fillId="0" borderId="30" xfId="0" applyNumberFormat="1" applyFont="1" applyFill="1" applyBorder="1" applyAlignment="1" applyProtection="1">
      <alignment horizontal="right" vertical="center"/>
      <protection/>
    </xf>
    <xf numFmtId="176" fontId="7" fillId="0" borderId="29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15" fillId="34" borderId="0" xfId="60" applyFont="1" applyFill="1" applyAlignment="1" applyProtection="1">
      <alignment horizontal="left" vertical="center"/>
      <protection locked="0"/>
    </xf>
    <xf numFmtId="0" fontId="0" fillId="34" borderId="0" xfId="60" applyFill="1">
      <alignment/>
      <protection/>
    </xf>
    <xf numFmtId="0" fontId="0" fillId="34" borderId="0" xfId="0" applyFill="1" applyAlignment="1">
      <alignment vertical="center"/>
    </xf>
    <xf numFmtId="0" fontId="16" fillId="34" borderId="0" xfId="60" applyFont="1" applyFill="1" applyBorder="1" applyAlignment="1" applyProtection="1">
      <alignment horizontal="left" vertical="center"/>
      <protection locked="0"/>
    </xf>
    <xf numFmtId="0" fontId="16" fillId="34" borderId="37" xfId="60" applyFont="1" applyFill="1" applyBorder="1" applyAlignment="1">
      <alignment vertical="center"/>
      <protection/>
    </xf>
    <xf numFmtId="0" fontId="16" fillId="34" borderId="0" xfId="60" applyFont="1" applyFill="1" applyBorder="1" applyAlignment="1">
      <alignment vertical="center"/>
      <protection/>
    </xf>
    <xf numFmtId="0" fontId="16" fillId="34" borderId="10" xfId="60" applyFont="1" applyFill="1" applyBorder="1" applyAlignment="1" applyProtection="1">
      <alignment horizontal="centerContinuous" vertical="center"/>
      <protection locked="0"/>
    </xf>
    <xf numFmtId="0" fontId="16" fillId="34" borderId="11" xfId="60" applyFont="1" applyFill="1" applyBorder="1" applyAlignment="1" applyProtection="1">
      <alignment horizontal="centerContinuous" vertical="center"/>
      <protection locked="0"/>
    </xf>
    <xf numFmtId="0" fontId="16" fillId="34" borderId="13" xfId="60" applyFont="1" applyFill="1" applyBorder="1" applyAlignment="1" applyProtection="1">
      <alignment horizontal="centerContinuous" vertical="center"/>
      <protection locked="0"/>
    </xf>
    <xf numFmtId="0" fontId="16" fillId="34" borderId="12" xfId="60" applyFont="1" applyFill="1" applyBorder="1" applyAlignment="1" applyProtection="1">
      <alignment horizontal="centerContinuous" vertical="center"/>
      <protection locked="0"/>
    </xf>
    <xf numFmtId="0" fontId="16" fillId="34" borderId="41" xfId="60" applyFont="1" applyFill="1" applyBorder="1" applyAlignment="1" applyProtection="1">
      <alignment horizontal="center" vertical="center"/>
      <protection locked="0"/>
    </xf>
    <xf numFmtId="0" fontId="16" fillId="34" borderId="16" xfId="60" applyFont="1" applyFill="1" applyBorder="1" applyAlignment="1" applyProtection="1">
      <alignment horizontal="centerContinuous" vertical="center"/>
      <protection locked="0"/>
    </xf>
    <xf numFmtId="0" fontId="16" fillId="34" borderId="27" xfId="60" applyFont="1" applyFill="1" applyBorder="1" applyAlignment="1" applyProtection="1">
      <alignment horizontal="center" vertical="center"/>
      <protection locked="0"/>
    </xf>
    <xf numFmtId="0" fontId="16" fillId="34" borderId="42" xfId="60" applyFont="1" applyFill="1" applyBorder="1" applyAlignment="1" applyProtection="1">
      <alignment horizontal="centerContinuous" vertical="center"/>
      <protection locked="0"/>
    </xf>
    <xf numFmtId="0" fontId="16" fillId="34" borderId="20" xfId="60" applyFont="1" applyFill="1" applyBorder="1" applyAlignment="1" applyProtection="1">
      <alignment vertical="center"/>
      <protection locked="0"/>
    </xf>
    <xf numFmtId="0" fontId="16" fillId="34" borderId="21" xfId="60" applyFont="1" applyFill="1" applyBorder="1" applyAlignment="1" applyProtection="1">
      <alignment horizontal="center" vertical="center"/>
      <protection locked="0"/>
    </xf>
    <xf numFmtId="0" fontId="17" fillId="34" borderId="43" xfId="60" applyFont="1" applyFill="1" applyBorder="1" applyAlignment="1" applyProtection="1">
      <alignment horizontal="center" vertical="center" wrapText="1"/>
      <protection locked="0"/>
    </xf>
    <xf numFmtId="0" fontId="0" fillId="34" borderId="16" xfId="60" applyFont="1" applyFill="1" applyBorder="1" applyAlignment="1" applyProtection="1">
      <alignment horizontal="left" vertical="center"/>
      <protection/>
    </xf>
    <xf numFmtId="0" fontId="0" fillId="34" borderId="42" xfId="0" applyFill="1" applyBorder="1" applyAlignment="1">
      <alignment vertical="center"/>
    </xf>
    <xf numFmtId="37" fontId="16" fillId="34" borderId="27" xfId="60" applyNumberFormat="1" applyFont="1" applyFill="1" applyBorder="1" applyAlignment="1" applyProtection="1">
      <alignment vertical="center"/>
      <protection/>
    </xf>
    <xf numFmtId="37" fontId="16" fillId="34" borderId="0" xfId="60" applyNumberFormat="1" applyFont="1" applyFill="1" applyBorder="1" applyAlignment="1" applyProtection="1">
      <alignment vertical="center"/>
      <protection/>
    </xf>
    <xf numFmtId="37" fontId="16" fillId="34" borderId="17" xfId="60" applyNumberFormat="1" applyFont="1" applyFill="1" applyBorder="1" applyAlignment="1" applyProtection="1">
      <alignment vertical="center"/>
      <protection/>
    </xf>
    <xf numFmtId="37" fontId="16" fillId="34" borderId="17" xfId="60" applyNumberFormat="1" applyFont="1" applyFill="1" applyBorder="1" applyAlignment="1" applyProtection="1">
      <alignment horizontal="right" vertical="center"/>
      <protection/>
    </xf>
    <xf numFmtId="37" fontId="16" fillId="34" borderId="19" xfId="60" applyNumberFormat="1" applyFont="1" applyFill="1" applyBorder="1" applyAlignment="1" applyProtection="1">
      <alignment horizontal="right" vertical="center"/>
      <protection locked="0"/>
    </xf>
    <xf numFmtId="0" fontId="0" fillId="34" borderId="16" xfId="60" applyFont="1" applyFill="1" applyBorder="1" applyAlignment="1" applyProtection="1">
      <alignment horizontal="left" vertical="center"/>
      <protection/>
    </xf>
    <xf numFmtId="37" fontId="16" fillId="34" borderId="19" xfId="60" applyNumberFormat="1" applyFont="1" applyFill="1" applyBorder="1" applyAlignment="1" applyProtection="1">
      <alignment vertical="center"/>
      <protection locked="0"/>
    </xf>
    <xf numFmtId="0" fontId="0" fillId="34" borderId="16" xfId="60" applyFont="1" applyFill="1" applyBorder="1" applyAlignment="1" applyProtection="1" quotePrefix="1">
      <alignment horizontal="left" vertical="center"/>
      <protection/>
    </xf>
    <xf numFmtId="37" fontId="16" fillId="34" borderId="19" xfId="60" applyNumberFormat="1" applyFont="1" applyFill="1" applyBorder="1" applyAlignment="1" applyProtection="1">
      <alignment vertical="center"/>
      <protection/>
    </xf>
    <xf numFmtId="37" fontId="16" fillId="34" borderId="17" xfId="60" applyNumberFormat="1" applyFont="1" applyFill="1" applyBorder="1" applyAlignment="1" applyProtection="1">
      <alignment horizontal="left" vertical="center"/>
      <protection locked="0"/>
    </xf>
    <xf numFmtId="0" fontId="0" fillId="34" borderId="24" xfId="60" applyFont="1" applyFill="1" applyBorder="1" applyAlignment="1" applyProtection="1" quotePrefix="1">
      <alignment horizontal="left" vertical="center"/>
      <protection/>
    </xf>
    <xf numFmtId="0" fontId="0" fillId="34" borderId="36" xfId="0" applyFill="1" applyBorder="1" applyAlignment="1">
      <alignment vertical="center"/>
    </xf>
    <xf numFmtId="37" fontId="16" fillId="34" borderId="30" xfId="60" applyNumberFormat="1" applyFont="1" applyFill="1" applyBorder="1" applyAlignment="1" applyProtection="1">
      <alignment vertical="center"/>
      <protection/>
    </xf>
    <xf numFmtId="37" fontId="16" fillId="34" borderId="37" xfId="60" applyNumberFormat="1" applyFont="1" applyFill="1" applyBorder="1" applyAlignment="1" applyProtection="1">
      <alignment vertical="center"/>
      <protection/>
    </xf>
    <xf numFmtId="37" fontId="16" fillId="34" borderId="25" xfId="60" applyNumberFormat="1" applyFont="1" applyFill="1" applyBorder="1" applyAlignment="1" applyProtection="1">
      <alignment vertical="center"/>
      <protection/>
    </xf>
    <xf numFmtId="37" fontId="16" fillId="34" borderId="25" xfId="60" applyNumberFormat="1" applyFont="1" applyFill="1" applyBorder="1" applyAlignment="1" applyProtection="1">
      <alignment horizontal="right" vertical="center"/>
      <protection/>
    </xf>
    <xf numFmtId="37" fontId="16" fillId="34" borderId="29" xfId="60" applyNumberFormat="1" applyFont="1" applyFill="1" applyBorder="1" applyAlignment="1" applyProtection="1">
      <alignment vertical="center"/>
      <protection/>
    </xf>
    <xf numFmtId="0" fontId="0" fillId="34" borderId="0" xfId="60" applyFont="1" applyFill="1" applyBorder="1" applyAlignment="1" applyProtection="1" quotePrefix="1">
      <alignment horizontal="left" vertical="center"/>
      <protection/>
    </xf>
    <xf numFmtId="37" fontId="16" fillId="34" borderId="0" xfId="60" applyNumberFormat="1" applyFont="1" applyFill="1" applyBorder="1" applyAlignment="1" applyProtection="1">
      <alignment horizontal="right" vertical="center"/>
      <protection/>
    </xf>
    <xf numFmtId="0" fontId="0" fillId="34" borderId="38" xfId="0" applyFill="1" applyBorder="1" applyAlignment="1">
      <alignment vertical="center"/>
    </xf>
    <xf numFmtId="37" fontId="16" fillId="34" borderId="27" xfId="60" applyNumberFormat="1" applyFont="1" applyFill="1" applyBorder="1" applyAlignment="1" applyProtection="1">
      <alignment vertical="center"/>
      <protection locked="0"/>
    </xf>
    <xf numFmtId="37" fontId="16" fillId="34" borderId="0" xfId="60" applyNumberFormat="1" applyFont="1" applyFill="1" applyBorder="1" applyAlignment="1" applyProtection="1">
      <alignment vertical="center"/>
      <protection locked="0"/>
    </xf>
    <xf numFmtId="37" fontId="16" fillId="34" borderId="17" xfId="60" applyNumberFormat="1" applyFont="1" applyFill="1" applyBorder="1" applyAlignment="1" applyProtection="1">
      <alignment vertical="center"/>
      <protection locked="0"/>
    </xf>
    <xf numFmtId="37" fontId="16" fillId="34" borderId="17" xfId="60" applyNumberFormat="1" applyFont="1" applyFill="1" applyBorder="1" applyAlignment="1" applyProtection="1">
      <alignment horizontal="right" vertical="center"/>
      <protection locked="0"/>
    </xf>
    <xf numFmtId="37" fontId="16" fillId="34" borderId="19" xfId="60" applyNumberFormat="1" applyFont="1" applyFill="1" applyBorder="1" applyAlignment="1" applyProtection="1" quotePrefix="1">
      <alignment horizontal="right" vertical="center"/>
      <protection locked="0"/>
    </xf>
    <xf numFmtId="37" fontId="16" fillId="34" borderId="27" xfId="60" applyNumberFormat="1" applyFont="1" applyFill="1" applyBorder="1" applyAlignment="1" applyProtection="1">
      <alignment horizontal="right" vertical="center"/>
      <protection/>
    </xf>
    <xf numFmtId="0" fontId="0" fillId="34" borderId="16" xfId="60" applyFill="1" applyBorder="1" applyAlignment="1" applyProtection="1" quotePrefix="1">
      <alignment horizontal="left" vertical="center"/>
      <protection/>
    </xf>
    <xf numFmtId="37" fontId="16" fillId="34" borderId="27" xfId="60" applyNumberFormat="1" applyFont="1" applyFill="1" applyBorder="1" applyAlignment="1" applyProtection="1">
      <alignment horizontal="right" vertical="center"/>
      <protection locked="0"/>
    </xf>
    <xf numFmtId="0" fontId="0" fillId="34" borderId="16" xfId="60" applyFont="1" applyFill="1" applyBorder="1" applyAlignment="1" applyProtection="1" quotePrefix="1">
      <alignment horizontal="left" vertical="center"/>
      <protection/>
    </xf>
    <xf numFmtId="0" fontId="0" fillId="34" borderId="0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37" fontId="16" fillId="34" borderId="0" xfId="60" applyNumberFormat="1" applyFont="1" applyFill="1" applyBorder="1" applyAlignment="1" applyProtection="1">
      <alignment horizontal="right" vertical="center"/>
      <protection locked="0"/>
    </xf>
    <xf numFmtId="37" fontId="16" fillId="34" borderId="34" xfId="60" applyNumberFormat="1" applyFont="1" applyFill="1" applyBorder="1" applyAlignment="1" applyProtection="1">
      <alignment horizontal="right" vertical="center"/>
      <protection/>
    </xf>
    <xf numFmtId="0" fontId="0" fillId="34" borderId="24" xfId="60" applyFont="1" applyFill="1" applyBorder="1" applyAlignment="1" applyProtection="1" quotePrefix="1">
      <alignment horizontal="left" vertical="center"/>
      <protection/>
    </xf>
    <xf numFmtId="37" fontId="16" fillId="34" borderId="30" xfId="60" applyNumberFormat="1" applyFont="1" applyFill="1" applyBorder="1" applyAlignment="1" applyProtection="1">
      <alignment vertical="center"/>
      <protection locked="0"/>
    </xf>
    <xf numFmtId="37" fontId="16" fillId="34" borderId="30" xfId="60" applyNumberFormat="1" applyFont="1" applyFill="1" applyBorder="1" applyAlignment="1" applyProtection="1">
      <alignment horizontal="right" vertical="center"/>
      <protection locked="0"/>
    </xf>
    <xf numFmtId="37" fontId="16" fillId="34" borderId="30" xfId="60" applyNumberFormat="1" applyFont="1" applyFill="1" applyBorder="1" applyAlignment="1" applyProtection="1">
      <alignment horizontal="right" vertical="center"/>
      <protection/>
    </xf>
    <xf numFmtId="37" fontId="16" fillId="34" borderId="36" xfId="60" applyNumberFormat="1" applyFont="1" applyFill="1" applyBorder="1" applyAlignment="1" applyProtection="1">
      <alignment horizontal="right" vertical="center"/>
      <protection/>
    </xf>
    <xf numFmtId="37" fontId="16" fillId="34" borderId="29" xfId="60" applyNumberFormat="1" applyFont="1" applyFill="1" applyBorder="1" applyAlignment="1" applyProtection="1" quotePrefix="1">
      <alignment horizontal="right" vertical="center"/>
      <protection locked="0"/>
    </xf>
    <xf numFmtId="0" fontId="18" fillId="34" borderId="0" xfId="60" applyFont="1" applyFill="1" applyAlignment="1" applyProtection="1">
      <alignment horizontal="left" vertical="center"/>
      <protection locked="0"/>
    </xf>
    <xf numFmtId="37" fontId="16" fillId="34" borderId="0" xfId="60" applyNumberFormat="1" applyFont="1" applyFill="1" applyAlignment="1">
      <alignment vertical="center"/>
      <protection/>
    </xf>
    <xf numFmtId="0" fontId="19" fillId="34" borderId="0" xfId="60" applyFont="1" applyFill="1" applyAlignment="1" applyProtection="1">
      <alignment horizontal="left" vertical="center"/>
      <protection/>
    </xf>
    <xf numFmtId="0" fontId="19" fillId="34" borderId="0" xfId="60" applyFont="1" applyFill="1" applyBorder="1" applyAlignment="1" applyProtection="1">
      <alignment horizontal="left" vertical="center"/>
      <protection/>
    </xf>
    <xf numFmtId="0" fontId="20" fillId="34" borderId="0" xfId="61" applyFont="1" applyFill="1" applyBorder="1" applyAlignment="1">
      <alignment horizontal="left" wrapText="1"/>
      <protection/>
    </xf>
    <xf numFmtId="38" fontId="20" fillId="34" borderId="0" xfId="50" applyFont="1" applyFill="1" applyBorder="1" applyAlignment="1">
      <alignment horizontal="right"/>
    </xf>
    <xf numFmtId="176" fontId="16" fillId="34" borderId="17" xfId="60" applyNumberFormat="1" applyFont="1" applyFill="1" applyBorder="1" applyAlignment="1" applyProtection="1">
      <alignment vertical="center"/>
      <protection/>
    </xf>
    <xf numFmtId="0" fontId="21" fillId="34" borderId="43" xfId="60" applyFont="1" applyFill="1" applyBorder="1" applyAlignment="1" applyProtection="1">
      <alignment horizontal="center" vertical="center" wrapText="1"/>
      <protection locked="0"/>
    </xf>
    <xf numFmtId="176" fontId="16" fillId="34" borderId="40" xfId="60" applyNumberFormat="1" applyFont="1" applyFill="1" applyBorder="1" applyAlignment="1" applyProtection="1">
      <alignment vertical="center"/>
      <protection/>
    </xf>
    <xf numFmtId="176" fontId="16" fillId="34" borderId="27" xfId="60" applyNumberFormat="1" applyFont="1" applyFill="1" applyBorder="1" applyAlignment="1" applyProtection="1">
      <alignment vertical="center"/>
      <protection/>
    </xf>
    <xf numFmtId="176" fontId="16" fillId="34" borderId="19" xfId="60" applyNumberFormat="1" applyFont="1" applyFill="1" applyBorder="1" applyAlignment="1" applyProtection="1">
      <alignment vertical="center"/>
      <protection/>
    </xf>
    <xf numFmtId="37" fontId="16" fillId="34" borderId="17" xfId="60" applyNumberFormat="1" applyFont="1" applyFill="1" applyBorder="1" applyAlignment="1" applyProtection="1">
      <alignment horizontal="left" vertical="center"/>
      <protection/>
    </xf>
    <xf numFmtId="176" fontId="16" fillId="34" borderId="25" xfId="60" applyNumberFormat="1" applyFont="1" applyFill="1" applyBorder="1" applyAlignment="1" applyProtection="1">
      <alignment vertical="center"/>
      <protection/>
    </xf>
    <xf numFmtId="176" fontId="16" fillId="34" borderId="30" xfId="60" applyNumberFormat="1" applyFont="1" applyFill="1" applyBorder="1" applyAlignment="1" applyProtection="1">
      <alignment vertical="center"/>
      <protection/>
    </xf>
    <xf numFmtId="176" fontId="16" fillId="34" borderId="29" xfId="60" applyNumberFormat="1" applyFont="1" applyFill="1" applyBorder="1" applyAlignment="1" applyProtection="1">
      <alignment vertical="center"/>
      <protection/>
    </xf>
    <xf numFmtId="176" fontId="16" fillId="34" borderId="0" xfId="60" applyNumberFormat="1" applyFont="1" applyFill="1" applyBorder="1" applyAlignment="1" applyProtection="1">
      <alignment vertical="center"/>
      <protection/>
    </xf>
    <xf numFmtId="176" fontId="16" fillId="34" borderId="17" xfId="60" applyNumberFormat="1" applyFont="1" applyFill="1" applyBorder="1" applyAlignment="1" applyProtection="1">
      <alignment vertical="center"/>
      <protection locked="0"/>
    </xf>
    <xf numFmtId="176" fontId="16" fillId="34" borderId="27" xfId="60" applyNumberFormat="1" applyFont="1" applyFill="1" applyBorder="1" applyAlignment="1" applyProtection="1">
      <alignment vertical="center"/>
      <protection locked="0"/>
    </xf>
    <xf numFmtId="176" fontId="16" fillId="34" borderId="19" xfId="60" applyNumberFormat="1" applyFont="1" applyFill="1" applyBorder="1" applyAlignment="1" applyProtection="1">
      <alignment vertical="center"/>
      <protection locked="0"/>
    </xf>
    <xf numFmtId="179" fontId="16" fillId="34" borderId="17" xfId="60" applyNumberFormat="1" applyFont="1" applyFill="1" applyBorder="1" applyAlignment="1" applyProtection="1">
      <alignment horizontal="right" vertical="center" wrapText="1"/>
      <protection locked="0"/>
    </xf>
    <xf numFmtId="176" fontId="16" fillId="34" borderId="17" xfId="60" applyNumberFormat="1" applyFont="1" applyFill="1" applyBorder="1" applyAlignment="1" applyProtection="1">
      <alignment horizontal="right" vertical="center"/>
      <protection locked="0"/>
    </xf>
    <xf numFmtId="176" fontId="16" fillId="34" borderId="19" xfId="60" applyNumberFormat="1" applyFont="1" applyFill="1" applyBorder="1" applyAlignment="1" applyProtection="1">
      <alignment horizontal="right" vertical="center"/>
      <protection locked="0"/>
    </xf>
    <xf numFmtId="182" fontId="0" fillId="34" borderId="27" xfId="0" applyNumberFormat="1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27" xfId="0" applyFill="1" applyBorder="1" applyAlignment="1">
      <alignment horizontal="right" vertical="center"/>
    </xf>
    <xf numFmtId="182" fontId="0" fillId="34" borderId="30" xfId="0" applyNumberForma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0" xfId="0" applyFill="1" applyBorder="1" applyAlignment="1">
      <alignment horizontal="right" vertical="center"/>
    </xf>
    <xf numFmtId="182" fontId="0" fillId="34" borderId="30" xfId="0" applyNumberFormat="1" applyFill="1" applyBorder="1" applyAlignment="1">
      <alignment horizontal="right" vertical="center"/>
    </xf>
    <xf numFmtId="176" fontId="16" fillId="34" borderId="29" xfId="6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 applyProtection="1">
      <alignment horizontal="left" vertical="center"/>
      <protection/>
    </xf>
    <xf numFmtId="0" fontId="23" fillId="0" borderId="37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0" xfId="0" applyFont="1" applyFill="1" applyBorder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23" fillId="0" borderId="20" xfId="0" applyFont="1" applyFill="1" applyBorder="1" applyAlignment="1" applyProtection="1">
      <alignment vertical="center"/>
      <protection/>
    </xf>
    <xf numFmtId="0" fontId="23" fillId="0" borderId="38" xfId="0" applyFont="1" applyFill="1" applyBorder="1" applyAlignment="1">
      <alignment vertical="center"/>
    </xf>
    <xf numFmtId="0" fontId="23" fillId="0" borderId="21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49" fontId="23" fillId="0" borderId="0" xfId="0" applyNumberFormat="1" applyFont="1" applyFill="1" applyAlignment="1">
      <alignment horizontal="left"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44" xfId="0" applyNumberFormat="1" applyFont="1" applyFill="1" applyBorder="1" applyAlignment="1" applyProtection="1">
      <alignment horizontal="right" vertical="center"/>
      <protection/>
    </xf>
    <xf numFmtId="37" fontId="0" fillId="0" borderId="45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 quotePrefix="1">
      <alignment horizontal="left" vertical="center"/>
      <protection/>
    </xf>
    <xf numFmtId="49" fontId="23" fillId="0" borderId="0" xfId="0" applyNumberFormat="1" applyFont="1" applyFill="1" applyBorder="1" applyAlignment="1">
      <alignment horizontal="left" vertical="center"/>
    </xf>
    <xf numFmtId="0" fontId="0" fillId="0" borderId="16" xfId="0" applyFill="1" applyBorder="1" applyAlignment="1" applyProtection="1" quotePrefix="1">
      <alignment horizontal="left" vertical="center"/>
      <protection/>
    </xf>
    <xf numFmtId="183" fontId="0" fillId="0" borderId="17" xfId="0" applyNumberFormat="1" applyFont="1" applyFill="1" applyBorder="1" applyAlignment="1" applyProtection="1">
      <alignment horizontal="right" vertical="center"/>
      <protection/>
    </xf>
    <xf numFmtId="37" fontId="23" fillId="0" borderId="32" xfId="0" applyNumberFormat="1" applyFont="1" applyFill="1" applyBorder="1" applyAlignment="1" applyProtection="1">
      <alignment vertical="center"/>
      <protection/>
    </xf>
    <xf numFmtId="37" fontId="23" fillId="0" borderId="17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37" fontId="23" fillId="0" borderId="27" xfId="0" applyNumberFormat="1" applyFont="1" applyFill="1" applyBorder="1" applyAlignment="1" applyProtection="1">
      <alignment vertical="center"/>
      <protection/>
    </xf>
    <xf numFmtId="37" fontId="23" fillId="0" borderId="17" xfId="0" applyNumberFormat="1" applyFont="1" applyFill="1" applyBorder="1" applyAlignment="1">
      <alignment vertical="center"/>
    </xf>
    <xf numFmtId="37" fontId="23" fillId="0" borderId="19" xfId="0" applyNumberFormat="1" applyFont="1" applyFill="1" applyBorder="1" applyAlignment="1">
      <alignment vertical="center"/>
    </xf>
    <xf numFmtId="0" fontId="0" fillId="0" borderId="24" xfId="0" applyFill="1" applyBorder="1" applyAlignment="1" applyProtection="1" quotePrefix="1">
      <alignment horizontal="left" vertical="center"/>
      <protection/>
    </xf>
    <xf numFmtId="49" fontId="23" fillId="0" borderId="37" xfId="0" applyNumberFormat="1" applyFont="1" applyFill="1" applyBorder="1" applyAlignment="1">
      <alignment horizontal="left" vertical="center"/>
    </xf>
    <xf numFmtId="37" fontId="23" fillId="0" borderId="39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23" fillId="0" borderId="25" xfId="0" applyNumberFormat="1" applyFont="1" applyFill="1" applyBorder="1" applyAlignment="1" applyProtection="1">
      <alignment vertical="center"/>
      <protection/>
    </xf>
    <xf numFmtId="183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30" xfId="0" applyNumberFormat="1" applyFont="1" applyFill="1" applyBorder="1" applyAlignment="1" applyProtection="1">
      <alignment horizontal="right" vertical="center"/>
      <protection/>
    </xf>
    <xf numFmtId="37" fontId="23" fillId="0" borderId="30" xfId="0" applyNumberFormat="1" applyFont="1" applyFill="1" applyBorder="1" applyAlignment="1" applyProtection="1">
      <alignment vertical="center"/>
      <protection/>
    </xf>
    <xf numFmtId="37" fontId="23" fillId="0" borderId="25" xfId="0" applyNumberFormat="1" applyFont="1" applyFill="1" applyBorder="1" applyAlignment="1">
      <alignment vertical="center"/>
    </xf>
    <xf numFmtId="37" fontId="23" fillId="0" borderId="29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37" fontId="23" fillId="0" borderId="0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183" fontId="23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 applyProtection="1">
      <alignment horizontal="left" vertical="center"/>
      <protection/>
    </xf>
    <xf numFmtId="49" fontId="23" fillId="0" borderId="37" xfId="0" applyNumberFormat="1" applyFont="1" applyFill="1" applyBorder="1" applyAlignment="1" applyProtection="1">
      <alignment horizontal="left" vertical="center"/>
      <protection/>
    </xf>
    <xf numFmtId="49" fontId="23" fillId="0" borderId="38" xfId="0" applyNumberFormat="1" applyFont="1" applyFill="1" applyBorder="1" applyAlignment="1">
      <alignment horizontal="left" vertical="center"/>
    </xf>
    <xf numFmtId="37" fontId="0" fillId="0" borderId="25" xfId="0" applyNumberFormat="1" applyFont="1" applyFill="1" applyBorder="1" applyAlignment="1" applyProtection="1">
      <alignment vertical="center"/>
      <protection/>
    </xf>
    <xf numFmtId="37" fontId="0" fillId="0" borderId="29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49" fontId="0" fillId="0" borderId="37" xfId="0" applyNumberFormat="1" applyFont="1" applyFill="1" applyBorder="1" applyAlignment="1">
      <alignment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49" fontId="0" fillId="0" borderId="3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37" fontId="23" fillId="0" borderId="17" xfId="0" applyNumberFormat="1" applyFont="1" applyFill="1" applyBorder="1" applyAlignment="1" applyProtection="1">
      <alignment horizontal="right" vertical="center"/>
      <protection/>
    </xf>
    <xf numFmtId="37" fontId="23" fillId="0" borderId="44" xfId="0" applyNumberFormat="1" applyFont="1" applyFill="1" applyBorder="1" applyAlignment="1" applyProtection="1">
      <alignment horizontal="right" vertical="center"/>
      <protection/>
    </xf>
    <xf numFmtId="37" fontId="23" fillId="0" borderId="45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vertical="center"/>
    </xf>
    <xf numFmtId="37" fontId="23" fillId="0" borderId="19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37" fontId="23" fillId="0" borderId="27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49" fontId="0" fillId="0" borderId="36" xfId="0" applyNumberFormat="1" applyFont="1" applyFill="1" applyBorder="1" applyAlignment="1">
      <alignment vertical="center"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23" fillId="0" borderId="3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 quotePrefix="1">
      <alignment horizontal="left"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37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49" fontId="0" fillId="0" borderId="46" xfId="0" applyNumberFormat="1" applyFill="1" applyBorder="1" applyAlignment="1">
      <alignment vertical="center"/>
    </xf>
    <xf numFmtId="0" fontId="0" fillId="0" borderId="4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49" fontId="0" fillId="0" borderId="34" xfId="0" applyNumberForma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38" xfId="0" applyNumberFormat="1" applyFill="1" applyBorder="1" applyAlignment="1">
      <alignment vertical="center"/>
    </xf>
    <xf numFmtId="0" fontId="0" fillId="0" borderId="48" xfId="0" applyFont="1" applyFill="1" applyBorder="1" applyAlignment="1" applyProtection="1">
      <alignment vertical="center"/>
      <protection/>
    </xf>
    <xf numFmtId="37" fontId="0" fillId="0" borderId="40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 shrinkToFit="1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29" xfId="0" applyNumberFormat="1" applyFont="1" applyFill="1" applyBorder="1" applyAlignment="1" applyProtection="1">
      <alignment vertical="center" shrinkToFit="1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31" xfId="0" applyFont="1" applyFill="1" applyBorder="1" applyAlignment="1" applyProtection="1">
      <alignment horizontal="centerContinuous"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178" fontId="0" fillId="0" borderId="38" xfId="0" applyNumberFormat="1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 quotePrefix="1">
      <alignment horizontal="left" vertical="center"/>
      <protection/>
    </xf>
    <xf numFmtId="0" fontId="4" fillId="0" borderId="36" xfId="0" applyFont="1" applyFill="1" applyBorder="1" applyAlignment="1">
      <alignment vertical="center"/>
    </xf>
    <xf numFmtId="37" fontId="0" fillId="0" borderId="37" xfId="0" applyNumberFormat="1" applyFont="1" applyFill="1" applyBorder="1" applyAlignment="1" applyProtection="1">
      <alignment vertical="center"/>
      <protection/>
    </xf>
    <xf numFmtId="37" fontId="0" fillId="0" borderId="51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44" xfId="0" applyFill="1" applyBorder="1" applyAlignment="1" applyProtection="1">
      <alignment horizontal="center" vertical="center" shrinkToFit="1"/>
      <protection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9" fillId="0" borderId="44" xfId="0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178" fontId="0" fillId="0" borderId="17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vertical="center"/>
      <protection/>
    </xf>
    <xf numFmtId="178" fontId="0" fillId="0" borderId="17" xfId="0" applyNumberFormat="1" applyFont="1" applyFill="1" applyBorder="1" applyAlignment="1" applyProtection="1">
      <alignment horizontal="right" vertical="center"/>
      <protection/>
    </xf>
    <xf numFmtId="178" fontId="0" fillId="0" borderId="19" xfId="0" applyNumberFormat="1" applyFont="1" applyFill="1" applyBorder="1" applyAlignment="1" applyProtection="1">
      <alignment horizontal="right" vertical="center"/>
      <protection/>
    </xf>
    <xf numFmtId="178" fontId="0" fillId="0" borderId="33" xfId="0" applyNumberFormat="1" applyFont="1" applyFill="1" applyBorder="1" applyAlignment="1" applyProtection="1">
      <alignment vertical="center"/>
      <protection/>
    </xf>
    <xf numFmtId="178" fontId="0" fillId="0" borderId="27" xfId="0" applyNumberFormat="1" applyFont="1" applyFill="1" applyBorder="1" applyAlignment="1" applyProtection="1">
      <alignment vertical="center"/>
      <protection/>
    </xf>
    <xf numFmtId="178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8" fontId="0" fillId="0" borderId="32" xfId="0" applyNumberFormat="1" applyFont="1" applyFill="1" applyBorder="1" applyAlignment="1" applyProtection="1">
      <alignment vertical="center"/>
      <protection/>
    </xf>
    <xf numFmtId="178" fontId="0" fillId="0" borderId="17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>
      <alignment horizontal="right" vertical="center"/>
    </xf>
    <xf numFmtId="49" fontId="0" fillId="0" borderId="34" xfId="0" applyNumberFormat="1" applyFont="1" applyFill="1" applyBorder="1" applyAlignment="1" applyProtection="1">
      <alignment horizontal="left" vertical="center"/>
      <protection/>
    </xf>
    <xf numFmtId="49" fontId="0" fillId="0" borderId="36" xfId="0" applyNumberFormat="1" applyFont="1" applyFill="1" applyBorder="1" applyAlignment="1" applyProtection="1">
      <alignment horizontal="left" vertical="center"/>
      <protection/>
    </xf>
    <xf numFmtId="178" fontId="0" fillId="0" borderId="0" xfId="0" applyNumberFormat="1" applyFill="1" applyBorder="1" applyAlignment="1" applyProtection="1">
      <alignment vertical="center"/>
      <protection/>
    </xf>
    <xf numFmtId="184" fontId="0" fillId="0" borderId="0" xfId="49" applyNumberFormat="1" applyFont="1" applyFill="1" applyAlignment="1">
      <alignment vertical="center"/>
    </xf>
    <xf numFmtId="178" fontId="0" fillId="0" borderId="39" xfId="0" applyNumberFormat="1" applyFont="1" applyFill="1" applyBorder="1" applyAlignment="1" applyProtection="1">
      <alignment vertical="center"/>
      <protection/>
    </xf>
    <xf numFmtId="178" fontId="0" fillId="0" borderId="28" xfId="0" applyNumberFormat="1" applyFont="1" applyFill="1" applyBorder="1" applyAlignment="1" applyProtection="1">
      <alignment vertical="center"/>
      <protection/>
    </xf>
    <xf numFmtId="178" fontId="0" fillId="0" borderId="25" xfId="0" applyNumberFormat="1" applyFont="1" applyFill="1" applyBorder="1" applyAlignment="1" applyProtection="1">
      <alignment vertical="center"/>
      <protection/>
    </xf>
    <xf numFmtId="178" fontId="0" fillId="0" borderId="25" xfId="0" applyNumberFormat="1" applyFont="1" applyFill="1" applyBorder="1" applyAlignment="1" applyProtection="1">
      <alignment horizontal="right" vertical="center"/>
      <protection/>
    </xf>
    <xf numFmtId="178" fontId="0" fillId="0" borderId="30" xfId="0" applyNumberFormat="1" applyFont="1" applyFill="1" applyBorder="1" applyAlignment="1" applyProtection="1">
      <alignment horizontal="right" vertical="center"/>
      <protection/>
    </xf>
    <xf numFmtId="178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horizontal="right" vertical="center"/>
    </xf>
    <xf numFmtId="178" fontId="0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>
      <alignment vertical="center"/>
    </xf>
    <xf numFmtId="176" fontId="0" fillId="0" borderId="17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/>
    </xf>
    <xf numFmtId="176" fontId="0" fillId="0" borderId="27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83" fontId="0" fillId="0" borderId="17" xfId="0" applyNumberFormat="1" applyFont="1" applyFill="1" applyBorder="1" applyAlignment="1" applyProtection="1">
      <alignment horizontal="right" vertical="center"/>
      <protection/>
    </xf>
    <xf numFmtId="176" fontId="0" fillId="0" borderId="33" xfId="0" applyNumberFormat="1" applyFont="1" applyFill="1" applyBorder="1" applyAlignment="1" applyProtection="1">
      <alignment vertical="center"/>
      <protection/>
    </xf>
    <xf numFmtId="176" fontId="0" fillId="0" borderId="27" xfId="0" applyNumberFormat="1" applyFont="1" applyFill="1" applyBorder="1" applyAlignment="1" applyProtection="1">
      <alignment horizontal="right" vertical="center"/>
      <protection/>
    </xf>
    <xf numFmtId="176" fontId="0" fillId="0" borderId="19" xfId="0" applyNumberFormat="1" applyFont="1" applyFill="1" applyBorder="1" applyAlignment="1" applyProtection="1">
      <alignment horizontal="right" vertical="center"/>
      <protection/>
    </xf>
    <xf numFmtId="49" fontId="0" fillId="0" borderId="34" xfId="0" applyNumberFormat="1" applyFont="1" applyFill="1" applyBorder="1" applyAlignment="1" applyProtection="1">
      <alignment vertical="center"/>
      <protection/>
    </xf>
    <xf numFmtId="49" fontId="0" fillId="0" borderId="36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28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horizontal="right" vertical="center"/>
      <protection/>
    </xf>
    <xf numFmtId="176" fontId="0" fillId="0" borderId="30" xfId="0" applyNumberFormat="1" applyFont="1" applyFill="1" applyBorder="1" applyAlignment="1" applyProtection="1">
      <alignment horizontal="right" vertical="center"/>
      <protection/>
    </xf>
    <xf numFmtId="176" fontId="0" fillId="0" borderId="25" xfId="0" applyNumberFormat="1" applyFont="1" applyFill="1" applyBorder="1" applyAlignment="1" applyProtection="1">
      <alignment horizontal="right" vertical="center"/>
      <protection/>
    </xf>
    <xf numFmtId="176" fontId="0" fillId="0" borderId="29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vertical="center"/>
    </xf>
    <xf numFmtId="37" fontId="0" fillId="0" borderId="44" xfId="0" applyNumberFormat="1" applyFont="1" applyFill="1" applyBorder="1" applyAlignment="1" applyProtection="1">
      <alignment horizontal="right" vertical="center"/>
      <protection/>
    </xf>
    <xf numFmtId="37" fontId="0" fillId="0" borderId="45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178" fontId="0" fillId="0" borderId="19" xfId="0" applyNumberFormat="1" applyFont="1" applyFill="1" applyBorder="1" applyAlignment="1" applyProtection="1">
      <alignment horizontal="right" vertical="center"/>
      <protection/>
    </xf>
    <xf numFmtId="184" fontId="0" fillId="0" borderId="17" xfId="0" applyNumberFormat="1" applyFont="1" applyFill="1" applyBorder="1" applyAlignment="1" applyProtection="1">
      <alignment horizontal="right" vertical="center"/>
      <protection/>
    </xf>
    <xf numFmtId="184" fontId="0" fillId="0" borderId="19" xfId="0" applyNumberFormat="1" applyFont="1" applyFill="1" applyBorder="1" applyAlignment="1" applyProtection="1">
      <alignment horizontal="right" vertical="center"/>
      <protection/>
    </xf>
    <xf numFmtId="49" fontId="0" fillId="0" borderId="37" xfId="0" applyNumberFormat="1" applyFont="1" applyFill="1" applyBorder="1" applyAlignment="1">
      <alignment vertical="center"/>
    </xf>
    <xf numFmtId="184" fontId="0" fillId="0" borderId="25" xfId="0" applyNumberFormat="1" applyFont="1" applyFill="1" applyBorder="1" applyAlignment="1" applyProtection="1">
      <alignment horizontal="right" vertical="center"/>
      <protection/>
    </xf>
    <xf numFmtId="184" fontId="0" fillId="0" borderId="29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86" fontId="0" fillId="0" borderId="52" xfId="0" applyNumberFormat="1" applyFont="1" applyFill="1" applyBorder="1" applyAlignment="1" applyProtection="1">
      <alignment vertical="center"/>
      <protection/>
    </xf>
    <xf numFmtId="186" fontId="0" fillId="0" borderId="53" xfId="0" applyNumberFormat="1" applyFont="1" applyFill="1" applyBorder="1" applyAlignment="1" applyProtection="1">
      <alignment vertical="center"/>
      <protection/>
    </xf>
    <xf numFmtId="186" fontId="0" fillId="0" borderId="42" xfId="0" applyNumberFormat="1" applyFont="1" applyFill="1" applyBorder="1" applyAlignment="1" applyProtection="1">
      <alignment vertical="center"/>
      <protection/>
    </xf>
    <xf numFmtId="186" fontId="0" fillId="0" borderId="40" xfId="0" applyNumberFormat="1" applyFont="1" applyFill="1" applyBorder="1" applyAlignment="1" applyProtection="1">
      <alignment vertical="center"/>
      <protection/>
    </xf>
    <xf numFmtId="186" fontId="0" fillId="0" borderId="45" xfId="0" applyNumberFormat="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186" fontId="0" fillId="0" borderId="32" xfId="0" applyNumberFormat="1" applyFont="1" applyFill="1" applyBorder="1" applyAlignment="1" applyProtection="1">
      <alignment vertical="center"/>
      <protection/>
    </xf>
    <xf numFmtId="186" fontId="0" fillId="0" borderId="17" xfId="0" applyNumberFormat="1" applyFont="1" applyFill="1" applyBorder="1" applyAlignment="1" applyProtection="1">
      <alignment vertical="center"/>
      <protection/>
    </xf>
    <xf numFmtId="186" fontId="0" fillId="0" borderId="27" xfId="0" applyNumberFormat="1" applyFont="1" applyFill="1" applyBorder="1" applyAlignment="1" applyProtection="1">
      <alignment vertical="center"/>
      <protection/>
    </xf>
    <xf numFmtId="186" fontId="0" fillId="0" borderId="19" xfId="0" applyNumberFormat="1" applyFont="1" applyFill="1" applyBorder="1" applyAlignment="1" applyProtection="1">
      <alignment vertical="center"/>
      <protection/>
    </xf>
    <xf numFmtId="186" fontId="0" fillId="0" borderId="18" xfId="0" applyNumberFormat="1" applyFont="1" applyFill="1" applyBorder="1" applyAlignment="1" applyProtection="1">
      <alignment horizontal="right" vertical="center"/>
      <protection/>
    </xf>
    <xf numFmtId="186" fontId="0" fillId="0" borderId="27" xfId="0" applyNumberFormat="1" applyFont="1" applyFill="1" applyBorder="1" applyAlignment="1" applyProtection="1">
      <alignment horizontal="right" vertical="center"/>
      <protection/>
    </xf>
    <xf numFmtId="186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86" fontId="25" fillId="0" borderId="19" xfId="0" applyNumberFormat="1" applyFont="1" applyFill="1" applyBorder="1" applyAlignment="1" applyProtection="1">
      <alignment horizontal="right" vertical="center"/>
      <protection/>
    </xf>
    <xf numFmtId="186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186" fontId="0" fillId="0" borderId="32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32" xfId="0" applyNumberFormat="1" applyFont="1" applyFill="1" applyBorder="1" applyAlignment="1">
      <alignment vertical="center"/>
    </xf>
    <xf numFmtId="186" fontId="0" fillId="0" borderId="27" xfId="0" applyNumberFormat="1" applyFont="1" applyFill="1" applyBorder="1" applyAlignment="1" applyProtection="1">
      <alignment horizontal="right" vertical="center"/>
      <protection/>
    </xf>
    <xf numFmtId="186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186" fontId="0" fillId="0" borderId="25" xfId="0" applyNumberFormat="1" applyFont="1" applyFill="1" applyBorder="1" applyAlignment="1" applyProtection="1">
      <alignment vertical="center"/>
      <protection/>
    </xf>
    <xf numFmtId="186" fontId="0" fillId="0" borderId="28" xfId="0" applyNumberFormat="1" applyFont="1" applyFill="1" applyBorder="1" applyAlignment="1" applyProtection="1">
      <alignment horizontal="right" vertical="center"/>
      <protection/>
    </xf>
    <xf numFmtId="186" fontId="0" fillId="0" borderId="25" xfId="0" applyNumberFormat="1" applyFont="1" applyFill="1" applyBorder="1" applyAlignment="1" applyProtection="1">
      <alignment horizontal="right" vertical="center"/>
      <protection/>
    </xf>
    <xf numFmtId="186" fontId="0" fillId="0" borderId="25" xfId="0" applyNumberFormat="1" applyFont="1" applyFill="1" applyBorder="1" applyAlignment="1" applyProtection="1">
      <alignment horizontal="right" vertical="center"/>
      <protection/>
    </xf>
    <xf numFmtId="186" fontId="0" fillId="0" borderId="29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35" xfId="0" applyFont="1" applyBorder="1" applyAlignment="1">
      <alignment vertical="center"/>
    </xf>
    <xf numFmtId="185" fontId="19" fillId="0" borderId="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46" xfId="0" applyFont="1" applyBorder="1" applyAlignment="1" applyProtection="1">
      <alignment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35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186" fontId="6" fillId="0" borderId="17" xfId="0" applyNumberFormat="1" applyFont="1" applyBorder="1" applyAlignment="1" applyProtection="1">
      <alignment vertical="center"/>
      <protection/>
    </xf>
    <xf numFmtId="186" fontId="6" fillId="0" borderId="53" xfId="0" applyNumberFormat="1" applyFont="1" applyFill="1" applyBorder="1" applyAlignment="1" applyProtection="1">
      <alignment vertical="center"/>
      <protection/>
    </xf>
    <xf numFmtId="186" fontId="6" fillId="0" borderId="56" xfId="0" applyNumberFormat="1" applyFont="1" applyFill="1" applyBorder="1" applyAlignment="1" applyProtection="1">
      <alignment vertical="center"/>
      <protection/>
    </xf>
    <xf numFmtId="186" fontId="6" fillId="0" borderId="44" xfId="0" applyNumberFormat="1" applyFont="1" applyFill="1" applyBorder="1" applyAlignment="1" applyProtection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37" fontId="6" fillId="0" borderId="17" xfId="0" applyNumberFormat="1" applyFont="1" applyBorder="1" applyAlignment="1" applyProtection="1">
      <alignment vertical="center"/>
      <protection/>
    </xf>
    <xf numFmtId="37" fontId="6" fillId="0" borderId="18" xfId="0" applyNumberFormat="1" applyFont="1" applyFill="1" applyBorder="1" applyAlignment="1" applyProtection="1">
      <alignment vertical="center"/>
      <protection/>
    </xf>
    <xf numFmtId="37" fontId="6" fillId="0" borderId="27" xfId="0" applyNumberFormat="1" applyFont="1" applyFill="1" applyBorder="1" applyAlignment="1" applyProtection="1">
      <alignment vertical="center"/>
      <protection/>
    </xf>
    <xf numFmtId="37" fontId="6" fillId="0" borderId="31" xfId="0" applyNumberFormat="1" applyFont="1" applyFill="1" applyBorder="1" applyAlignment="1" applyProtection="1">
      <alignment vertical="center"/>
      <protection/>
    </xf>
    <xf numFmtId="186" fontId="6" fillId="0" borderId="18" xfId="0" applyNumberFormat="1" applyFont="1" applyFill="1" applyBorder="1" applyAlignment="1" applyProtection="1">
      <alignment horizontal="right" vertical="center"/>
      <protection/>
    </xf>
    <xf numFmtId="186" fontId="6" fillId="0" borderId="17" xfId="0" applyNumberFormat="1" applyFont="1" applyFill="1" applyBorder="1" applyAlignment="1" applyProtection="1">
      <alignment horizontal="right" vertical="center"/>
      <protection/>
    </xf>
    <xf numFmtId="186" fontId="6" fillId="0" borderId="19" xfId="0" applyNumberFormat="1" applyFont="1" applyFill="1" applyBorder="1" applyAlignment="1" applyProtection="1">
      <alignment horizontal="right" vertical="center"/>
      <protection/>
    </xf>
    <xf numFmtId="186" fontId="6" fillId="0" borderId="27" xfId="0" applyNumberFormat="1" applyFont="1" applyFill="1" applyBorder="1" applyAlignment="1" applyProtection="1">
      <alignment vertical="center"/>
      <protection/>
    </xf>
    <xf numFmtId="186" fontId="6" fillId="0" borderId="31" xfId="0" applyNumberFormat="1" applyFont="1" applyFill="1" applyBorder="1" applyAlignment="1" applyProtection="1">
      <alignment vertical="center"/>
      <protection/>
    </xf>
    <xf numFmtId="186" fontId="6" fillId="0" borderId="27" xfId="0" applyNumberFormat="1" applyFont="1" applyFill="1" applyBorder="1" applyAlignment="1" applyProtection="1">
      <alignment horizontal="right" vertical="center"/>
      <protection/>
    </xf>
    <xf numFmtId="186" fontId="6" fillId="0" borderId="18" xfId="0" applyNumberFormat="1" applyFont="1" applyFill="1" applyBorder="1" applyAlignment="1" applyProtection="1">
      <alignment vertical="center"/>
      <protection/>
    </xf>
    <xf numFmtId="186" fontId="6" fillId="0" borderId="17" xfId="0" applyNumberFormat="1" applyFont="1" applyFill="1" applyBorder="1" applyAlignment="1" applyProtection="1">
      <alignment vertical="center"/>
      <protection/>
    </xf>
    <xf numFmtId="186" fontId="6" fillId="0" borderId="19" xfId="0" applyNumberFormat="1" applyFont="1" applyFill="1" applyBorder="1" applyAlignment="1" applyProtection="1">
      <alignment vertical="center"/>
      <protection/>
    </xf>
    <xf numFmtId="186" fontId="6" fillId="0" borderId="31" xfId="0" applyNumberFormat="1" applyFont="1" applyFill="1" applyBorder="1" applyAlignment="1" applyProtection="1">
      <alignment horizontal="right" vertical="center"/>
      <protection/>
    </xf>
    <xf numFmtId="37" fontId="6" fillId="0" borderId="18" xfId="0" applyNumberFormat="1" applyFont="1" applyFill="1" applyBorder="1" applyAlignment="1" applyProtection="1">
      <alignment horizontal="right" vertical="center"/>
      <protection/>
    </xf>
    <xf numFmtId="186" fontId="6" fillId="0" borderId="17" xfId="0" applyNumberFormat="1" applyFont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86" fontId="6" fillId="0" borderId="25" xfId="0" applyNumberFormat="1" applyFont="1" applyBorder="1" applyAlignment="1" applyProtection="1">
      <alignment vertical="center"/>
      <protection/>
    </xf>
    <xf numFmtId="186" fontId="6" fillId="0" borderId="28" xfId="0" applyNumberFormat="1" applyFont="1" applyFill="1" applyBorder="1" applyAlignment="1" applyProtection="1">
      <alignment horizontal="right" vertical="center"/>
      <protection/>
    </xf>
    <xf numFmtId="186" fontId="6" fillId="0" borderId="30" xfId="0" applyNumberFormat="1" applyFont="1" applyFill="1" applyBorder="1" applyAlignment="1" applyProtection="1">
      <alignment vertical="center"/>
      <protection/>
    </xf>
    <xf numFmtId="186" fontId="6" fillId="0" borderId="51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7" fillId="34" borderId="0" xfId="0" applyFont="1" applyFill="1" applyAlignment="1">
      <alignment vertical="center"/>
    </xf>
    <xf numFmtId="0" fontId="28" fillId="34" borderId="0" xfId="0" applyFont="1" applyFill="1" applyAlignment="1" applyProtection="1">
      <alignment horizontal="left" vertical="center"/>
      <protection/>
    </xf>
    <xf numFmtId="38" fontId="7" fillId="34" borderId="0" xfId="49" applyFont="1" applyFill="1" applyAlignment="1">
      <alignment vertical="center"/>
    </xf>
    <xf numFmtId="0" fontId="7" fillId="34" borderId="0" xfId="0" applyFont="1" applyFill="1" applyBorder="1" applyAlignment="1">
      <alignment vertical="center"/>
    </xf>
    <xf numFmtId="38" fontId="7" fillId="34" borderId="0" xfId="49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2" xfId="0" applyFont="1" applyFill="1" applyBorder="1" applyAlignment="1" applyProtection="1">
      <alignment vertical="center"/>
      <protection/>
    </xf>
    <xf numFmtId="38" fontId="7" fillId="34" borderId="57" xfId="49" applyFont="1" applyFill="1" applyBorder="1" applyAlignment="1" applyProtection="1">
      <alignment horizontal="distributed" vertical="center"/>
      <protection/>
    </xf>
    <xf numFmtId="38" fontId="7" fillId="34" borderId="41" xfId="49" applyFont="1" applyFill="1" applyBorder="1" applyAlignment="1">
      <alignment horizontal="distributed" vertical="center"/>
    </xf>
    <xf numFmtId="38" fontId="7" fillId="34" borderId="13" xfId="49" applyFont="1" applyFill="1" applyBorder="1" applyAlignment="1" applyProtection="1">
      <alignment horizontal="distributed" vertical="center"/>
      <protection/>
    </xf>
    <xf numFmtId="38" fontId="7" fillId="34" borderId="13" xfId="49" applyFont="1" applyFill="1" applyBorder="1" applyAlignment="1">
      <alignment horizontal="distributed" vertical="center"/>
    </xf>
    <xf numFmtId="38" fontId="7" fillId="34" borderId="26" xfId="49" applyFont="1" applyFill="1" applyBorder="1" applyAlignment="1">
      <alignment horizontal="distributed" vertical="center"/>
    </xf>
    <xf numFmtId="38" fontId="7" fillId="34" borderId="42" xfId="49" applyFont="1" applyFill="1" applyBorder="1" applyAlignment="1" applyProtection="1">
      <alignment horizontal="center" vertical="center" wrapText="1"/>
      <protection/>
    </xf>
    <xf numFmtId="38" fontId="7" fillId="34" borderId="58" xfId="49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>
      <alignment vertical="center"/>
    </xf>
    <xf numFmtId="0" fontId="7" fillId="34" borderId="0" xfId="0" applyFont="1" applyFill="1" applyBorder="1" applyAlignment="1" applyProtection="1">
      <alignment vertical="center"/>
      <protection/>
    </xf>
    <xf numFmtId="38" fontId="7" fillId="34" borderId="17" xfId="49" applyFont="1" applyFill="1" applyBorder="1" applyAlignment="1" applyProtection="1">
      <alignment horizontal="center" vertical="center"/>
      <protection/>
    </xf>
    <xf numFmtId="38" fontId="7" fillId="34" borderId="0" xfId="49" applyFont="1" applyFill="1" applyBorder="1" applyAlignment="1" applyProtection="1">
      <alignment horizontal="center" vertical="center"/>
      <protection/>
    </xf>
    <xf numFmtId="38" fontId="7" fillId="34" borderId="48" xfId="49" applyFont="1" applyFill="1" applyBorder="1" applyAlignment="1" applyProtection="1">
      <alignment vertical="center"/>
      <protection/>
    </xf>
    <xf numFmtId="38" fontId="7" fillId="34" borderId="35" xfId="49" applyFont="1" applyFill="1" applyBorder="1" applyAlignment="1" applyProtection="1">
      <alignment vertical="center"/>
      <protection/>
    </xf>
    <xf numFmtId="0" fontId="30" fillId="34" borderId="0" xfId="0" applyFont="1" applyFill="1" applyAlignment="1">
      <alignment vertical="center"/>
    </xf>
    <xf numFmtId="38" fontId="0" fillId="34" borderId="27" xfId="49" applyFont="1" applyFill="1" applyBorder="1" applyAlignment="1">
      <alignment vertical="center"/>
    </xf>
    <xf numFmtId="38" fontId="7" fillId="34" borderId="0" xfId="49" applyFont="1" applyFill="1" applyBorder="1" applyAlignment="1" applyProtection="1">
      <alignment horizontal="right" vertical="center"/>
      <protection/>
    </xf>
    <xf numFmtId="38" fontId="7" fillId="34" borderId="17" xfId="49" applyFont="1" applyFill="1" applyBorder="1" applyAlignment="1" applyProtection="1">
      <alignment horizontal="right" vertical="center"/>
      <protection/>
    </xf>
    <xf numFmtId="38" fontId="7" fillId="34" borderId="19" xfId="49" applyFont="1" applyFill="1" applyBorder="1" applyAlignment="1" applyProtection="1">
      <alignment horizontal="right" vertical="center"/>
      <protection/>
    </xf>
    <xf numFmtId="38" fontId="7" fillId="34" borderId="27" xfId="49" applyFont="1" applyFill="1" applyBorder="1" applyAlignment="1" applyProtection="1">
      <alignment horizontal="right" vertical="center"/>
      <protection/>
    </xf>
    <xf numFmtId="186" fontId="7" fillId="34" borderId="17" xfId="49" applyNumberFormat="1" applyFont="1" applyFill="1" applyBorder="1" applyAlignment="1">
      <alignment horizontal="right" vertical="center"/>
    </xf>
    <xf numFmtId="186" fontId="7" fillId="34" borderId="19" xfId="49" applyNumberFormat="1" applyFont="1" applyFill="1" applyBorder="1" applyAlignment="1">
      <alignment horizontal="right" vertical="center"/>
    </xf>
    <xf numFmtId="0" fontId="7" fillId="34" borderId="0" xfId="0" applyFont="1" applyFill="1" applyBorder="1" applyAlignment="1" applyProtection="1">
      <alignment horizontal="center" vertical="center"/>
      <protection/>
    </xf>
    <xf numFmtId="186" fontId="7" fillId="34" borderId="17" xfId="49" applyNumberFormat="1" applyFont="1" applyFill="1" applyBorder="1" applyAlignment="1" applyProtection="1">
      <alignment horizontal="right" vertical="center"/>
      <protection/>
    </xf>
    <xf numFmtId="186" fontId="7" fillId="34" borderId="19" xfId="49" applyNumberFormat="1" applyFont="1" applyFill="1" applyBorder="1" applyAlignment="1" applyProtection="1">
      <alignment horizontal="right" vertical="center"/>
      <protection/>
    </xf>
    <xf numFmtId="38" fontId="7" fillId="34" borderId="0" xfId="49" applyFont="1" applyFill="1" applyBorder="1" applyAlignment="1">
      <alignment horizontal="right" vertical="center"/>
    </xf>
    <xf numFmtId="0" fontId="7" fillId="34" borderId="0" xfId="0" applyFont="1" applyFill="1" applyAlignment="1">
      <alignment horizontal="right" vertical="center"/>
    </xf>
    <xf numFmtId="0" fontId="7" fillId="34" borderId="0" xfId="0" applyFont="1" applyFill="1" applyBorder="1" applyAlignment="1">
      <alignment horizontal="distributed" vertical="center"/>
    </xf>
    <xf numFmtId="0" fontId="7" fillId="34" borderId="0" xfId="0" applyFont="1" applyFill="1" applyBorder="1" applyAlignment="1" applyProtection="1">
      <alignment horizontal="distributed" vertical="center"/>
      <protection/>
    </xf>
    <xf numFmtId="186" fontId="7" fillId="34" borderId="17" xfId="49" applyNumberFormat="1" applyFont="1" applyFill="1" applyBorder="1" applyAlignment="1" quotePrefix="1">
      <alignment horizontal="right" vertical="center"/>
    </xf>
    <xf numFmtId="0" fontId="7" fillId="34" borderId="34" xfId="0" applyFont="1" applyFill="1" applyBorder="1" applyAlignment="1" applyProtection="1">
      <alignment vertical="center"/>
      <protection/>
    </xf>
    <xf numFmtId="0" fontId="7" fillId="34" borderId="34" xfId="0" applyFont="1" applyFill="1" applyBorder="1" applyAlignment="1" applyProtection="1">
      <alignment horizontal="center" vertical="center"/>
      <protection/>
    </xf>
    <xf numFmtId="187" fontId="7" fillId="34" borderId="16" xfId="0" applyNumberFormat="1" applyFont="1" applyFill="1" applyBorder="1" applyAlignment="1">
      <alignment vertical="center"/>
    </xf>
    <xf numFmtId="0" fontId="7" fillId="34" borderId="34" xfId="0" applyFont="1" applyFill="1" applyBorder="1" applyAlignment="1" applyProtection="1">
      <alignment horizontal="distributed" vertical="center"/>
      <protection/>
    </xf>
    <xf numFmtId="0" fontId="7" fillId="34" borderId="16" xfId="0" applyFont="1" applyFill="1" applyBorder="1" applyAlignment="1">
      <alignment horizontal="center" vertical="center"/>
    </xf>
    <xf numFmtId="186" fontId="7" fillId="34" borderId="27" xfId="49" applyNumberFormat="1" applyFont="1" applyFill="1" applyBorder="1" applyAlignment="1" applyProtection="1">
      <alignment horizontal="right" vertical="center"/>
      <protection/>
    </xf>
    <xf numFmtId="0" fontId="7" fillId="34" borderId="24" xfId="0" applyFont="1" applyFill="1" applyBorder="1" applyAlignment="1">
      <alignment horizontal="center" vertical="center"/>
    </xf>
    <xf numFmtId="0" fontId="7" fillId="34" borderId="37" xfId="0" applyFont="1" applyFill="1" applyBorder="1" applyAlignment="1" applyProtection="1">
      <alignment horizontal="distributed" vertical="center"/>
      <protection/>
    </xf>
    <xf numFmtId="0" fontId="7" fillId="34" borderId="36" xfId="0" applyFont="1" applyFill="1" applyBorder="1" applyAlignment="1" applyProtection="1">
      <alignment horizontal="distributed" vertical="center"/>
      <protection/>
    </xf>
    <xf numFmtId="186" fontId="7" fillId="34" borderId="30" xfId="49" applyNumberFormat="1" applyFont="1" applyFill="1" applyBorder="1" applyAlignment="1" applyProtection="1">
      <alignment horizontal="right" vertical="center"/>
      <protection/>
    </xf>
    <xf numFmtId="186" fontId="7" fillId="34" borderId="25" xfId="49" applyNumberFormat="1" applyFont="1" applyFill="1" applyBorder="1" applyAlignment="1" applyProtection="1">
      <alignment horizontal="right" vertical="center"/>
      <protection/>
    </xf>
    <xf numFmtId="186" fontId="7" fillId="34" borderId="29" xfId="49" applyNumberFormat="1" applyFont="1" applyFill="1" applyBorder="1" applyAlignment="1" applyProtection="1">
      <alignment horizontal="right" vertical="center"/>
      <protection/>
    </xf>
    <xf numFmtId="0" fontId="7" fillId="34" borderId="0" xfId="0" applyFont="1" applyFill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right" vertical="center"/>
      <protection/>
    </xf>
    <xf numFmtId="0" fontId="19" fillId="34" borderId="0" xfId="0" applyFont="1" applyFill="1" applyAlignment="1">
      <alignment vertical="center"/>
    </xf>
    <xf numFmtId="0" fontId="31" fillId="34" borderId="0" xfId="0" applyFont="1" applyFill="1" applyAlignment="1" applyProtection="1">
      <alignment horizontal="left" vertical="center"/>
      <protection/>
    </xf>
    <xf numFmtId="0" fontId="0" fillId="34" borderId="0" xfId="0" applyFont="1" applyFill="1" applyAlignment="1">
      <alignment vertical="center"/>
    </xf>
    <xf numFmtId="0" fontId="19" fillId="34" borderId="0" xfId="0" applyFont="1" applyFill="1" applyBorder="1" applyAlignment="1">
      <alignment vertical="center"/>
    </xf>
    <xf numFmtId="0" fontId="27" fillId="34" borderId="0" xfId="0" applyFont="1" applyFill="1" applyBorder="1" applyAlignment="1" applyProtection="1">
      <alignment horizontal="left" vertical="center"/>
      <protection/>
    </xf>
    <xf numFmtId="0" fontId="27" fillId="34" borderId="0" xfId="0" applyFont="1" applyFill="1" applyBorder="1" applyAlignment="1" applyProtection="1">
      <alignment horizontal="right" vertical="center"/>
      <protection/>
    </xf>
    <xf numFmtId="0" fontId="32" fillId="34" borderId="10" xfId="0" applyFont="1" applyFill="1" applyBorder="1" applyAlignment="1" applyProtection="1">
      <alignment vertical="center"/>
      <protection/>
    </xf>
    <xf numFmtId="0" fontId="32" fillId="34" borderId="16" xfId="0" applyFont="1" applyFill="1" applyBorder="1" applyAlignment="1" applyProtection="1">
      <alignment vertical="center"/>
      <protection/>
    </xf>
    <xf numFmtId="0" fontId="32" fillId="34" borderId="20" xfId="0" applyFont="1" applyFill="1" applyBorder="1" applyAlignment="1" applyProtection="1">
      <alignment vertical="center"/>
      <protection/>
    </xf>
    <xf numFmtId="0" fontId="32" fillId="34" borderId="21" xfId="0" applyFont="1" applyFill="1" applyBorder="1" applyAlignment="1" applyProtection="1">
      <alignment horizontal="center" vertical="center"/>
      <protection/>
    </xf>
    <xf numFmtId="0" fontId="32" fillId="34" borderId="23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distributed" vertical="center"/>
      <protection/>
    </xf>
    <xf numFmtId="188" fontId="6" fillId="34" borderId="40" xfId="0" applyNumberFormat="1" applyFont="1" applyFill="1" applyBorder="1" applyAlignment="1" applyProtection="1">
      <alignment vertical="center"/>
      <protection/>
    </xf>
    <xf numFmtId="189" fontId="6" fillId="34" borderId="40" xfId="0" applyNumberFormat="1" applyFont="1" applyFill="1" applyBorder="1" applyAlignment="1" applyProtection="1">
      <alignment vertical="center"/>
      <protection/>
    </xf>
    <xf numFmtId="189" fontId="6" fillId="34" borderId="19" xfId="0" applyNumberFormat="1" applyFont="1" applyFill="1" applyBorder="1" applyAlignment="1" applyProtection="1">
      <alignment vertical="center"/>
      <protection/>
    </xf>
    <xf numFmtId="188" fontId="6" fillId="34" borderId="27" xfId="0" applyNumberFormat="1" applyFont="1" applyFill="1" applyBorder="1" applyAlignment="1" applyProtection="1">
      <alignment vertical="center"/>
      <protection/>
    </xf>
    <xf numFmtId="189" fontId="6" fillId="34" borderId="27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Alignment="1">
      <alignment vertical="center"/>
    </xf>
    <xf numFmtId="14" fontId="0" fillId="34" borderId="0" xfId="0" applyNumberFormat="1" applyFont="1" applyFill="1" applyAlignment="1">
      <alignment vertical="center"/>
    </xf>
    <xf numFmtId="0" fontId="6" fillId="34" borderId="59" xfId="0" applyFont="1" applyFill="1" applyBorder="1" applyAlignment="1" applyProtection="1">
      <alignment horizontal="distributed" vertical="center"/>
      <protection/>
    </xf>
    <xf numFmtId="188" fontId="6" fillId="34" borderId="30" xfId="0" applyNumberFormat="1" applyFont="1" applyFill="1" applyBorder="1" applyAlignment="1" applyProtection="1">
      <alignment vertical="center"/>
      <protection/>
    </xf>
    <xf numFmtId="189" fontId="6" fillId="34" borderId="30" xfId="0" applyNumberFormat="1" applyFont="1" applyFill="1" applyBorder="1" applyAlignment="1" applyProtection="1">
      <alignment vertical="center"/>
      <protection/>
    </xf>
    <xf numFmtId="189" fontId="6" fillId="34" borderId="29" xfId="0" applyNumberFormat="1" applyFont="1" applyFill="1" applyBorder="1" applyAlignment="1" applyProtection="1">
      <alignment vertical="center"/>
      <protection/>
    </xf>
    <xf numFmtId="0" fontId="27" fillId="34" borderId="0" xfId="0" applyFont="1" applyFill="1" applyAlignment="1" applyProtection="1">
      <alignment horizontal="left" vertical="center"/>
      <protection/>
    </xf>
    <xf numFmtId="0" fontId="19" fillId="34" borderId="0" xfId="0" applyFont="1" applyFill="1" applyAlignment="1" applyProtection="1">
      <alignment vertical="center"/>
      <protection/>
    </xf>
    <xf numFmtId="0" fontId="0" fillId="34" borderId="0" xfId="0" applyFont="1" applyFill="1" applyBorder="1" applyAlignment="1">
      <alignment vertical="center"/>
    </xf>
    <xf numFmtId="0" fontId="32" fillId="34" borderId="60" xfId="0" applyFont="1" applyFill="1" applyBorder="1" applyAlignment="1" applyProtection="1">
      <alignment vertical="center"/>
      <protection/>
    </xf>
    <xf numFmtId="0" fontId="32" fillId="34" borderId="61" xfId="0" applyFont="1" applyFill="1" applyBorder="1" applyAlignment="1" applyProtection="1">
      <alignment horizontal="center" vertical="center"/>
      <protection/>
    </xf>
    <xf numFmtId="0" fontId="32" fillId="34" borderId="62" xfId="0" applyFont="1" applyFill="1" applyBorder="1" applyAlignment="1" applyProtection="1">
      <alignment horizontal="center" vertical="center"/>
      <protection/>
    </xf>
    <xf numFmtId="0" fontId="32" fillId="34" borderId="16" xfId="0" applyFont="1" applyFill="1" applyBorder="1" applyAlignment="1" applyProtection="1">
      <alignment horizontal="distributed" vertical="center"/>
      <protection/>
    </xf>
    <xf numFmtId="188" fontId="19" fillId="34" borderId="27" xfId="0" applyNumberFormat="1" applyFont="1" applyFill="1" applyBorder="1" applyAlignment="1" applyProtection="1">
      <alignment horizontal="right" vertical="center"/>
      <protection/>
    </xf>
    <xf numFmtId="188" fontId="19" fillId="34" borderId="19" xfId="0" applyNumberFormat="1" applyFont="1" applyFill="1" applyBorder="1" applyAlignment="1" applyProtection="1">
      <alignment vertical="center"/>
      <protection/>
    </xf>
    <xf numFmtId="188" fontId="0" fillId="34" borderId="0" xfId="0" applyNumberFormat="1" applyFont="1" applyFill="1" applyAlignment="1">
      <alignment vertical="center"/>
    </xf>
    <xf numFmtId="190" fontId="19" fillId="34" borderId="27" xfId="0" applyNumberFormat="1" applyFont="1" applyFill="1" applyBorder="1" applyAlignment="1" applyProtection="1">
      <alignment vertical="center"/>
      <protection/>
    </xf>
    <xf numFmtId="190" fontId="19" fillId="34" borderId="0" xfId="0" applyNumberFormat="1" applyFont="1" applyFill="1" applyBorder="1" applyAlignment="1" applyProtection="1">
      <alignment horizontal="right" vertical="center"/>
      <protection/>
    </xf>
    <xf numFmtId="190" fontId="19" fillId="34" borderId="19" xfId="0" applyNumberFormat="1" applyFont="1" applyFill="1" applyBorder="1" applyAlignment="1" applyProtection="1">
      <alignment horizontal="right" vertical="center"/>
      <protection/>
    </xf>
    <xf numFmtId="0" fontId="32" fillId="34" borderId="63" xfId="0" applyFont="1" applyFill="1" applyBorder="1" applyAlignment="1">
      <alignment horizontal="distributed" vertical="center"/>
    </xf>
    <xf numFmtId="0" fontId="32" fillId="34" borderId="16" xfId="0" applyFont="1" applyFill="1" applyBorder="1" applyAlignment="1">
      <alignment horizontal="distributed" vertical="center"/>
    </xf>
    <xf numFmtId="0" fontId="32" fillId="34" borderId="24" xfId="0" applyFont="1" applyFill="1" applyBorder="1" applyAlignment="1" applyProtection="1">
      <alignment horizontal="distributed" vertical="center"/>
      <protection/>
    </xf>
    <xf numFmtId="188" fontId="6" fillId="34" borderId="37" xfId="0" applyNumberFormat="1" applyFont="1" applyFill="1" applyBorder="1" applyAlignment="1" applyProtection="1">
      <alignment horizontal="right" vertical="center"/>
      <protection/>
    </xf>
    <xf numFmtId="188" fontId="6" fillId="34" borderId="29" xfId="0" applyNumberFormat="1" applyFont="1" applyFill="1" applyBorder="1" applyAlignment="1" applyProtection="1">
      <alignment horizontal="right" vertical="center"/>
      <protection/>
    </xf>
    <xf numFmtId="188" fontId="6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16" fillId="34" borderId="11" xfId="60" applyFont="1" applyFill="1" applyBorder="1" applyAlignment="1" applyProtection="1">
      <alignment horizontal="center" vertical="center" wrapText="1"/>
      <protection locked="0"/>
    </xf>
    <xf numFmtId="0" fontId="16" fillId="34" borderId="17" xfId="60" applyFont="1" applyFill="1" applyBorder="1" applyAlignment="1" applyProtection="1">
      <alignment horizontal="center" vertical="center" wrapText="1"/>
      <protection locked="0"/>
    </xf>
    <xf numFmtId="0" fontId="16" fillId="34" borderId="21" xfId="60" applyFont="1" applyFill="1" applyBorder="1" applyAlignment="1" applyProtection="1">
      <alignment horizontal="center" vertical="center"/>
      <protection locked="0"/>
    </xf>
    <xf numFmtId="0" fontId="16" fillId="34" borderId="15" xfId="60" applyFont="1" applyFill="1" applyBorder="1" applyAlignment="1" applyProtection="1">
      <alignment horizontal="center" vertical="center" wrapText="1"/>
      <protection locked="0"/>
    </xf>
    <xf numFmtId="0" fontId="16" fillId="34" borderId="19" xfId="60" applyFont="1" applyFill="1" applyBorder="1" applyAlignment="1" applyProtection="1">
      <alignment horizontal="center" vertical="center" wrapText="1"/>
      <protection locked="0"/>
    </xf>
    <xf numFmtId="0" fontId="16" fillId="34" borderId="23" xfId="60" applyFont="1" applyFill="1" applyBorder="1" applyAlignment="1" applyProtection="1">
      <alignment horizontal="center" vertical="center"/>
      <protection locked="0"/>
    </xf>
    <xf numFmtId="0" fontId="16" fillId="34" borderId="40" xfId="60" applyFont="1" applyFill="1" applyBorder="1" applyAlignment="1" applyProtection="1">
      <alignment horizontal="center" vertical="center"/>
      <protection locked="0"/>
    </xf>
    <xf numFmtId="0" fontId="16" fillId="34" borderId="48" xfId="60" applyFont="1" applyFill="1" applyBorder="1" applyAlignment="1" applyProtection="1">
      <alignment horizontal="center" vertical="center"/>
      <protection locked="0"/>
    </xf>
    <xf numFmtId="0" fontId="16" fillId="34" borderId="40" xfId="60" applyFont="1" applyFill="1" applyBorder="1" applyAlignment="1" applyProtection="1">
      <alignment horizontal="center" vertical="center" wrapText="1"/>
      <protection locked="0"/>
    </xf>
    <xf numFmtId="0" fontId="16" fillId="34" borderId="48" xfId="60" applyFont="1" applyFill="1" applyBorder="1" applyAlignment="1" applyProtection="1">
      <alignment horizontal="center" vertical="center" wrapText="1"/>
      <protection locked="0"/>
    </xf>
    <xf numFmtId="0" fontId="16" fillId="34" borderId="44" xfId="60" applyFont="1" applyFill="1" applyBorder="1" applyAlignment="1" applyProtection="1">
      <alignment horizontal="center" vertical="center" wrapText="1"/>
      <protection locked="0"/>
    </xf>
    <xf numFmtId="0" fontId="16" fillId="34" borderId="21" xfId="60" applyFont="1" applyFill="1" applyBorder="1" applyAlignment="1" applyProtection="1">
      <alignment horizontal="center" vertical="center" wrapText="1"/>
      <protection locked="0"/>
    </xf>
    <xf numFmtId="0" fontId="17" fillId="34" borderId="40" xfId="60" applyFont="1" applyFill="1" applyBorder="1" applyAlignment="1" applyProtection="1">
      <alignment horizontal="center" vertical="center" wrapText="1"/>
      <protection locked="0"/>
    </xf>
    <xf numFmtId="0" fontId="17" fillId="34" borderId="48" xfId="6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7" fontId="23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34" xfId="0" applyFill="1" applyBorder="1" applyAlignment="1">
      <alignment horizontal="right" vertical="center"/>
    </xf>
    <xf numFmtId="37" fontId="23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36" xfId="0" applyFill="1" applyBorder="1" applyAlignment="1">
      <alignment horizontal="right"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0" fillId="0" borderId="34" xfId="0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37" fontId="0" fillId="0" borderId="44" xfId="0" applyNumberFormat="1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>
      <alignment vertical="center"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23" fillId="0" borderId="46" xfId="0" applyFont="1" applyFill="1" applyBorder="1" applyAlignment="1" applyProtection="1">
      <alignment horizontal="center" vertical="center"/>
      <protection/>
    </xf>
    <xf numFmtId="0" fontId="23" fillId="0" borderId="34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21" xfId="0" applyFill="1" applyBorder="1" applyAlignment="1">
      <alignment/>
    </xf>
    <xf numFmtId="0" fontId="23" fillId="0" borderId="15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36" xfId="0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185" fontId="0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19" fillId="0" borderId="37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left" vertical="center"/>
      <protection/>
    </xf>
    <xf numFmtId="0" fontId="7" fillId="34" borderId="16" xfId="0" applyFont="1" applyFill="1" applyBorder="1" applyAlignment="1" applyProtection="1">
      <alignment horizontal="distributed" vertical="center"/>
      <protection/>
    </xf>
    <xf numFmtId="0" fontId="7" fillId="34" borderId="0" xfId="0" applyFont="1" applyFill="1" applyBorder="1" applyAlignment="1" applyProtection="1">
      <alignment horizontal="distributed" vertical="center"/>
      <protection/>
    </xf>
    <xf numFmtId="0" fontId="7" fillId="34" borderId="34" xfId="0" applyFont="1" applyFill="1" applyBorder="1" applyAlignment="1" applyProtection="1">
      <alignment horizontal="distributed" vertical="center"/>
      <protection/>
    </xf>
    <xf numFmtId="0" fontId="7" fillId="34" borderId="16" xfId="0" applyFont="1" applyFill="1" applyBorder="1" applyAlignment="1">
      <alignment horizontal="distributed" vertical="center"/>
    </xf>
    <xf numFmtId="0" fontId="7" fillId="34" borderId="0" xfId="0" applyFont="1" applyFill="1" applyBorder="1" applyAlignment="1">
      <alignment horizontal="distributed" vertical="center"/>
    </xf>
    <xf numFmtId="0" fontId="7" fillId="34" borderId="34" xfId="0" applyFont="1" applyFill="1" applyBorder="1" applyAlignment="1">
      <alignment horizontal="distributed" vertical="center"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34" xfId="0" applyFont="1" applyFill="1" applyBorder="1" applyAlignment="1" applyProtection="1">
      <alignment horizontal="center" vertical="center"/>
      <protection/>
    </xf>
    <xf numFmtId="0" fontId="23" fillId="34" borderId="16" xfId="0" applyFont="1" applyFill="1" applyBorder="1" applyAlignment="1" applyProtection="1">
      <alignment horizontal="distributed" vertical="center"/>
      <protection/>
    </xf>
    <xf numFmtId="0" fontId="23" fillId="34" borderId="0" xfId="0" applyFont="1" applyFill="1" applyBorder="1" applyAlignment="1" applyProtection="1">
      <alignment horizontal="distributed" vertical="center"/>
      <protection/>
    </xf>
    <xf numFmtId="0" fontId="23" fillId="34" borderId="34" xfId="0" applyFont="1" applyFill="1" applyBorder="1" applyAlignment="1" applyProtection="1">
      <alignment horizontal="distributed" vertical="center"/>
      <protection/>
    </xf>
    <xf numFmtId="38" fontId="7" fillId="34" borderId="40" xfId="49" applyFont="1" applyFill="1" applyBorder="1" applyAlignment="1" applyProtection="1">
      <alignment horizontal="center" vertical="center" wrapText="1"/>
      <protection/>
    </xf>
    <xf numFmtId="38" fontId="7" fillId="34" borderId="27" xfId="49" applyFont="1" applyFill="1" applyBorder="1" applyAlignment="1">
      <alignment horizontal="center" vertical="center"/>
    </xf>
    <xf numFmtId="38" fontId="7" fillId="34" borderId="48" xfId="49" applyFont="1" applyFill="1" applyBorder="1" applyAlignment="1">
      <alignment horizontal="center" vertical="center"/>
    </xf>
    <xf numFmtId="38" fontId="7" fillId="34" borderId="44" xfId="49" applyFont="1" applyFill="1" applyBorder="1" applyAlignment="1" applyProtection="1">
      <alignment horizontal="center" vertical="center" wrapText="1"/>
      <protection/>
    </xf>
    <xf numFmtId="38" fontId="7" fillId="34" borderId="40" xfId="49" applyFont="1" applyFill="1" applyBorder="1" applyAlignment="1">
      <alignment horizontal="center" vertical="center" wrapText="1"/>
    </xf>
    <xf numFmtId="0" fontId="7" fillId="34" borderId="64" xfId="0" applyFont="1" applyFill="1" applyBorder="1" applyAlignment="1" applyProtection="1">
      <alignment horizontal="center" vertical="center"/>
      <protection/>
    </xf>
    <xf numFmtId="0" fontId="7" fillId="34" borderId="56" xfId="0" applyFont="1" applyFill="1" applyBorder="1" applyAlignment="1" applyProtection="1">
      <alignment horizontal="center" vertical="center"/>
      <protection/>
    </xf>
    <xf numFmtId="38" fontId="29" fillId="34" borderId="40" xfId="49" applyFont="1" applyFill="1" applyBorder="1" applyAlignment="1" applyProtection="1">
      <alignment horizontal="distributed" vertical="center" wrapText="1"/>
      <protection/>
    </xf>
    <xf numFmtId="38" fontId="29" fillId="34" borderId="27" xfId="49" applyFont="1" applyFill="1" applyBorder="1" applyAlignment="1" applyProtection="1">
      <alignment horizontal="distributed" vertical="center" wrapText="1"/>
      <protection/>
    </xf>
    <xf numFmtId="38" fontId="29" fillId="34" borderId="48" xfId="49" applyFont="1" applyFill="1" applyBorder="1" applyAlignment="1" applyProtection="1">
      <alignment horizontal="distributed" vertical="center" wrapText="1"/>
      <protection/>
    </xf>
    <xf numFmtId="38" fontId="7" fillId="34" borderId="37" xfId="49" applyFont="1" applyFill="1" applyBorder="1" applyAlignment="1">
      <alignment horizontal="right" vertical="center"/>
    </xf>
    <xf numFmtId="38" fontId="7" fillId="34" borderId="13" xfId="49" applyFont="1" applyFill="1" applyBorder="1" applyAlignment="1">
      <alignment horizontal="distributed" vertical="center"/>
    </xf>
    <xf numFmtId="38" fontId="7" fillId="34" borderId="44" xfId="49" applyFont="1" applyFill="1" applyBorder="1" applyAlignment="1" applyProtection="1">
      <alignment horizontal="center" vertical="center"/>
      <protection/>
    </xf>
    <xf numFmtId="38" fontId="7" fillId="34" borderId="56" xfId="49" applyFont="1" applyFill="1" applyBorder="1" applyAlignment="1" applyProtection="1">
      <alignment horizontal="center" vertical="center"/>
      <protection/>
    </xf>
    <xf numFmtId="38" fontId="7" fillId="34" borderId="42" xfId="49" applyFont="1" applyFill="1" applyBorder="1" applyAlignment="1" applyProtection="1">
      <alignment horizontal="center" vertical="center"/>
      <protection/>
    </xf>
    <xf numFmtId="38" fontId="7" fillId="34" borderId="17" xfId="49" applyFont="1" applyFill="1" applyBorder="1" applyAlignment="1">
      <alignment horizontal="center" vertical="center"/>
    </xf>
    <xf numFmtId="38" fontId="7" fillId="34" borderId="21" xfId="49" applyFont="1" applyFill="1" applyBorder="1" applyAlignment="1">
      <alignment horizontal="center" vertical="center"/>
    </xf>
    <xf numFmtId="38" fontId="7" fillId="34" borderId="45" xfId="49" applyFont="1" applyFill="1" applyBorder="1" applyAlignment="1" applyProtection="1">
      <alignment horizontal="center" vertical="center" wrapText="1"/>
      <protection/>
    </xf>
    <xf numFmtId="38" fontId="7" fillId="34" borderId="19" xfId="49" applyFont="1" applyFill="1" applyBorder="1" applyAlignment="1">
      <alignment horizontal="center" vertical="center"/>
    </xf>
    <xf numFmtId="38" fontId="7" fillId="34" borderId="23" xfId="49" applyFont="1" applyFill="1" applyBorder="1" applyAlignment="1">
      <alignment horizontal="center" vertical="center"/>
    </xf>
    <xf numFmtId="0" fontId="32" fillId="34" borderId="11" xfId="0" applyFont="1" applyFill="1" applyBorder="1" applyAlignment="1" applyProtection="1">
      <alignment horizontal="center" vertical="center"/>
      <protection/>
    </xf>
    <xf numFmtId="0" fontId="0" fillId="34" borderId="4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49" fontId="27" fillId="34" borderId="12" xfId="0" applyNumberFormat="1" applyFont="1" applyFill="1" applyBorder="1" applyAlignment="1" applyProtection="1">
      <alignment vertical="center"/>
      <protection/>
    </xf>
    <xf numFmtId="49" fontId="27" fillId="34" borderId="12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入力" xfId="59"/>
    <cellStyle name="標準 2" xfId="60"/>
    <cellStyle name="標準_3-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.momo.pref.okayama.jp\&#32113;&#21512;&#20849;&#26377;\0320_&#21307;&#30274;&#25512;&#36914;&#35506;\01%20&#21307;&#20107;&#29677;\&#38291;&#37326;\02&#12288;&#32113;&#35336;\00&#12288;&#34907;&#29983;&#32113;&#35336;&#24180;&#22577;&#20316;&#25104;\&#20196;&#21644;&#20803;&#24180;&#34907;&#29983;&#32113;&#35336;&#24180;&#22577;&#65288;&#20196;&#21644;&#65299;&#24180;&#24230;&#20316;&#25104;&#65289;\03%20&#20316;&#25104;&#36039;&#26009;\02%20&#20316;&#25104;&#29992;\02%20&#32113;&#35336;&#34920;\3-3&#65374;10_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.momo.pref.okayama.jp\&#32113;&#21512;&#20849;&#26377;\0320_&#21307;&#30274;&#25512;&#36914;&#35506;\01%20&#21307;&#20107;&#29677;\&#38291;&#37326;\02&#12288;&#32113;&#35336;\00&#12288;&#34907;&#29983;&#32113;&#35336;&#24180;&#22577;&#20316;&#25104;\&#20196;&#21644;&#20803;&#24180;&#34907;&#29983;&#32113;&#35336;&#24180;&#22577;&#65288;&#20196;&#21644;&#65299;&#24180;&#24230;&#20316;&#25104;&#65289;\03%20&#20316;&#25104;&#36039;&#26009;\02%20&#20316;&#25104;&#29992;\02%20&#32113;&#35336;&#34920;\3-14,15_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3,3-4"/>
      <sheetName val="Sheet1"/>
      <sheetName val="3-5,3-6"/>
      <sheetName val="Sheet2"/>
      <sheetName val="3-7,3-8"/>
      <sheetName val="Sheet3"/>
      <sheetName val="Sheet7"/>
      <sheetName val="3-9,3-10"/>
      <sheetName val="Sheet4"/>
      <sheetName val="Sheet6"/>
      <sheetName val="Sheet5"/>
    </sheetNames>
    <sheetDataSet>
      <sheetData sheetId="0">
        <row r="6">
          <cell r="D6">
            <v>3967759</v>
          </cell>
          <cell r="E6">
            <v>501226</v>
          </cell>
          <cell r="F6">
            <v>473213</v>
          </cell>
          <cell r="G6">
            <v>28013</v>
          </cell>
          <cell r="H6">
            <v>8639</v>
          </cell>
          <cell r="I6">
            <v>2644</v>
          </cell>
          <cell r="J6">
            <v>5995</v>
          </cell>
          <cell r="K6">
            <v>1499255</v>
          </cell>
          <cell r="L6">
            <v>714932</v>
          </cell>
          <cell r="M6">
            <v>784323</v>
          </cell>
          <cell r="N6">
            <v>965552</v>
          </cell>
          <cell r="O6">
            <v>993087</v>
          </cell>
        </row>
        <row r="7">
          <cell r="D7">
            <v>4972721</v>
          </cell>
          <cell r="E7">
            <v>764575</v>
          </cell>
          <cell r="F7">
            <v>661221</v>
          </cell>
          <cell r="G7">
            <v>103354</v>
          </cell>
          <cell r="H7">
            <v>10849</v>
          </cell>
          <cell r="I7">
            <v>8858</v>
          </cell>
          <cell r="J7">
            <v>1991</v>
          </cell>
          <cell r="K7">
            <v>1414895</v>
          </cell>
          <cell r="L7">
            <v>667748</v>
          </cell>
          <cell r="M7">
            <v>747147</v>
          </cell>
          <cell r="N7">
            <v>973785</v>
          </cell>
          <cell r="O7">
            <v>1808617</v>
          </cell>
        </row>
        <row r="8">
          <cell r="D8">
            <v>6510165</v>
          </cell>
          <cell r="E8">
            <v>1210652</v>
          </cell>
          <cell r="F8">
            <v>1163969</v>
          </cell>
          <cell r="G8">
            <v>46683</v>
          </cell>
          <cell r="H8">
            <v>11518</v>
          </cell>
          <cell r="I8">
            <v>2588</v>
          </cell>
          <cell r="J8">
            <v>8930</v>
          </cell>
          <cell r="K8">
            <v>1212127</v>
          </cell>
          <cell r="L8">
            <v>580413</v>
          </cell>
          <cell r="M8">
            <v>631714</v>
          </cell>
          <cell r="N8">
            <v>904572</v>
          </cell>
          <cell r="O8">
            <v>3171296</v>
          </cell>
        </row>
        <row r="9">
          <cell r="D9">
            <v>7691765</v>
          </cell>
          <cell r="E9">
            <v>1694744</v>
          </cell>
          <cell r="F9">
            <v>1584398</v>
          </cell>
          <cell r="G9">
            <v>110346</v>
          </cell>
          <cell r="H9">
            <v>3632</v>
          </cell>
          <cell r="I9">
            <v>720</v>
          </cell>
          <cell r="J9">
            <v>2912</v>
          </cell>
          <cell r="K9">
            <v>944148</v>
          </cell>
          <cell r="L9">
            <v>401884</v>
          </cell>
          <cell r="M9">
            <v>542264</v>
          </cell>
          <cell r="N9">
            <v>790756</v>
          </cell>
          <cell r="O9">
            <v>4258485</v>
          </cell>
        </row>
        <row r="10">
          <cell r="D10">
            <v>8072004</v>
          </cell>
          <cell r="E10">
            <v>1623276</v>
          </cell>
          <cell r="F10">
            <v>1407211</v>
          </cell>
          <cell r="G10">
            <v>216065</v>
          </cell>
          <cell r="H10">
            <v>1512</v>
          </cell>
          <cell r="I10">
            <v>158</v>
          </cell>
          <cell r="J10">
            <v>1354</v>
          </cell>
          <cell r="K10">
            <v>682786</v>
          </cell>
          <cell r="L10">
            <v>223121</v>
          </cell>
          <cell r="M10">
            <v>459665</v>
          </cell>
          <cell r="N10">
            <v>699354</v>
          </cell>
          <cell r="O10">
            <v>5065076</v>
          </cell>
        </row>
        <row r="11">
          <cell r="D11">
            <v>8766261</v>
          </cell>
          <cell r="E11">
            <v>1710344</v>
          </cell>
          <cell r="F11">
            <v>1507374</v>
          </cell>
          <cell r="G11">
            <v>202970</v>
          </cell>
          <cell r="H11">
            <v>834</v>
          </cell>
          <cell r="I11">
            <v>266</v>
          </cell>
          <cell r="J11">
            <v>568</v>
          </cell>
          <cell r="K11">
            <v>398157</v>
          </cell>
          <cell r="L11">
            <v>117945</v>
          </cell>
          <cell r="M11">
            <v>280212</v>
          </cell>
          <cell r="N11">
            <v>640802</v>
          </cell>
          <cell r="O11">
            <v>6016124</v>
          </cell>
        </row>
        <row r="12">
          <cell r="D12">
            <v>9610392</v>
          </cell>
          <cell r="E12">
            <v>1914877</v>
          </cell>
          <cell r="F12">
            <v>1507476</v>
          </cell>
          <cell r="G12">
            <v>407401</v>
          </cell>
          <cell r="H12">
            <v>404</v>
          </cell>
          <cell r="I12">
            <v>158</v>
          </cell>
          <cell r="J12">
            <v>246</v>
          </cell>
          <cell r="K12">
            <v>243244</v>
          </cell>
          <cell r="L12">
            <v>75428</v>
          </cell>
          <cell r="M12">
            <v>167816</v>
          </cell>
          <cell r="N12">
            <v>570625</v>
          </cell>
          <cell r="O12">
            <v>6881242</v>
          </cell>
        </row>
        <row r="13">
          <cell r="D13">
            <v>9953770</v>
          </cell>
          <cell r="E13">
            <v>1957826</v>
          </cell>
          <cell r="F13">
            <v>1570377</v>
          </cell>
          <cell r="G13">
            <v>387449</v>
          </cell>
          <cell r="H13">
            <v>376</v>
          </cell>
          <cell r="I13">
            <v>85</v>
          </cell>
          <cell r="J13">
            <v>291</v>
          </cell>
          <cell r="K13">
            <v>182662</v>
          </cell>
          <cell r="M13">
            <v>182662</v>
          </cell>
          <cell r="N13">
            <v>505826</v>
          </cell>
          <cell r="O13">
            <v>7307080</v>
          </cell>
        </row>
        <row r="14">
          <cell r="D14">
            <v>9981294</v>
          </cell>
          <cell r="E14">
            <v>1958887</v>
          </cell>
          <cell r="F14">
            <v>1587887</v>
          </cell>
          <cell r="G14">
            <v>371000</v>
          </cell>
          <cell r="H14">
            <v>314</v>
          </cell>
          <cell r="I14">
            <v>189</v>
          </cell>
          <cell r="J14">
            <v>125</v>
          </cell>
          <cell r="K14">
            <v>180534</v>
          </cell>
          <cell r="M14">
            <v>180534</v>
          </cell>
          <cell r="N14">
            <v>496624</v>
          </cell>
          <cell r="O14">
            <v>7344935</v>
          </cell>
        </row>
        <row r="15">
          <cell r="D15">
            <v>9948032</v>
          </cell>
          <cell r="E15">
            <v>2002280</v>
          </cell>
          <cell r="F15">
            <v>1626422</v>
          </cell>
          <cell r="G15">
            <v>375858</v>
          </cell>
          <cell r="H15">
            <v>143</v>
          </cell>
          <cell r="I15">
            <v>125</v>
          </cell>
          <cell r="J15">
            <v>18</v>
          </cell>
          <cell r="K15">
            <v>174594</v>
          </cell>
          <cell r="M15">
            <v>174594</v>
          </cell>
          <cell r="N15">
            <v>485333</v>
          </cell>
          <cell r="O15">
            <v>7285682</v>
          </cell>
        </row>
        <row r="16">
          <cell r="D16">
            <v>9763674</v>
          </cell>
          <cell r="E16">
            <v>1988825</v>
          </cell>
          <cell r="F16">
            <v>1610498</v>
          </cell>
          <cell r="G16">
            <v>378327</v>
          </cell>
          <cell r="H16">
            <v>194</v>
          </cell>
          <cell r="I16">
            <v>91</v>
          </cell>
          <cell r="J16">
            <v>103</v>
          </cell>
          <cell r="K16">
            <v>152216</v>
          </cell>
          <cell r="M16">
            <v>152216</v>
          </cell>
          <cell r="N16">
            <v>474613</v>
          </cell>
          <cell r="O16">
            <v>7147826</v>
          </cell>
        </row>
        <row r="17">
          <cell r="D17">
            <v>9657724</v>
          </cell>
          <cell r="E17">
            <v>1983294</v>
          </cell>
          <cell r="F17">
            <v>1603266</v>
          </cell>
          <cell r="G17">
            <v>380028</v>
          </cell>
          <cell r="H17">
            <v>243</v>
          </cell>
          <cell r="J17">
            <v>243</v>
          </cell>
          <cell r="K17">
            <v>141436</v>
          </cell>
          <cell r="M17">
            <v>141436</v>
          </cell>
          <cell r="N17">
            <v>458050</v>
          </cell>
          <cell r="O17">
            <v>7074701</v>
          </cell>
        </row>
        <row r="18">
          <cell r="D18">
            <v>9612314</v>
          </cell>
          <cell r="E18">
            <v>1990539</v>
          </cell>
          <cell r="F18">
            <v>1605460</v>
          </cell>
          <cell r="G18">
            <v>385079</v>
          </cell>
          <cell r="H18">
            <v>279</v>
          </cell>
          <cell r="J18">
            <v>279</v>
          </cell>
          <cell r="K18">
            <v>125657</v>
          </cell>
          <cell r="M18">
            <v>125657</v>
          </cell>
          <cell r="N18">
            <v>440661</v>
          </cell>
          <cell r="O18">
            <v>7055178</v>
          </cell>
        </row>
        <row r="19">
          <cell r="D19">
            <v>9529150</v>
          </cell>
          <cell r="E19">
            <v>1976566</v>
          </cell>
          <cell r="F19">
            <v>1597542</v>
          </cell>
          <cell r="G19">
            <v>379024</v>
          </cell>
          <cell r="H19">
            <v>110</v>
          </cell>
          <cell r="J19">
            <v>110</v>
          </cell>
          <cell r="K19">
            <v>100744</v>
          </cell>
          <cell r="M19">
            <v>100744</v>
          </cell>
          <cell r="N19">
            <v>418891</v>
          </cell>
          <cell r="O19">
            <v>7032839</v>
          </cell>
        </row>
        <row r="22">
          <cell r="D22">
            <v>9471302</v>
          </cell>
          <cell r="E22">
            <v>1989506</v>
          </cell>
          <cell r="F22">
            <v>1569938</v>
          </cell>
          <cell r="G22">
            <v>419568</v>
          </cell>
          <cell r="H22">
            <v>35</v>
          </cell>
          <cell r="J22">
            <v>35</v>
          </cell>
          <cell r="K22">
            <v>76193</v>
          </cell>
          <cell r="M22">
            <v>76193</v>
          </cell>
          <cell r="O22">
            <v>7405568</v>
          </cell>
        </row>
        <row r="23">
          <cell r="D23">
            <v>9400607</v>
          </cell>
          <cell r="E23">
            <v>1997244</v>
          </cell>
          <cell r="F23">
            <v>1603871</v>
          </cell>
          <cell r="G23">
            <v>393373</v>
          </cell>
          <cell r="H23">
            <v>11</v>
          </cell>
          <cell r="J23">
            <v>11</v>
          </cell>
          <cell r="K23">
            <v>71558</v>
          </cell>
          <cell r="M23">
            <v>71558</v>
          </cell>
          <cell r="O23">
            <v>7331794</v>
          </cell>
        </row>
        <row r="24">
          <cell r="D24">
            <v>9342240</v>
          </cell>
          <cell r="E24">
            <v>2000852</v>
          </cell>
          <cell r="F24">
            <v>1784992</v>
          </cell>
          <cell r="G24">
            <v>215860</v>
          </cell>
          <cell r="H24">
            <v>5</v>
          </cell>
          <cell r="J24">
            <v>5</v>
          </cell>
          <cell r="K24">
            <v>66051</v>
          </cell>
          <cell r="M24">
            <v>66051</v>
          </cell>
          <cell r="O24">
            <v>7275332</v>
          </cell>
        </row>
        <row r="25">
          <cell r="D25">
            <v>9263171</v>
          </cell>
          <cell r="E25">
            <v>1966757</v>
          </cell>
          <cell r="F25">
            <v>1768480</v>
          </cell>
          <cell r="G25">
            <v>198277</v>
          </cell>
          <cell r="H25">
            <v>14</v>
          </cell>
          <cell r="J25">
            <v>14</v>
          </cell>
          <cell r="K25">
            <v>63639</v>
          </cell>
          <cell r="M25">
            <v>63639</v>
          </cell>
          <cell r="O25">
            <v>7232761</v>
          </cell>
        </row>
        <row r="26">
          <cell r="D26">
            <v>9224112</v>
          </cell>
          <cell r="E26">
            <v>1914525</v>
          </cell>
          <cell r="F26">
            <v>1735785</v>
          </cell>
          <cell r="G26">
            <v>178740</v>
          </cell>
          <cell r="K26">
            <v>61723</v>
          </cell>
          <cell r="M26">
            <v>61723</v>
          </cell>
          <cell r="P26">
            <v>1773120</v>
          </cell>
          <cell r="Q26">
            <v>5474744</v>
          </cell>
        </row>
        <row r="27">
          <cell r="D27">
            <v>9181269</v>
          </cell>
          <cell r="E27">
            <v>1900587</v>
          </cell>
          <cell r="F27">
            <v>1707603</v>
          </cell>
          <cell r="G27">
            <v>192984</v>
          </cell>
          <cell r="H27">
            <v>18</v>
          </cell>
          <cell r="J27">
            <v>18</v>
          </cell>
          <cell r="K27">
            <v>50829</v>
          </cell>
          <cell r="M27">
            <v>50829</v>
          </cell>
          <cell r="P27">
            <v>1845299</v>
          </cell>
          <cell r="Q27">
            <v>5384536</v>
          </cell>
        </row>
        <row r="28">
          <cell r="D28">
            <v>8954894</v>
          </cell>
          <cell r="E28">
            <v>1869364</v>
          </cell>
          <cell r="F28">
            <v>1683085</v>
          </cell>
          <cell r="G28">
            <v>186279</v>
          </cell>
          <cell r="H28">
            <v>7</v>
          </cell>
          <cell r="J28">
            <v>7</v>
          </cell>
          <cell r="K28">
            <v>43161</v>
          </cell>
          <cell r="M28">
            <v>43161</v>
          </cell>
          <cell r="P28">
            <v>1770906</v>
          </cell>
          <cell r="Q28">
            <v>5271456</v>
          </cell>
          <cell r="R28">
            <v>444028</v>
          </cell>
        </row>
        <row r="29">
          <cell r="D29">
            <v>8787893</v>
          </cell>
          <cell r="E29">
            <v>1861952</v>
          </cell>
          <cell r="F29">
            <v>1676060</v>
          </cell>
          <cell r="G29">
            <v>185892</v>
          </cell>
          <cell r="H29">
            <v>2</v>
          </cell>
          <cell r="J29">
            <v>2</v>
          </cell>
          <cell r="K29">
            <v>43352</v>
          </cell>
          <cell r="M29">
            <v>43352</v>
          </cell>
          <cell r="P29">
            <v>1683662</v>
          </cell>
          <cell r="Q29">
            <v>5198925</v>
          </cell>
          <cell r="R29">
            <v>402038</v>
          </cell>
        </row>
        <row r="30">
          <cell r="D30">
            <v>8713242</v>
          </cell>
          <cell r="E30">
            <v>1843502</v>
          </cell>
          <cell r="F30">
            <v>1663561</v>
          </cell>
          <cell r="G30">
            <v>179941</v>
          </cell>
          <cell r="K30">
            <v>40191</v>
          </cell>
          <cell r="M30">
            <v>40191</v>
          </cell>
          <cell r="P30">
            <v>1677098</v>
          </cell>
          <cell r="Q30">
            <v>5152451</v>
          </cell>
          <cell r="R30">
            <v>369529</v>
          </cell>
        </row>
        <row r="31">
          <cell r="D31">
            <v>8570485</v>
          </cell>
          <cell r="E31">
            <v>1800046</v>
          </cell>
          <cell r="F31">
            <v>1631606</v>
          </cell>
          <cell r="G31">
            <v>168440</v>
          </cell>
          <cell r="H31">
            <v>2</v>
          </cell>
          <cell r="J31">
            <v>2</v>
          </cell>
          <cell r="K31">
            <v>35254</v>
          </cell>
          <cell r="M31">
            <v>35254</v>
          </cell>
          <cell r="P31">
            <v>1663701</v>
          </cell>
          <cell r="Q31">
            <v>5071482</v>
          </cell>
          <cell r="R31">
            <v>340583</v>
          </cell>
        </row>
        <row r="33">
          <cell r="D33">
            <v>8349336</v>
          </cell>
          <cell r="E33">
            <v>1735774</v>
          </cell>
          <cell r="F33">
            <v>1574273</v>
          </cell>
          <cell r="G33">
            <v>161501</v>
          </cell>
          <cell r="K33">
            <v>22959</v>
          </cell>
          <cell r="M33">
            <v>22959</v>
          </cell>
          <cell r="P33">
            <v>1576351</v>
          </cell>
          <cell r="Q33">
            <v>5014250</v>
          </cell>
          <cell r="R33">
            <v>270560</v>
          </cell>
        </row>
        <row r="34">
          <cell r="D34">
            <v>8265909</v>
          </cell>
          <cell r="E34">
            <v>1714264</v>
          </cell>
          <cell r="F34">
            <v>1561882</v>
          </cell>
          <cell r="G34">
            <v>152382</v>
          </cell>
          <cell r="K34">
            <v>21485</v>
          </cell>
          <cell r="M34">
            <v>21485</v>
          </cell>
          <cell r="P34">
            <v>1576258</v>
          </cell>
          <cell r="Q34">
            <v>4953898</v>
          </cell>
          <cell r="R34">
            <v>249258</v>
          </cell>
        </row>
        <row r="56">
          <cell r="D56">
            <v>49066</v>
          </cell>
          <cell r="E56">
            <v>1917</v>
          </cell>
          <cell r="F56">
            <v>1509</v>
          </cell>
          <cell r="G56">
            <v>408</v>
          </cell>
          <cell r="H56">
            <v>561</v>
          </cell>
          <cell r="I56">
            <v>189</v>
          </cell>
          <cell r="J56">
            <v>372</v>
          </cell>
          <cell r="K56">
            <v>3556</v>
          </cell>
          <cell r="L56">
            <v>1296</v>
          </cell>
          <cell r="M56">
            <v>2260</v>
          </cell>
          <cell r="N56">
            <v>169</v>
          </cell>
          <cell r="O56">
            <v>42863</v>
          </cell>
        </row>
        <row r="57">
          <cell r="D57">
            <v>77653</v>
          </cell>
          <cell r="E57">
            <v>2651</v>
          </cell>
          <cell r="F57">
            <v>1918</v>
          </cell>
          <cell r="G57">
            <v>733</v>
          </cell>
          <cell r="H57">
            <v>530</v>
          </cell>
          <cell r="I57">
            <v>406</v>
          </cell>
          <cell r="J57">
            <v>124</v>
          </cell>
          <cell r="K57">
            <v>4537</v>
          </cell>
          <cell r="L57">
            <v>1634</v>
          </cell>
          <cell r="M57">
            <v>2903</v>
          </cell>
          <cell r="N57">
            <v>98</v>
          </cell>
          <cell r="O57">
            <v>69837</v>
          </cell>
        </row>
        <row r="58">
          <cell r="D58">
            <v>109084</v>
          </cell>
          <cell r="E58">
            <v>3455</v>
          </cell>
          <cell r="F58">
            <v>3004</v>
          </cell>
          <cell r="G58">
            <v>451</v>
          </cell>
          <cell r="H58">
            <v>631</v>
          </cell>
          <cell r="I58">
            <v>116</v>
          </cell>
          <cell r="J58">
            <v>515</v>
          </cell>
          <cell r="K58">
            <v>2366</v>
          </cell>
          <cell r="L58">
            <v>1002</v>
          </cell>
          <cell r="M58">
            <v>1364</v>
          </cell>
          <cell r="N58">
            <v>60</v>
          </cell>
          <cell r="O58">
            <v>102572</v>
          </cell>
        </row>
        <row r="59">
          <cell r="D59">
            <v>133024</v>
          </cell>
          <cell r="E59">
            <v>5481</v>
          </cell>
          <cell r="F59">
            <v>4860</v>
          </cell>
          <cell r="G59">
            <v>621</v>
          </cell>
          <cell r="H59">
            <v>251</v>
          </cell>
          <cell r="I59">
            <v>36</v>
          </cell>
          <cell r="J59">
            <v>215</v>
          </cell>
          <cell r="K59">
            <v>1938</v>
          </cell>
          <cell r="L59">
            <v>624</v>
          </cell>
          <cell r="M59">
            <v>1314</v>
          </cell>
          <cell r="N59">
            <v>28</v>
          </cell>
          <cell r="O59">
            <v>125326</v>
          </cell>
        </row>
        <row r="60">
          <cell r="D60">
            <v>145115</v>
          </cell>
          <cell r="E60">
            <v>5642</v>
          </cell>
          <cell r="F60">
            <v>4931</v>
          </cell>
          <cell r="G60">
            <v>711</v>
          </cell>
          <cell r="H60">
            <v>60</v>
          </cell>
          <cell r="I60">
            <v>24</v>
          </cell>
          <cell r="J60">
            <v>36</v>
          </cell>
          <cell r="K60">
            <v>1876</v>
          </cell>
          <cell r="L60">
            <v>804</v>
          </cell>
          <cell r="M60">
            <v>1072</v>
          </cell>
          <cell r="N60">
            <v>12</v>
          </cell>
          <cell r="O60">
            <v>137525</v>
          </cell>
        </row>
        <row r="61">
          <cell r="D61">
            <v>153221</v>
          </cell>
          <cell r="E61">
            <v>5245</v>
          </cell>
          <cell r="F61">
            <v>4201</v>
          </cell>
          <cell r="G61">
            <v>1044</v>
          </cell>
          <cell r="H61">
            <v>31</v>
          </cell>
          <cell r="I61">
            <v>13</v>
          </cell>
          <cell r="J61">
            <v>18</v>
          </cell>
          <cell r="K61">
            <v>1524</v>
          </cell>
          <cell r="L61">
            <v>842</v>
          </cell>
          <cell r="M61">
            <v>682</v>
          </cell>
          <cell r="N61">
            <v>13</v>
          </cell>
          <cell r="O61">
            <v>146408</v>
          </cell>
        </row>
        <row r="62">
          <cell r="D62">
            <v>169380</v>
          </cell>
          <cell r="E62">
            <v>5555</v>
          </cell>
          <cell r="F62">
            <v>3491</v>
          </cell>
          <cell r="G62">
            <v>2064</v>
          </cell>
          <cell r="H62">
            <v>12</v>
          </cell>
          <cell r="I62">
            <v>6</v>
          </cell>
          <cell r="J62">
            <v>6</v>
          </cell>
          <cell r="K62">
            <v>1447</v>
          </cell>
          <cell r="L62">
            <v>962</v>
          </cell>
          <cell r="M62">
            <v>485</v>
          </cell>
          <cell r="N62">
            <v>11</v>
          </cell>
          <cell r="O62">
            <v>162355</v>
          </cell>
        </row>
        <row r="64">
          <cell r="D64">
            <v>190077</v>
          </cell>
          <cell r="E64">
            <v>6086</v>
          </cell>
          <cell r="F64">
            <v>4701</v>
          </cell>
          <cell r="G64">
            <v>1385</v>
          </cell>
          <cell r="H64">
            <v>12</v>
          </cell>
          <cell r="I64">
            <v>7</v>
          </cell>
          <cell r="J64">
            <v>5</v>
          </cell>
          <cell r="K64">
            <v>815</v>
          </cell>
          <cell r="M64">
            <v>815</v>
          </cell>
          <cell r="N64">
            <v>7</v>
          </cell>
          <cell r="O64">
            <v>183157</v>
          </cell>
        </row>
        <row r="69">
          <cell r="D69">
            <v>213557</v>
          </cell>
          <cell r="E69">
            <v>5350</v>
          </cell>
          <cell r="F69">
            <v>4039</v>
          </cell>
          <cell r="G69">
            <v>1311</v>
          </cell>
          <cell r="H69">
            <v>9</v>
          </cell>
          <cell r="J69">
            <v>9</v>
          </cell>
          <cell r="K69">
            <v>666</v>
          </cell>
          <cell r="M69">
            <v>666</v>
          </cell>
          <cell r="N69">
            <v>12</v>
          </cell>
          <cell r="O69">
            <v>207520</v>
          </cell>
        </row>
        <row r="72">
          <cell r="D72">
            <v>237756</v>
          </cell>
          <cell r="E72">
            <v>6682</v>
          </cell>
          <cell r="F72">
            <v>5314</v>
          </cell>
          <cell r="G72">
            <v>1368</v>
          </cell>
          <cell r="H72">
            <v>5</v>
          </cell>
          <cell r="J72">
            <v>5</v>
          </cell>
          <cell r="K72">
            <v>830</v>
          </cell>
          <cell r="M72">
            <v>830</v>
          </cell>
          <cell r="O72">
            <v>230239</v>
          </cell>
        </row>
        <row r="73">
          <cell r="D73">
            <v>239073</v>
          </cell>
          <cell r="E73">
            <v>6785</v>
          </cell>
          <cell r="F73">
            <v>5612</v>
          </cell>
          <cell r="G73">
            <v>1173</v>
          </cell>
          <cell r="H73">
            <v>3</v>
          </cell>
          <cell r="J73">
            <v>3</v>
          </cell>
          <cell r="K73">
            <v>807</v>
          </cell>
          <cell r="M73">
            <v>807</v>
          </cell>
          <cell r="O73">
            <v>231478</v>
          </cell>
        </row>
        <row r="74">
          <cell r="D74">
            <v>249938</v>
          </cell>
          <cell r="E74">
            <v>6965</v>
          </cell>
          <cell r="F74">
            <v>6139</v>
          </cell>
          <cell r="G74">
            <v>826</v>
          </cell>
          <cell r="H74">
            <v>1</v>
          </cell>
          <cell r="J74">
            <v>1</v>
          </cell>
          <cell r="K74">
            <v>719</v>
          </cell>
          <cell r="M74">
            <v>719</v>
          </cell>
          <cell r="O74">
            <v>242253</v>
          </cell>
        </row>
        <row r="75">
          <cell r="D75">
            <v>255399</v>
          </cell>
          <cell r="E75">
            <v>7118</v>
          </cell>
          <cell r="F75">
            <v>6339</v>
          </cell>
          <cell r="G75">
            <v>779</v>
          </cell>
          <cell r="H75">
            <v>2</v>
          </cell>
          <cell r="J75">
            <v>2</v>
          </cell>
          <cell r="K75">
            <v>677</v>
          </cell>
          <cell r="M75">
            <v>677</v>
          </cell>
          <cell r="O75">
            <v>247602</v>
          </cell>
        </row>
        <row r="76">
          <cell r="D76">
            <v>256370</v>
          </cell>
          <cell r="E76">
            <v>7400</v>
          </cell>
          <cell r="F76">
            <v>6746</v>
          </cell>
          <cell r="G76">
            <v>654</v>
          </cell>
          <cell r="K76">
            <v>741</v>
          </cell>
          <cell r="M76">
            <v>741</v>
          </cell>
          <cell r="Q76">
            <v>239963</v>
          </cell>
        </row>
        <row r="77">
          <cell r="D77">
            <v>261771</v>
          </cell>
          <cell r="E77">
            <v>7406</v>
          </cell>
          <cell r="F77">
            <v>6697</v>
          </cell>
          <cell r="G77">
            <v>709</v>
          </cell>
          <cell r="H77">
            <v>1</v>
          </cell>
          <cell r="J77">
            <v>1</v>
          </cell>
          <cell r="K77">
            <v>637</v>
          </cell>
          <cell r="M77">
            <v>637</v>
          </cell>
          <cell r="Q77">
            <v>245687</v>
          </cell>
        </row>
        <row r="78">
          <cell r="D78">
            <v>266652</v>
          </cell>
          <cell r="E78">
            <v>7335</v>
          </cell>
          <cell r="F78">
            <v>6540</v>
          </cell>
          <cell r="G78">
            <v>795</v>
          </cell>
          <cell r="H78">
            <v>2</v>
          </cell>
          <cell r="J78">
            <v>2</v>
          </cell>
          <cell r="K78">
            <v>557</v>
          </cell>
          <cell r="M78">
            <v>557</v>
          </cell>
          <cell r="Q78">
            <v>252172</v>
          </cell>
        </row>
        <row r="79">
          <cell r="D79">
            <v>268357</v>
          </cell>
          <cell r="E79">
            <v>7371</v>
          </cell>
          <cell r="F79">
            <v>6472</v>
          </cell>
          <cell r="G79">
            <v>899</v>
          </cell>
          <cell r="K79">
            <v>539</v>
          </cell>
          <cell r="M79">
            <v>539</v>
          </cell>
          <cell r="Q79">
            <v>254698</v>
          </cell>
        </row>
        <row r="80">
          <cell r="D80">
            <v>266927</v>
          </cell>
          <cell r="E80">
            <v>7103</v>
          </cell>
          <cell r="F80">
            <v>6216</v>
          </cell>
          <cell r="G80">
            <v>887</v>
          </cell>
          <cell r="K80">
            <v>469</v>
          </cell>
          <cell r="M80">
            <v>469</v>
          </cell>
          <cell r="Q80">
            <v>253594</v>
          </cell>
        </row>
        <row r="81">
          <cell r="D81">
            <v>266999</v>
          </cell>
          <cell r="E81">
            <v>7098</v>
          </cell>
          <cell r="F81">
            <v>6140</v>
          </cell>
          <cell r="G81">
            <v>958</v>
          </cell>
          <cell r="K81">
            <v>406</v>
          </cell>
          <cell r="M81">
            <v>406</v>
          </cell>
          <cell r="Q81">
            <v>253959</v>
          </cell>
        </row>
        <row r="83">
          <cell r="D83">
            <v>271075</v>
          </cell>
          <cell r="E83">
            <v>6938</v>
          </cell>
          <cell r="F83">
            <v>5905</v>
          </cell>
          <cell r="G83">
            <v>1033</v>
          </cell>
          <cell r="K83">
            <v>309</v>
          </cell>
          <cell r="M83">
            <v>309</v>
          </cell>
          <cell r="Q83">
            <v>258579</v>
          </cell>
        </row>
        <row r="84">
          <cell r="D84">
            <v>274470</v>
          </cell>
          <cell r="E84">
            <v>7175</v>
          </cell>
        </row>
      </sheetData>
      <sheetData sheetId="2">
        <row r="6">
          <cell r="D6">
            <v>48406</v>
          </cell>
          <cell r="E6">
            <v>1783</v>
          </cell>
          <cell r="F6">
            <v>1369</v>
          </cell>
          <cell r="G6">
            <v>414</v>
          </cell>
          <cell r="H6">
            <v>567</v>
          </cell>
          <cell r="I6">
            <v>188</v>
          </cell>
          <cell r="J6">
            <v>379</v>
          </cell>
          <cell r="L6">
            <v>3440</v>
          </cell>
          <cell r="M6">
            <v>1221</v>
          </cell>
          <cell r="N6">
            <v>2219</v>
          </cell>
          <cell r="O6">
            <v>145</v>
          </cell>
          <cell r="P6">
            <v>42471</v>
          </cell>
        </row>
        <row r="7">
          <cell r="D7">
            <v>77275</v>
          </cell>
          <cell r="E7">
            <v>2505</v>
          </cell>
          <cell r="F7">
            <v>1808</v>
          </cell>
          <cell r="G7">
            <v>697</v>
          </cell>
          <cell r="H7">
            <v>535</v>
          </cell>
          <cell r="I7">
            <v>411</v>
          </cell>
          <cell r="J7">
            <v>124</v>
          </cell>
          <cell r="L7">
            <v>4909</v>
          </cell>
          <cell r="M7">
            <v>1737</v>
          </cell>
          <cell r="N7">
            <v>3172</v>
          </cell>
          <cell r="O7">
            <v>135</v>
          </cell>
          <cell r="P7">
            <v>69191</v>
          </cell>
        </row>
        <row r="8">
          <cell r="D8">
            <v>108633</v>
          </cell>
          <cell r="E8">
            <v>3301</v>
          </cell>
          <cell r="F8">
            <v>2877</v>
          </cell>
          <cell r="G8">
            <v>424</v>
          </cell>
          <cell r="H8">
            <v>628</v>
          </cell>
          <cell r="I8">
            <v>114</v>
          </cell>
          <cell r="J8">
            <v>514</v>
          </cell>
          <cell r="L8">
            <v>2461</v>
          </cell>
          <cell r="M8">
            <v>1023</v>
          </cell>
          <cell r="N8">
            <v>1438</v>
          </cell>
          <cell r="O8">
            <v>98</v>
          </cell>
          <cell r="P8">
            <v>102145</v>
          </cell>
        </row>
        <row r="9">
          <cell r="D9">
            <v>132895</v>
          </cell>
          <cell r="E9">
            <v>5432</v>
          </cell>
          <cell r="F9">
            <v>4840</v>
          </cell>
          <cell r="G9">
            <v>592</v>
          </cell>
          <cell r="H9">
            <v>220</v>
          </cell>
          <cell r="I9">
            <v>36</v>
          </cell>
          <cell r="J9">
            <v>184</v>
          </cell>
          <cell r="L9">
            <v>2085</v>
          </cell>
          <cell r="M9">
            <v>687</v>
          </cell>
          <cell r="N9">
            <v>1398</v>
          </cell>
          <cell r="O9">
            <v>85</v>
          </cell>
          <cell r="P9">
            <v>125073</v>
          </cell>
        </row>
        <row r="10">
          <cell r="D10">
            <v>144957</v>
          </cell>
          <cell r="E10">
            <v>5635</v>
          </cell>
          <cell r="F10">
            <v>4930</v>
          </cell>
          <cell r="G10">
            <v>705</v>
          </cell>
          <cell r="H10">
            <v>59</v>
          </cell>
          <cell r="I10">
            <v>24</v>
          </cell>
          <cell r="J10">
            <v>35</v>
          </cell>
          <cell r="L10">
            <v>1928</v>
          </cell>
          <cell r="M10">
            <v>811</v>
          </cell>
          <cell r="N10">
            <v>1117</v>
          </cell>
          <cell r="O10">
            <v>56</v>
          </cell>
          <cell r="P10">
            <v>137279</v>
          </cell>
        </row>
        <row r="11">
          <cell r="D11">
            <v>152420</v>
          </cell>
          <cell r="E11">
            <v>5070</v>
          </cell>
          <cell r="F11">
            <v>4098</v>
          </cell>
          <cell r="G11">
            <v>972</v>
          </cell>
          <cell r="H11">
            <v>31</v>
          </cell>
          <cell r="I11">
            <v>13</v>
          </cell>
          <cell r="J11">
            <v>18</v>
          </cell>
          <cell r="L11">
            <v>1604</v>
          </cell>
          <cell r="M11">
            <v>889</v>
          </cell>
          <cell r="N11">
            <v>715</v>
          </cell>
          <cell r="O11">
            <v>52</v>
          </cell>
          <cell r="P11">
            <v>145663</v>
          </cell>
        </row>
        <row r="12">
          <cell r="D12">
            <v>168572</v>
          </cell>
          <cell r="E12">
            <v>5519</v>
          </cell>
          <cell r="F12">
            <v>3396</v>
          </cell>
          <cell r="G12">
            <v>2123</v>
          </cell>
          <cell r="H12">
            <v>22</v>
          </cell>
          <cell r="I12">
            <v>6</v>
          </cell>
          <cell r="J12">
            <v>16</v>
          </cell>
          <cell r="L12">
            <v>1471</v>
          </cell>
          <cell r="M12">
            <v>947</v>
          </cell>
          <cell r="N12">
            <v>524</v>
          </cell>
          <cell r="O12">
            <v>53</v>
          </cell>
          <cell r="P12">
            <v>161507</v>
          </cell>
        </row>
        <row r="14">
          <cell r="D14">
            <v>190402</v>
          </cell>
          <cell r="E14">
            <v>6007</v>
          </cell>
          <cell r="F14">
            <v>4602</v>
          </cell>
          <cell r="G14">
            <v>1405</v>
          </cell>
          <cell r="H14">
            <v>12</v>
          </cell>
          <cell r="I14">
            <v>7</v>
          </cell>
          <cell r="J14">
            <v>5</v>
          </cell>
          <cell r="L14">
            <v>815</v>
          </cell>
          <cell r="N14">
            <v>815</v>
          </cell>
          <cell r="O14">
            <v>40</v>
          </cell>
          <cell r="P14">
            <v>183528</v>
          </cell>
        </row>
        <row r="19">
          <cell r="D19">
            <v>213594</v>
          </cell>
          <cell r="E19">
            <v>5449</v>
          </cell>
          <cell r="F19">
            <v>4099</v>
          </cell>
          <cell r="G19">
            <v>1350</v>
          </cell>
          <cell r="H19">
            <v>9</v>
          </cell>
          <cell r="J19">
            <v>9</v>
          </cell>
          <cell r="L19">
            <v>695</v>
          </cell>
          <cell r="N19">
            <v>695</v>
          </cell>
          <cell r="O19">
            <v>88</v>
          </cell>
          <cell r="P19">
            <v>207353</v>
          </cell>
        </row>
        <row r="22">
          <cell r="D22">
            <v>237269</v>
          </cell>
          <cell r="E22">
            <v>6534</v>
          </cell>
          <cell r="F22">
            <v>5214</v>
          </cell>
          <cell r="G22">
            <v>1320</v>
          </cell>
          <cell r="H22">
            <v>5</v>
          </cell>
          <cell r="J22">
            <v>5</v>
          </cell>
          <cell r="L22">
            <v>802</v>
          </cell>
          <cell r="N22">
            <v>802</v>
          </cell>
          <cell r="P22">
            <v>229928</v>
          </cell>
        </row>
        <row r="23">
          <cell r="D23">
            <v>239310</v>
          </cell>
          <cell r="E23">
            <v>6791</v>
          </cell>
          <cell r="F23">
            <v>5569</v>
          </cell>
          <cell r="G23">
            <v>1222</v>
          </cell>
          <cell r="H23">
            <v>2</v>
          </cell>
          <cell r="J23">
            <v>2</v>
          </cell>
          <cell r="L23">
            <v>805</v>
          </cell>
          <cell r="N23">
            <v>805</v>
          </cell>
          <cell r="P23">
            <v>231712</v>
          </cell>
        </row>
        <row r="24">
          <cell r="D24">
            <v>249930</v>
          </cell>
          <cell r="E24">
            <v>6962</v>
          </cell>
          <cell r="F24">
            <v>6155</v>
          </cell>
          <cell r="G24">
            <v>807</v>
          </cell>
          <cell r="H24">
            <v>1</v>
          </cell>
          <cell r="J24">
            <v>1</v>
          </cell>
          <cell r="L24">
            <v>696</v>
          </cell>
          <cell r="N24">
            <v>696</v>
          </cell>
          <cell r="P24">
            <v>242271</v>
          </cell>
        </row>
        <row r="25">
          <cell r="D25">
            <v>255897</v>
          </cell>
          <cell r="E25">
            <v>7321</v>
          </cell>
          <cell r="F25">
            <v>6537</v>
          </cell>
          <cell r="G25">
            <v>784</v>
          </cell>
          <cell r="H25">
            <v>2</v>
          </cell>
          <cell r="J25">
            <v>2</v>
          </cell>
          <cell r="L25">
            <v>670</v>
          </cell>
          <cell r="N25">
            <v>670</v>
          </cell>
          <cell r="P25">
            <v>247904</v>
          </cell>
        </row>
        <row r="26">
          <cell r="D26">
            <v>256560</v>
          </cell>
          <cell r="E26">
            <v>7477</v>
          </cell>
          <cell r="F26">
            <v>6784</v>
          </cell>
          <cell r="G26">
            <v>693</v>
          </cell>
          <cell r="L26">
            <v>730</v>
          </cell>
          <cell r="N26">
            <v>730</v>
          </cell>
          <cell r="R26">
            <v>235832</v>
          </cell>
        </row>
        <row r="27">
          <cell r="D27">
            <v>261701</v>
          </cell>
          <cell r="E27">
            <v>7488</v>
          </cell>
          <cell r="F27">
            <v>6780</v>
          </cell>
          <cell r="G27">
            <v>708</v>
          </cell>
          <cell r="H27">
            <v>1</v>
          </cell>
          <cell r="J27">
            <v>1</v>
          </cell>
          <cell r="L27">
            <v>632</v>
          </cell>
          <cell r="N27">
            <v>632</v>
          </cell>
          <cell r="R27">
            <v>240663</v>
          </cell>
        </row>
        <row r="28">
          <cell r="D28">
            <v>268631</v>
          </cell>
          <cell r="E28">
            <v>7348</v>
          </cell>
          <cell r="F28">
            <v>6556</v>
          </cell>
          <cell r="G28">
            <v>792</v>
          </cell>
          <cell r="H28">
            <v>2</v>
          </cell>
          <cell r="J28">
            <v>2</v>
          </cell>
          <cell r="L28">
            <v>475</v>
          </cell>
          <cell r="N28">
            <v>475</v>
          </cell>
          <cell r="R28">
            <v>249182</v>
          </cell>
        </row>
        <row r="29">
          <cell r="D29">
            <v>269060</v>
          </cell>
          <cell r="E29">
            <v>7603</v>
          </cell>
          <cell r="F29">
            <v>6694</v>
          </cell>
          <cell r="G29">
            <v>909</v>
          </cell>
          <cell r="L29">
            <v>473</v>
          </cell>
          <cell r="N29">
            <v>473</v>
          </cell>
          <cell r="R29">
            <v>250547</v>
          </cell>
        </row>
        <row r="30">
          <cell r="D30">
            <v>268401</v>
          </cell>
          <cell r="E30">
            <v>7225</v>
          </cell>
          <cell r="F30">
            <v>6309</v>
          </cell>
          <cell r="G30">
            <v>916</v>
          </cell>
          <cell r="L30">
            <v>446</v>
          </cell>
          <cell r="N30">
            <v>446</v>
          </cell>
          <cell r="R30">
            <v>250550</v>
          </cell>
        </row>
        <row r="31">
          <cell r="D31">
            <v>267221</v>
          </cell>
          <cell r="E31">
            <v>7185</v>
          </cell>
          <cell r="F31">
            <v>6217</v>
          </cell>
          <cell r="G31">
            <v>968</v>
          </cell>
          <cell r="L31">
            <v>380</v>
          </cell>
          <cell r="N31">
            <v>380</v>
          </cell>
          <cell r="R31">
            <v>249806</v>
          </cell>
        </row>
        <row r="33">
          <cell r="D33">
            <v>271302</v>
          </cell>
          <cell r="E33">
            <v>7042</v>
          </cell>
          <cell r="F33">
            <v>5996</v>
          </cell>
          <cell r="G33">
            <v>1046</v>
          </cell>
          <cell r="L33">
            <v>266</v>
          </cell>
          <cell r="N33">
            <v>266</v>
          </cell>
          <cell r="R33">
            <v>254466</v>
          </cell>
        </row>
        <row r="34">
          <cell r="D34">
            <v>274490</v>
          </cell>
          <cell r="E34">
            <v>7213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-14"/>
      <sheetName val="Sheet1"/>
      <sheetName val="Ｈ２６病院元データ"/>
      <sheetName val="Ｈ２６診療所元データ"/>
      <sheetName val="診療所"/>
      <sheetName val="byou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54"/>
  <sheetViews>
    <sheetView showGridLines="0" view="pageBreakPreview" zoomScaleNormal="75" zoomScaleSheetLayoutView="100" workbookViewId="0" topLeftCell="B19">
      <selection activeCell="D81" sqref="D81"/>
    </sheetView>
  </sheetViews>
  <sheetFormatPr defaultColWidth="10.59765625" defaultRowHeight="16.5" customHeight="1"/>
  <cols>
    <col min="1" max="1" width="2.59765625" style="1" customWidth="1"/>
    <col min="2" max="2" width="7.5" style="1" customWidth="1"/>
    <col min="3" max="3" width="12.5" style="1" customWidth="1"/>
    <col min="4" max="4" width="7.69921875" style="1" customWidth="1"/>
    <col min="5" max="9" width="7.59765625" style="1" customWidth="1"/>
    <col min="10" max="10" width="10.59765625" style="1" customWidth="1"/>
    <col min="11" max="11" width="7.69921875" style="1" customWidth="1"/>
    <col min="12" max="12" width="7.59765625" style="1" customWidth="1"/>
    <col min="13" max="13" width="10.59765625" style="1" customWidth="1"/>
    <col min="14" max="14" width="7.69921875" style="1" customWidth="1"/>
    <col min="15" max="16" width="7.59765625" style="1" customWidth="1"/>
    <col min="17" max="17" width="12.59765625" style="1" bestFit="1" customWidth="1"/>
    <col min="18" max="18" width="2.59765625" style="1" customWidth="1"/>
    <col min="19" max="16384" width="10.59765625" style="1" customWidth="1"/>
  </cols>
  <sheetData>
    <row r="1" spans="1:3" ht="18" customHeight="1">
      <c r="A1" s="66"/>
      <c r="B1" s="5" t="s">
        <v>89</v>
      </c>
      <c r="C1" s="5"/>
    </row>
    <row r="2" spans="2:17" ht="18" customHeight="1" thickBot="1">
      <c r="B2" s="2" t="s">
        <v>0</v>
      </c>
      <c r="C2" s="2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8" customHeight="1">
      <c r="B3" s="7"/>
      <c r="C3" s="12"/>
      <c r="D3" s="8"/>
      <c r="E3" s="9"/>
      <c r="F3" s="9" t="s">
        <v>63</v>
      </c>
      <c r="G3" s="9" t="s">
        <v>63</v>
      </c>
      <c r="H3" s="9"/>
      <c r="I3" s="9"/>
      <c r="J3" s="9"/>
      <c r="K3" s="10"/>
      <c r="L3" s="11"/>
      <c r="M3" s="12"/>
      <c r="N3" s="10"/>
      <c r="O3" s="11"/>
      <c r="P3" s="13"/>
      <c r="Q3" s="14" t="s">
        <v>1</v>
      </c>
    </row>
    <row r="4" spans="2:17" ht="18" customHeight="1">
      <c r="B4" s="15"/>
      <c r="C4" s="37"/>
      <c r="D4" s="16"/>
      <c r="E4" s="563" t="s">
        <v>105</v>
      </c>
      <c r="F4" s="557" t="s">
        <v>7</v>
      </c>
      <c r="G4" s="557" t="s">
        <v>8</v>
      </c>
      <c r="H4" s="557" t="s">
        <v>9</v>
      </c>
      <c r="I4" s="557" t="s">
        <v>10</v>
      </c>
      <c r="J4" s="560" t="s">
        <v>95</v>
      </c>
      <c r="K4" s="16" t="s">
        <v>2</v>
      </c>
      <c r="L4" s="17"/>
      <c r="M4" s="560" t="s">
        <v>97</v>
      </c>
      <c r="N4" s="16" t="s">
        <v>3</v>
      </c>
      <c r="O4" s="17"/>
      <c r="P4" s="18"/>
      <c r="Q4" s="19" t="s">
        <v>69</v>
      </c>
    </row>
    <row r="5" spans="2:17" ht="18" customHeight="1">
      <c r="B5" s="15"/>
      <c r="C5" s="37"/>
      <c r="D5" s="16" t="s">
        <v>64</v>
      </c>
      <c r="E5" s="558"/>
      <c r="F5" s="558"/>
      <c r="G5" s="558"/>
      <c r="H5" s="558"/>
      <c r="I5" s="558"/>
      <c r="J5" s="561"/>
      <c r="K5" s="17"/>
      <c r="L5" s="16" t="s">
        <v>4</v>
      </c>
      <c r="M5" s="561"/>
      <c r="N5" s="17"/>
      <c r="O5" s="16" t="s">
        <v>4</v>
      </c>
      <c r="P5" s="20" t="s">
        <v>5</v>
      </c>
      <c r="Q5" s="19" t="s">
        <v>6</v>
      </c>
    </row>
    <row r="6" spans="2:17" ht="18" customHeight="1">
      <c r="B6" s="15"/>
      <c r="C6" s="37"/>
      <c r="D6" s="16"/>
      <c r="E6" s="558"/>
      <c r="F6" s="558"/>
      <c r="G6" s="558"/>
      <c r="H6" s="558"/>
      <c r="I6" s="558"/>
      <c r="J6" s="561"/>
      <c r="K6" s="16" t="s">
        <v>11</v>
      </c>
      <c r="L6" s="16" t="s">
        <v>71</v>
      </c>
      <c r="M6" s="561"/>
      <c r="N6" s="16" t="s">
        <v>11</v>
      </c>
      <c r="O6" s="16" t="s">
        <v>70</v>
      </c>
      <c r="P6" s="18"/>
      <c r="Q6" s="19" t="s">
        <v>13</v>
      </c>
    </row>
    <row r="7" spans="2:17" ht="18" customHeight="1">
      <c r="B7" s="21"/>
      <c r="C7" s="80"/>
      <c r="D7" s="22"/>
      <c r="E7" s="559"/>
      <c r="F7" s="559"/>
      <c r="G7" s="559"/>
      <c r="H7" s="559"/>
      <c r="I7" s="559"/>
      <c r="J7" s="562"/>
      <c r="K7" s="23"/>
      <c r="L7" s="22"/>
      <c r="M7" s="562"/>
      <c r="N7" s="23"/>
      <c r="O7" s="22"/>
      <c r="P7" s="24"/>
      <c r="Q7" s="25" t="s">
        <v>14</v>
      </c>
    </row>
    <row r="8" spans="2:17" ht="24" customHeight="1">
      <c r="B8" s="26" t="s">
        <v>209</v>
      </c>
      <c r="C8" s="94" t="s">
        <v>210</v>
      </c>
      <c r="D8" s="27">
        <v>117</v>
      </c>
      <c r="E8" s="27">
        <v>5</v>
      </c>
      <c r="F8" s="27">
        <v>1</v>
      </c>
      <c r="G8" s="27">
        <v>15</v>
      </c>
      <c r="H8" s="27">
        <v>2</v>
      </c>
      <c r="I8" s="27">
        <v>94</v>
      </c>
      <c r="J8" s="28" t="s">
        <v>65</v>
      </c>
      <c r="K8" s="27">
        <v>1029</v>
      </c>
      <c r="L8" s="27">
        <v>301</v>
      </c>
      <c r="M8" s="28" t="s">
        <v>65</v>
      </c>
      <c r="N8" s="27">
        <v>585</v>
      </c>
      <c r="O8" s="28" t="s">
        <v>15</v>
      </c>
      <c r="P8" s="29">
        <v>310</v>
      </c>
      <c r="Q8" s="30">
        <v>2155</v>
      </c>
    </row>
    <row r="9" spans="2:17" ht="24" customHeight="1">
      <c r="B9" s="26" t="s">
        <v>16</v>
      </c>
      <c r="C9" s="81" t="s">
        <v>211</v>
      </c>
      <c r="D9" s="27">
        <v>123</v>
      </c>
      <c r="E9" s="27">
        <v>7</v>
      </c>
      <c r="F9" s="27">
        <v>1</v>
      </c>
      <c r="G9" s="27">
        <v>14</v>
      </c>
      <c r="H9" s="27">
        <v>2</v>
      </c>
      <c r="I9" s="27">
        <v>99</v>
      </c>
      <c r="J9" s="28" t="s">
        <v>65</v>
      </c>
      <c r="K9" s="27">
        <v>1019</v>
      </c>
      <c r="L9" s="28" t="s">
        <v>17</v>
      </c>
      <c r="M9" s="28" t="s">
        <v>65</v>
      </c>
      <c r="N9" s="27">
        <v>568</v>
      </c>
      <c r="O9" s="28" t="s">
        <v>15</v>
      </c>
      <c r="P9" s="29">
        <v>310</v>
      </c>
      <c r="Q9" s="30">
        <v>2070</v>
      </c>
    </row>
    <row r="10" spans="2:17" ht="24" customHeight="1">
      <c r="B10" s="26" t="s">
        <v>18</v>
      </c>
      <c r="C10" s="81" t="s">
        <v>212</v>
      </c>
      <c r="D10" s="27">
        <v>128</v>
      </c>
      <c r="E10" s="27">
        <v>8</v>
      </c>
      <c r="F10" s="27">
        <v>1</v>
      </c>
      <c r="G10" s="27">
        <v>14</v>
      </c>
      <c r="H10" s="27">
        <v>2</v>
      </c>
      <c r="I10" s="27">
        <v>103</v>
      </c>
      <c r="J10" s="28" t="s">
        <v>65</v>
      </c>
      <c r="K10" s="27">
        <v>1020</v>
      </c>
      <c r="L10" s="27">
        <v>299</v>
      </c>
      <c r="M10" s="28" t="s">
        <v>65</v>
      </c>
      <c r="N10" s="27">
        <v>564</v>
      </c>
      <c r="O10" s="28" t="s">
        <v>15</v>
      </c>
      <c r="P10" s="29">
        <v>317</v>
      </c>
      <c r="Q10" s="30">
        <v>2294</v>
      </c>
    </row>
    <row r="11" spans="2:17" ht="24" customHeight="1">
      <c r="B11" s="26" t="s">
        <v>19</v>
      </c>
      <c r="C11" s="81" t="s">
        <v>213</v>
      </c>
      <c r="D11" s="27">
        <v>135</v>
      </c>
      <c r="E11" s="27">
        <v>8</v>
      </c>
      <c r="F11" s="27">
        <v>1</v>
      </c>
      <c r="G11" s="27">
        <v>16</v>
      </c>
      <c r="H11" s="27">
        <v>2</v>
      </c>
      <c r="I11" s="27">
        <v>108</v>
      </c>
      <c r="J11" s="28" t="s">
        <v>65</v>
      </c>
      <c r="K11" s="27">
        <v>1037</v>
      </c>
      <c r="L11" s="27">
        <v>299</v>
      </c>
      <c r="M11" s="28" t="s">
        <v>65</v>
      </c>
      <c r="N11" s="27">
        <v>569</v>
      </c>
      <c r="O11" s="28" t="s">
        <v>15</v>
      </c>
      <c r="P11" s="29">
        <v>321</v>
      </c>
      <c r="Q11" s="30">
        <v>2393</v>
      </c>
    </row>
    <row r="12" spans="2:17" ht="24" customHeight="1">
      <c r="B12" s="26" t="s">
        <v>20</v>
      </c>
      <c r="C12" s="81" t="s">
        <v>214</v>
      </c>
      <c r="D12" s="27">
        <v>140</v>
      </c>
      <c r="E12" s="27">
        <v>8</v>
      </c>
      <c r="F12" s="27">
        <v>1</v>
      </c>
      <c r="G12" s="27">
        <v>15</v>
      </c>
      <c r="H12" s="27">
        <v>2</v>
      </c>
      <c r="I12" s="27">
        <v>114</v>
      </c>
      <c r="J12" s="28" t="s">
        <v>65</v>
      </c>
      <c r="K12" s="27">
        <v>1053</v>
      </c>
      <c r="L12" s="27">
        <v>322</v>
      </c>
      <c r="M12" s="28" t="s">
        <v>65</v>
      </c>
      <c r="N12" s="27">
        <v>577</v>
      </c>
      <c r="O12" s="27">
        <v>1</v>
      </c>
      <c r="P12" s="29">
        <v>326</v>
      </c>
      <c r="Q12" s="30">
        <v>3207</v>
      </c>
    </row>
    <row r="13" spans="2:17" ht="24" customHeight="1">
      <c r="B13" s="26" t="s">
        <v>21</v>
      </c>
      <c r="C13" s="81" t="s">
        <v>215</v>
      </c>
      <c r="D13" s="27">
        <v>142</v>
      </c>
      <c r="E13" s="27">
        <v>8</v>
      </c>
      <c r="F13" s="27">
        <v>1</v>
      </c>
      <c r="G13" s="27">
        <v>16</v>
      </c>
      <c r="H13" s="27">
        <v>2</v>
      </c>
      <c r="I13" s="27">
        <v>115</v>
      </c>
      <c r="J13" s="28" t="s">
        <v>65</v>
      </c>
      <c r="K13" s="27">
        <v>1067</v>
      </c>
      <c r="L13" s="27">
        <v>355</v>
      </c>
      <c r="M13" s="28" t="s">
        <v>65</v>
      </c>
      <c r="N13" s="27">
        <v>577</v>
      </c>
      <c r="O13" s="28" t="s">
        <v>15</v>
      </c>
      <c r="P13" s="29">
        <v>333</v>
      </c>
      <c r="Q13" s="30">
        <v>3281</v>
      </c>
    </row>
    <row r="14" spans="2:17" ht="24" customHeight="1">
      <c r="B14" s="26" t="s">
        <v>22</v>
      </c>
      <c r="C14" s="81" t="s">
        <v>216</v>
      </c>
      <c r="D14" s="27">
        <v>144</v>
      </c>
      <c r="E14" s="27">
        <v>8</v>
      </c>
      <c r="F14" s="27">
        <v>1</v>
      </c>
      <c r="G14" s="27">
        <v>14</v>
      </c>
      <c r="H14" s="27">
        <v>2</v>
      </c>
      <c r="I14" s="27">
        <v>119</v>
      </c>
      <c r="J14" s="28" t="s">
        <v>65</v>
      </c>
      <c r="K14" s="27">
        <v>1080</v>
      </c>
      <c r="L14" s="27">
        <v>365</v>
      </c>
      <c r="M14" s="28" t="s">
        <v>65</v>
      </c>
      <c r="N14" s="27">
        <v>568</v>
      </c>
      <c r="O14" s="28" t="s">
        <v>15</v>
      </c>
      <c r="P14" s="29">
        <v>334</v>
      </c>
      <c r="Q14" s="30">
        <v>3537</v>
      </c>
    </row>
    <row r="15" spans="2:17" ht="24" customHeight="1">
      <c r="B15" s="26" t="s">
        <v>23</v>
      </c>
      <c r="C15" s="81" t="s">
        <v>217</v>
      </c>
      <c r="D15" s="27">
        <v>150</v>
      </c>
      <c r="E15" s="27">
        <v>8</v>
      </c>
      <c r="F15" s="27">
        <v>1</v>
      </c>
      <c r="G15" s="27">
        <v>14</v>
      </c>
      <c r="H15" s="27">
        <v>2</v>
      </c>
      <c r="I15" s="27">
        <v>125</v>
      </c>
      <c r="J15" s="28" t="s">
        <v>65</v>
      </c>
      <c r="K15" s="27">
        <v>1091</v>
      </c>
      <c r="L15" s="27">
        <v>378</v>
      </c>
      <c r="M15" s="28" t="s">
        <v>65</v>
      </c>
      <c r="N15" s="27">
        <v>567</v>
      </c>
      <c r="O15" s="28" t="s">
        <v>15</v>
      </c>
      <c r="P15" s="29">
        <v>333</v>
      </c>
      <c r="Q15" s="30">
        <v>3577</v>
      </c>
    </row>
    <row r="16" spans="2:17" ht="24" customHeight="1">
      <c r="B16" s="26" t="s">
        <v>24</v>
      </c>
      <c r="C16" s="81" t="s">
        <v>218</v>
      </c>
      <c r="D16" s="27">
        <v>156</v>
      </c>
      <c r="E16" s="27">
        <v>8</v>
      </c>
      <c r="F16" s="27">
        <v>1</v>
      </c>
      <c r="G16" s="27">
        <v>13</v>
      </c>
      <c r="H16" s="27">
        <v>2</v>
      </c>
      <c r="I16" s="27">
        <v>132</v>
      </c>
      <c r="J16" s="28" t="s">
        <v>65</v>
      </c>
      <c r="K16" s="27">
        <v>1112</v>
      </c>
      <c r="L16" s="27">
        <v>379</v>
      </c>
      <c r="M16" s="28" t="s">
        <v>65</v>
      </c>
      <c r="N16" s="27">
        <v>563</v>
      </c>
      <c r="O16" s="28" t="s">
        <v>15</v>
      </c>
      <c r="P16" s="29">
        <v>338</v>
      </c>
      <c r="Q16" s="30">
        <v>3596</v>
      </c>
    </row>
    <row r="17" spans="2:17" ht="24" customHeight="1">
      <c r="B17" s="26" t="s">
        <v>25</v>
      </c>
      <c r="C17" s="81" t="s">
        <v>219</v>
      </c>
      <c r="D17" s="27">
        <v>159</v>
      </c>
      <c r="E17" s="27">
        <v>8</v>
      </c>
      <c r="F17" s="27">
        <v>1</v>
      </c>
      <c r="G17" s="27">
        <v>14</v>
      </c>
      <c r="H17" s="27">
        <v>2</v>
      </c>
      <c r="I17" s="27">
        <v>134</v>
      </c>
      <c r="J17" s="28" t="s">
        <v>65</v>
      </c>
      <c r="K17" s="27">
        <v>1109</v>
      </c>
      <c r="L17" s="27">
        <v>394</v>
      </c>
      <c r="M17" s="28" t="s">
        <v>65</v>
      </c>
      <c r="N17" s="27">
        <v>563</v>
      </c>
      <c r="O17" s="28" t="s">
        <v>17</v>
      </c>
      <c r="P17" s="29">
        <v>324</v>
      </c>
      <c r="Q17" s="30">
        <v>3760</v>
      </c>
    </row>
    <row r="18" spans="2:17" ht="24" customHeight="1">
      <c r="B18" s="26" t="s">
        <v>26</v>
      </c>
      <c r="C18" s="81" t="s">
        <v>220</v>
      </c>
      <c r="D18" s="27">
        <v>164</v>
      </c>
      <c r="E18" s="27">
        <v>9</v>
      </c>
      <c r="F18" s="27">
        <v>1</v>
      </c>
      <c r="G18" s="27">
        <v>13</v>
      </c>
      <c r="H18" s="27">
        <v>2</v>
      </c>
      <c r="I18" s="27">
        <v>139</v>
      </c>
      <c r="J18" s="28" t="s">
        <v>65</v>
      </c>
      <c r="K18" s="27">
        <v>1119</v>
      </c>
      <c r="L18" s="27">
        <v>403</v>
      </c>
      <c r="M18" s="28" t="s">
        <v>65</v>
      </c>
      <c r="N18" s="27">
        <v>565</v>
      </c>
      <c r="O18" s="28" t="s">
        <v>15</v>
      </c>
      <c r="P18" s="29">
        <v>316</v>
      </c>
      <c r="Q18" s="30">
        <v>2727</v>
      </c>
    </row>
    <row r="19" spans="2:17" ht="24" customHeight="1">
      <c r="B19" s="26" t="s">
        <v>27</v>
      </c>
      <c r="C19" s="81" t="s">
        <v>221</v>
      </c>
      <c r="D19" s="27">
        <v>167</v>
      </c>
      <c r="E19" s="27">
        <v>11</v>
      </c>
      <c r="F19" s="27">
        <v>1</v>
      </c>
      <c r="G19" s="27">
        <v>11</v>
      </c>
      <c r="H19" s="27">
        <v>2</v>
      </c>
      <c r="I19" s="27">
        <v>142</v>
      </c>
      <c r="J19" s="28" t="s">
        <v>65</v>
      </c>
      <c r="K19" s="27">
        <v>1146</v>
      </c>
      <c r="L19" s="27">
        <v>413</v>
      </c>
      <c r="M19" s="28" t="s">
        <v>65</v>
      </c>
      <c r="N19" s="27">
        <v>567</v>
      </c>
      <c r="O19" s="28" t="s">
        <v>15</v>
      </c>
      <c r="P19" s="29">
        <v>314</v>
      </c>
      <c r="Q19" s="30">
        <v>2707</v>
      </c>
    </row>
    <row r="20" spans="2:17" ht="24" customHeight="1">
      <c r="B20" s="26" t="s">
        <v>28</v>
      </c>
      <c r="C20" s="81" t="s">
        <v>222</v>
      </c>
      <c r="D20" s="27">
        <v>169</v>
      </c>
      <c r="E20" s="27">
        <v>12</v>
      </c>
      <c r="F20" s="27">
        <v>1</v>
      </c>
      <c r="G20" s="27">
        <v>10</v>
      </c>
      <c r="H20" s="27">
        <v>2</v>
      </c>
      <c r="I20" s="27">
        <v>144</v>
      </c>
      <c r="J20" s="28" t="s">
        <v>65</v>
      </c>
      <c r="K20" s="27">
        <v>1169</v>
      </c>
      <c r="L20" s="27">
        <v>411</v>
      </c>
      <c r="M20" s="28" t="s">
        <v>65</v>
      </c>
      <c r="N20" s="27">
        <v>566</v>
      </c>
      <c r="O20" s="27">
        <v>1</v>
      </c>
      <c r="P20" s="29">
        <v>313</v>
      </c>
      <c r="Q20" s="30">
        <v>2277</v>
      </c>
    </row>
    <row r="21" spans="2:17" ht="24" customHeight="1">
      <c r="B21" s="31" t="s">
        <v>29</v>
      </c>
      <c r="C21" s="81" t="s">
        <v>223</v>
      </c>
      <c r="D21" s="27">
        <v>172</v>
      </c>
      <c r="E21" s="27">
        <v>12</v>
      </c>
      <c r="F21" s="27">
        <v>1</v>
      </c>
      <c r="G21" s="27">
        <v>9</v>
      </c>
      <c r="H21" s="27">
        <v>2</v>
      </c>
      <c r="I21" s="27">
        <v>148</v>
      </c>
      <c r="J21" s="28" t="s">
        <v>65</v>
      </c>
      <c r="K21" s="27">
        <v>1191</v>
      </c>
      <c r="L21" s="27">
        <v>430</v>
      </c>
      <c r="M21" s="28" t="s">
        <v>65</v>
      </c>
      <c r="N21" s="27">
        <v>552</v>
      </c>
      <c r="O21" s="28" t="s">
        <v>15</v>
      </c>
      <c r="P21" s="29">
        <v>308</v>
      </c>
      <c r="Q21" s="30">
        <v>2268</v>
      </c>
    </row>
    <row r="22" spans="2:17" ht="24" customHeight="1">
      <c r="B22" s="31" t="s">
        <v>30</v>
      </c>
      <c r="C22" s="81" t="s">
        <v>224</v>
      </c>
      <c r="D22" s="27">
        <v>177</v>
      </c>
      <c r="E22" s="27">
        <v>15</v>
      </c>
      <c r="F22" s="27">
        <v>1</v>
      </c>
      <c r="G22" s="27">
        <v>9</v>
      </c>
      <c r="H22" s="27">
        <v>2</v>
      </c>
      <c r="I22" s="27">
        <v>150</v>
      </c>
      <c r="J22" s="28" t="s">
        <v>65</v>
      </c>
      <c r="K22" s="27">
        <v>1184</v>
      </c>
      <c r="L22" s="27">
        <v>454</v>
      </c>
      <c r="M22" s="28" t="s">
        <v>65</v>
      </c>
      <c r="N22" s="27">
        <v>556</v>
      </c>
      <c r="O22" s="28" t="s">
        <v>15</v>
      </c>
      <c r="P22" s="29">
        <v>308</v>
      </c>
      <c r="Q22" s="30">
        <v>2317</v>
      </c>
    </row>
    <row r="23" spans="2:17" ht="24" customHeight="1">
      <c r="B23" s="31" t="s">
        <v>31</v>
      </c>
      <c r="C23" s="81" t="s">
        <v>225</v>
      </c>
      <c r="D23" s="27">
        <v>183</v>
      </c>
      <c r="E23" s="27">
        <v>17</v>
      </c>
      <c r="F23" s="27">
        <v>1</v>
      </c>
      <c r="G23" s="27">
        <v>9</v>
      </c>
      <c r="H23" s="27">
        <v>2</v>
      </c>
      <c r="I23" s="27">
        <v>154</v>
      </c>
      <c r="J23" s="28" t="s">
        <v>65</v>
      </c>
      <c r="K23" s="27">
        <v>1207</v>
      </c>
      <c r="L23" s="27">
        <v>442</v>
      </c>
      <c r="M23" s="28" t="s">
        <v>65</v>
      </c>
      <c r="N23" s="27">
        <v>548</v>
      </c>
      <c r="O23" s="28" t="s">
        <v>15</v>
      </c>
      <c r="P23" s="29">
        <v>312</v>
      </c>
      <c r="Q23" s="30">
        <v>2243</v>
      </c>
    </row>
    <row r="24" spans="2:17" ht="24" customHeight="1">
      <c r="B24" s="31" t="s">
        <v>32</v>
      </c>
      <c r="C24" s="81" t="s">
        <v>226</v>
      </c>
      <c r="D24" s="27">
        <v>181</v>
      </c>
      <c r="E24" s="27">
        <v>17</v>
      </c>
      <c r="F24" s="27">
        <v>1</v>
      </c>
      <c r="G24" s="27">
        <v>9</v>
      </c>
      <c r="H24" s="27">
        <v>2</v>
      </c>
      <c r="I24" s="27">
        <v>152</v>
      </c>
      <c r="J24" s="28" t="s">
        <v>65</v>
      </c>
      <c r="K24" s="27">
        <v>1226</v>
      </c>
      <c r="L24" s="27">
        <v>463</v>
      </c>
      <c r="M24" s="28" t="s">
        <v>65</v>
      </c>
      <c r="N24" s="27">
        <v>547</v>
      </c>
      <c r="O24" s="28" t="s">
        <v>15</v>
      </c>
      <c r="P24" s="29">
        <v>316</v>
      </c>
      <c r="Q24" s="30">
        <v>2188</v>
      </c>
    </row>
    <row r="25" spans="2:17" ht="24" customHeight="1">
      <c r="B25" s="31" t="s">
        <v>33</v>
      </c>
      <c r="C25" s="81" t="s">
        <v>227</v>
      </c>
      <c r="D25" s="27">
        <v>182</v>
      </c>
      <c r="E25" s="27">
        <v>17</v>
      </c>
      <c r="F25" s="27">
        <v>1</v>
      </c>
      <c r="G25" s="27">
        <v>7</v>
      </c>
      <c r="H25" s="27">
        <v>2</v>
      </c>
      <c r="I25" s="27">
        <v>155</v>
      </c>
      <c r="J25" s="28" t="s">
        <v>65</v>
      </c>
      <c r="K25" s="27">
        <v>1238</v>
      </c>
      <c r="L25" s="27">
        <v>470</v>
      </c>
      <c r="M25" s="28" t="s">
        <v>65</v>
      </c>
      <c r="N25" s="27">
        <v>552</v>
      </c>
      <c r="O25" s="27">
        <v>1</v>
      </c>
      <c r="P25" s="29">
        <v>316</v>
      </c>
      <c r="Q25" s="30">
        <v>2181</v>
      </c>
    </row>
    <row r="26" spans="2:17" ht="24" customHeight="1">
      <c r="B26" s="31" t="s">
        <v>34</v>
      </c>
      <c r="C26" s="81" t="s">
        <v>228</v>
      </c>
      <c r="D26" s="27">
        <v>183</v>
      </c>
      <c r="E26" s="27">
        <v>17</v>
      </c>
      <c r="F26" s="27">
        <v>1</v>
      </c>
      <c r="G26" s="27">
        <v>6</v>
      </c>
      <c r="H26" s="27">
        <v>2</v>
      </c>
      <c r="I26" s="27">
        <v>157</v>
      </c>
      <c r="J26" s="28" t="s">
        <v>65</v>
      </c>
      <c r="K26" s="27">
        <v>1241</v>
      </c>
      <c r="L26" s="27">
        <v>487</v>
      </c>
      <c r="M26" s="28" t="s">
        <v>65</v>
      </c>
      <c r="N26" s="27">
        <v>546</v>
      </c>
      <c r="O26" s="28" t="s">
        <v>15</v>
      </c>
      <c r="P26" s="29">
        <v>327</v>
      </c>
      <c r="Q26" s="30">
        <v>2064</v>
      </c>
    </row>
    <row r="27" spans="2:17" ht="24" customHeight="1">
      <c r="B27" s="31" t="s">
        <v>35</v>
      </c>
      <c r="C27" s="81" t="s">
        <v>229</v>
      </c>
      <c r="D27" s="27">
        <v>186</v>
      </c>
      <c r="E27" s="27">
        <v>17</v>
      </c>
      <c r="F27" s="27">
        <v>1</v>
      </c>
      <c r="G27" s="27">
        <v>7</v>
      </c>
      <c r="H27" s="27">
        <v>2</v>
      </c>
      <c r="I27" s="27">
        <v>159</v>
      </c>
      <c r="J27" s="28" t="s">
        <v>65</v>
      </c>
      <c r="K27" s="27">
        <v>1242</v>
      </c>
      <c r="L27" s="27">
        <v>476</v>
      </c>
      <c r="M27" s="28" t="s">
        <v>65</v>
      </c>
      <c r="N27" s="27">
        <v>540</v>
      </c>
      <c r="O27" s="28" t="s">
        <v>15</v>
      </c>
      <c r="P27" s="29">
        <v>333</v>
      </c>
      <c r="Q27" s="30">
        <v>1900</v>
      </c>
    </row>
    <row r="28" spans="2:17" ht="24" customHeight="1">
      <c r="B28" s="31" t="s">
        <v>36</v>
      </c>
      <c r="C28" s="81" t="s">
        <v>230</v>
      </c>
      <c r="D28" s="27">
        <v>185</v>
      </c>
      <c r="E28" s="27">
        <v>16</v>
      </c>
      <c r="F28" s="27">
        <v>1</v>
      </c>
      <c r="G28" s="27">
        <v>7</v>
      </c>
      <c r="H28" s="27">
        <v>2</v>
      </c>
      <c r="I28" s="27">
        <v>159</v>
      </c>
      <c r="J28" s="28" t="s">
        <v>65</v>
      </c>
      <c r="K28" s="27">
        <v>1258</v>
      </c>
      <c r="L28" s="28" t="s">
        <v>17</v>
      </c>
      <c r="M28" s="28" t="s">
        <v>65</v>
      </c>
      <c r="N28" s="27">
        <v>547</v>
      </c>
      <c r="O28" s="28" t="s">
        <v>15</v>
      </c>
      <c r="P28" s="29">
        <v>341</v>
      </c>
      <c r="Q28" s="30">
        <v>2009</v>
      </c>
    </row>
    <row r="29" spans="2:17" ht="24" customHeight="1">
      <c r="B29" s="31" t="s">
        <v>37</v>
      </c>
      <c r="C29" s="81" t="s">
        <v>231</v>
      </c>
      <c r="D29" s="27">
        <v>187</v>
      </c>
      <c r="E29" s="27">
        <v>16</v>
      </c>
      <c r="F29" s="27">
        <v>1</v>
      </c>
      <c r="G29" s="27">
        <v>7</v>
      </c>
      <c r="H29" s="27">
        <v>2</v>
      </c>
      <c r="I29" s="27">
        <v>161</v>
      </c>
      <c r="J29" s="28" t="s">
        <v>65</v>
      </c>
      <c r="K29" s="27">
        <v>1272</v>
      </c>
      <c r="L29" s="28" t="s">
        <v>17</v>
      </c>
      <c r="M29" s="28" t="s">
        <v>65</v>
      </c>
      <c r="N29" s="27">
        <v>552</v>
      </c>
      <c r="O29" s="28" t="s">
        <v>15</v>
      </c>
      <c r="P29" s="29">
        <v>346</v>
      </c>
      <c r="Q29" s="30">
        <v>2032</v>
      </c>
    </row>
    <row r="30" spans="2:17" ht="24" customHeight="1">
      <c r="B30" s="31" t="s">
        <v>38</v>
      </c>
      <c r="C30" s="81" t="s">
        <v>232</v>
      </c>
      <c r="D30" s="27">
        <v>188</v>
      </c>
      <c r="E30" s="27">
        <v>16</v>
      </c>
      <c r="F30" s="27">
        <v>1</v>
      </c>
      <c r="G30" s="27">
        <v>7</v>
      </c>
      <c r="H30" s="27">
        <v>2</v>
      </c>
      <c r="I30" s="27">
        <v>162</v>
      </c>
      <c r="J30" s="28" t="s">
        <v>65</v>
      </c>
      <c r="K30" s="27">
        <v>1265</v>
      </c>
      <c r="L30" s="27">
        <v>470</v>
      </c>
      <c r="M30" s="28" t="s">
        <v>65</v>
      </c>
      <c r="N30" s="27">
        <v>546</v>
      </c>
      <c r="O30" s="28" t="s">
        <v>15</v>
      </c>
      <c r="P30" s="29">
        <v>368</v>
      </c>
      <c r="Q30" s="30">
        <v>1981</v>
      </c>
    </row>
    <row r="31" spans="2:17" ht="24" customHeight="1">
      <c r="B31" s="31" t="s">
        <v>39</v>
      </c>
      <c r="C31" s="81" t="s">
        <v>233</v>
      </c>
      <c r="D31" s="27">
        <v>187</v>
      </c>
      <c r="E31" s="27">
        <v>16</v>
      </c>
      <c r="F31" s="27">
        <v>1</v>
      </c>
      <c r="G31" s="27">
        <v>6</v>
      </c>
      <c r="H31" s="27">
        <v>2</v>
      </c>
      <c r="I31" s="27">
        <v>162</v>
      </c>
      <c r="J31" s="28" t="s">
        <v>65</v>
      </c>
      <c r="K31" s="27">
        <v>1280</v>
      </c>
      <c r="L31" s="27">
        <v>468</v>
      </c>
      <c r="M31" s="28" t="s">
        <v>65</v>
      </c>
      <c r="N31" s="27">
        <v>549</v>
      </c>
      <c r="O31" s="27">
        <v>1</v>
      </c>
      <c r="P31" s="29">
        <v>389</v>
      </c>
      <c r="Q31" s="30">
        <v>1987</v>
      </c>
    </row>
    <row r="32" spans="2:17" ht="24" customHeight="1">
      <c r="B32" s="31" t="s">
        <v>40</v>
      </c>
      <c r="C32" s="81" t="s">
        <v>234</v>
      </c>
      <c r="D32" s="27">
        <v>188</v>
      </c>
      <c r="E32" s="27">
        <v>16</v>
      </c>
      <c r="F32" s="27">
        <v>1</v>
      </c>
      <c r="G32" s="27">
        <v>6</v>
      </c>
      <c r="H32" s="27">
        <v>2</v>
      </c>
      <c r="I32" s="27">
        <v>163</v>
      </c>
      <c r="J32" s="28" t="s">
        <v>65</v>
      </c>
      <c r="K32" s="27">
        <v>1286</v>
      </c>
      <c r="L32" s="27">
        <v>475</v>
      </c>
      <c r="M32" s="28" t="s">
        <v>65</v>
      </c>
      <c r="N32" s="27">
        <v>555</v>
      </c>
      <c r="O32" s="28" t="s">
        <v>15</v>
      </c>
      <c r="P32" s="29">
        <v>392</v>
      </c>
      <c r="Q32" s="30">
        <v>1688</v>
      </c>
    </row>
    <row r="33" spans="2:17" ht="24" customHeight="1">
      <c r="B33" s="31" t="s">
        <v>41</v>
      </c>
      <c r="C33" s="81" t="s">
        <v>235</v>
      </c>
      <c r="D33" s="27">
        <v>188</v>
      </c>
      <c r="E33" s="27">
        <v>15</v>
      </c>
      <c r="F33" s="27">
        <v>1</v>
      </c>
      <c r="G33" s="27">
        <v>6</v>
      </c>
      <c r="H33" s="27">
        <v>2</v>
      </c>
      <c r="I33" s="27">
        <v>164</v>
      </c>
      <c r="J33" s="28" t="s">
        <v>65</v>
      </c>
      <c r="K33" s="27">
        <v>1295</v>
      </c>
      <c r="L33" s="27">
        <v>476</v>
      </c>
      <c r="M33" s="28" t="s">
        <v>65</v>
      </c>
      <c r="N33" s="27">
        <v>569</v>
      </c>
      <c r="O33" s="28" t="s">
        <v>15</v>
      </c>
      <c r="P33" s="29">
        <v>408</v>
      </c>
      <c r="Q33" s="30">
        <v>1929</v>
      </c>
    </row>
    <row r="34" spans="2:17" ht="24" customHeight="1">
      <c r="B34" s="31" t="s">
        <v>42</v>
      </c>
      <c r="C34" s="81" t="s">
        <v>236</v>
      </c>
      <c r="D34" s="27">
        <v>192</v>
      </c>
      <c r="E34" s="27">
        <v>14</v>
      </c>
      <c r="F34" s="27">
        <v>1</v>
      </c>
      <c r="G34" s="27">
        <v>6</v>
      </c>
      <c r="H34" s="27">
        <v>2</v>
      </c>
      <c r="I34" s="27">
        <v>169</v>
      </c>
      <c r="J34" s="28" t="s">
        <v>65</v>
      </c>
      <c r="K34" s="27">
        <v>1320</v>
      </c>
      <c r="L34" s="27">
        <v>482</v>
      </c>
      <c r="M34" s="28" t="s">
        <v>65</v>
      </c>
      <c r="N34" s="27">
        <v>584</v>
      </c>
      <c r="O34" s="28" t="s">
        <v>15</v>
      </c>
      <c r="P34" s="29">
        <v>438</v>
      </c>
      <c r="Q34" s="30">
        <v>1774</v>
      </c>
    </row>
    <row r="35" spans="2:17" ht="24" customHeight="1">
      <c r="B35" s="31" t="s">
        <v>43</v>
      </c>
      <c r="C35" s="81" t="s">
        <v>237</v>
      </c>
      <c r="D35" s="27">
        <v>198</v>
      </c>
      <c r="E35" s="27">
        <v>14</v>
      </c>
      <c r="F35" s="27">
        <v>1</v>
      </c>
      <c r="G35" s="27">
        <v>4</v>
      </c>
      <c r="H35" s="27">
        <v>2</v>
      </c>
      <c r="I35" s="27">
        <v>177</v>
      </c>
      <c r="J35" s="28" t="s">
        <v>65</v>
      </c>
      <c r="K35" s="27">
        <v>1350</v>
      </c>
      <c r="L35" s="27">
        <v>496</v>
      </c>
      <c r="M35" s="28" t="s">
        <v>65</v>
      </c>
      <c r="N35" s="27">
        <v>607</v>
      </c>
      <c r="O35" s="28" t="s">
        <v>15</v>
      </c>
      <c r="P35" s="29">
        <v>453</v>
      </c>
      <c r="Q35" s="30">
        <v>1742</v>
      </c>
    </row>
    <row r="36" spans="2:17" ht="24" customHeight="1">
      <c r="B36" s="31" t="s">
        <v>44</v>
      </c>
      <c r="C36" s="81" t="s">
        <v>238</v>
      </c>
      <c r="D36" s="27">
        <v>199</v>
      </c>
      <c r="E36" s="27">
        <v>15</v>
      </c>
      <c r="F36" s="27">
        <v>1</v>
      </c>
      <c r="G36" s="27">
        <v>3</v>
      </c>
      <c r="H36" s="27">
        <v>2</v>
      </c>
      <c r="I36" s="27">
        <v>178</v>
      </c>
      <c r="J36" s="28" t="s">
        <v>65</v>
      </c>
      <c r="K36" s="27">
        <v>1353</v>
      </c>
      <c r="L36" s="27">
        <v>464</v>
      </c>
      <c r="M36" s="28" t="s">
        <v>65</v>
      </c>
      <c r="N36" s="27">
        <v>618</v>
      </c>
      <c r="O36" s="27">
        <v>4</v>
      </c>
      <c r="P36" s="29">
        <v>453</v>
      </c>
      <c r="Q36" s="30">
        <v>1709</v>
      </c>
    </row>
    <row r="37" spans="2:17" ht="24" customHeight="1">
      <c r="B37" s="31" t="s">
        <v>45</v>
      </c>
      <c r="C37" s="81" t="s">
        <v>239</v>
      </c>
      <c r="D37" s="27">
        <v>202</v>
      </c>
      <c r="E37" s="27">
        <v>15</v>
      </c>
      <c r="F37" s="27">
        <v>1</v>
      </c>
      <c r="G37" s="27">
        <v>3</v>
      </c>
      <c r="H37" s="27">
        <v>2</v>
      </c>
      <c r="I37" s="27">
        <v>181</v>
      </c>
      <c r="J37" s="28" t="s">
        <v>65</v>
      </c>
      <c r="K37" s="27">
        <v>1368</v>
      </c>
      <c r="L37" s="27">
        <v>464</v>
      </c>
      <c r="M37" s="28" t="s">
        <v>65</v>
      </c>
      <c r="N37" s="27">
        <v>647</v>
      </c>
      <c r="O37" s="27">
        <v>4</v>
      </c>
      <c r="P37" s="29">
        <v>459</v>
      </c>
      <c r="Q37" s="30">
        <v>1694</v>
      </c>
    </row>
    <row r="38" spans="2:17" ht="24" customHeight="1">
      <c r="B38" s="31" t="s">
        <v>46</v>
      </c>
      <c r="C38" s="81" t="s">
        <v>240</v>
      </c>
      <c r="D38" s="27">
        <v>202</v>
      </c>
      <c r="E38" s="27">
        <v>15</v>
      </c>
      <c r="F38" s="27">
        <v>1</v>
      </c>
      <c r="G38" s="27">
        <v>3</v>
      </c>
      <c r="H38" s="27">
        <v>2</v>
      </c>
      <c r="I38" s="27">
        <v>181</v>
      </c>
      <c r="J38" s="28" t="s">
        <v>65</v>
      </c>
      <c r="K38" s="27">
        <v>1366</v>
      </c>
      <c r="L38" s="27">
        <v>461</v>
      </c>
      <c r="M38" s="28" t="s">
        <v>65</v>
      </c>
      <c r="N38" s="27">
        <v>659</v>
      </c>
      <c r="O38" s="27">
        <v>4</v>
      </c>
      <c r="P38" s="29">
        <v>467</v>
      </c>
      <c r="Q38" s="30">
        <v>1633</v>
      </c>
    </row>
    <row r="39" spans="2:17" ht="24" customHeight="1">
      <c r="B39" s="31" t="s">
        <v>47</v>
      </c>
      <c r="C39" s="81" t="s">
        <v>241</v>
      </c>
      <c r="D39" s="27">
        <v>200</v>
      </c>
      <c r="E39" s="27">
        <v>16</v>
      </c>
      <c r="F39" s="27">
        <v>1</v>
      </c>
      <c r="G39" s="27">
        <v>3</v>
      </c>
      <c r="H39" s="27">
        <v>2</v>
      </c>
      <c r="I39" s="27">
        <v>178</v>
      </c>
      <c r="J39" s="28" t="s">
        <v>65</v>
      </c>
      <c r="K39" s="27">
        <v>1374</v>
      </c>
      <c r="L39" s="27">
        <v>461</v>
      </c>
      <c r="M39" s="28" t="s">
        <v>65</v>
      </c>
      <c r="N39" s="27">
        <v>664</v>
      </c>
      <c r="O39" s="27">
        <v>2</v>
      </c>
      <c r="P39" s="29">
        <v>480</v>
      </c>
      <c r="Q39" s="30">
        <v>1586</v>
      </c>
    </row>
    <row r="40" spans="2:17" ht="24" customHeight="1">
      <c r="B40" s="31" t="s">
        <v>48</v>
      </c>
      <c r="C40" s="81" t="s">
        <v>242</v>
      </c>
      <c r="D40" s="27">
        <v>198</v>
      </c>
      <c r="E40" s="27">
        <v>16</v>
      </c>
      <c r="F40" s="27">
        <v>1</v>
      </c>
      <c r="G40" s="27">
        <v>3</v>
      </c>
      <c r="H40" s="27">
        <v>2</v>
      </c>
      <c r="I40" s="27">
        <v>176</v>
      </c>
      <c r="J40" s="28" t="s">
        <v>65</v>
      </c>
      <c r="K40" s="27">
        <v>1378</v>
      </c>
      <c r="L40" s="27">
        <v>460</v>
      </c>
      <c r="M40" s="28" t="s">
        <v>65</v>
      </c>
      <c r="N40" s="27">
        <v>671</v>
      </c>
      <c r="O40" s="27">
        <v>2</v>
      </c>
      <c r="P40" s="29">
        <v>476</v>
      </c>
      <c r="Q40" s="30">
        <v>1579</v>
      </c>
    </row>
    <row r="41" spans="2:17" ht="24" customHeight="1">
      <c r="B41" s="31" t="s">
        <v>49</v>
      </c>
      <c r="C41" s="81" t="s">
        <v>243</v>
      </c>
      <c r="D41" s="27">
        <v>196</v>
      </c>
      <c r="E41" s="27">
        <v>17</v>
      </c>
      <c r="F41" s="27">
        <v>1</v>
      </c>
      <c r="G41" s="27">
        <v>2</v>
      </c>
      <c r="H41" s="27">
        <v>2</v>
      </c>
      <c r="I41" s="27">
        <v>174</v>
      </c>
      <c r="J41" s="28" t="s">
        <v>65</v>
      </c>
      <c r="K41" s="27">
        <v>1386</v>
      </c>
      <c r="L41" s="27">
        <v>461</v>
      </c>
      <c r="M41" s="28" t="s">
        <v>65</v>
      </c>
      <c r="N41" s="27">
        <v>694</v>
      </c>
      <c r="O41" s="27">
        <v>2</v>
      </c>
      <c r="P41" s="29">
        <v>482</v>
      </c>
      <c r="Q41" s="30">
        <v>1575</v>
      </c>
    </row>
    <row r="42" spans="2:17" ht="24" customHeight="1">
      <c r="B42" s="31" t="s">
        <v>50</v>
      </c>
      <c r="C42" s="81" t="s">
        <v>244</v>
      </c>
      <c r="D42" s="27">
        <v>201</v>
      </c>
      <c r="E42" s="27">
        <v>17</v>
      </c>
      <c r="F42" s="27">
        <v>1</v>
      </c>
      <c r="G42" s="27">
        <v>2</v>
      </c>
      <c r="H42" s="27">
        <v>2</v>
      </c>
      <c r="I42" s="27">
        <v>179</v>
      </c>
      <c r="J42" s="28" t="s">
        <v>65</v>
      </c>
      <c r="K42" s="27">
        <v>1380</v>
      </c>
      <c r="L42" s="27">
        <v>455</v>
      </c>
      <c r="M42" s="28" t="s">
        <v>65</v>
      </c>
      <c r="N42" s="27">
        <v>715</v>
      </c>
      <c r="O42" s="27">
        <v>1</v>
      </c>
      <c r="P42" s="29">
        <v>487</v>
      </c>
      <c r="Q42" s="30">
        <v>1490</v>
      </c>
    </row>
    <row r="43" spans="2:17" ht="24" customHeight="1" thickBot="1">
      <c r="B43" s="32" t="s">
        <v>51</v>
      </c>
      <c r="C43" s="93" t="s">
        <v>245</v>
      </c>
      <c r="D43" s="33">
        <v>206</v>
      </c>
      <c r="E43" s="33">
        <v>17</v>
      </c>
      <c r="F43" s="33">
        <v>1</v>
      </c>
      <c r="G43" s="33">
        <v>1</v>
      </c>
      <c r="H43" s="33">
        <v>2</v>
      </c>
      <c r="I43" s="33">
        <v>185</v>
      </c>
      <c r="J43" s="34" t="s">
        <v>65</v>
      </c>
      <c r="K43" s="33">
        <v>1384</v>
      </c>
      <c r="L43" s="33">
        <v>452</v>
      </c>
      <c r="M43" s="34" t="s">
        <v>65</v>
      </c>
      <c r="N43" s="33">
        <v>747</v>
      </c>
      <c r="O43" s="33">
        <v>1</v>
      </c>
      <c r="P43" s="59">
        <v>486</v>
      </c>
      <c r="Q43" s="60">
        <v>1475</v>
      </c>
    </row>
    <row r="44" spans="2:17" s="6" customFormat="1" ht="24" customHeight="1">
      <c r="B44" s="61"/>
      <c r="C44" s="82"/>
      <c r="D44" s="57"/>
      <c r="E44" s="57"/>
      <c r="F44" s="57"/>
      <c r="G44" s="57"/>
      <c r="H44" s="57"/>
      <c r="I44" s="57"/>
      <c r="J44" s="58"/>
      <c r="K44" s="57"/>
      <c r="L44" s="57"/>
      <c r="M44" s="58"/>
      <c r="N44" s="57"/>
      <c r="O44" s="57"/>
      <c r="P44" s="57"/>
      <c r="Q44" s="57"/>
    </row>
    <row r="45" spans="1:3" ht="18" customHeight="1">
      <c r="A45" s="66"/>
      <c r="B45" s="5" t="s">
        <v>90</v>
      </c>
      <c r="C45" s="83"/>
    </row>
    <row r="46" spans="2:17" ht="18" customHeight="1" thickBot="1">
      <c r="B46" s="2" t="s">
        <v>0</v>
      </c>
      <c r="C46" s="8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 ht="18" customHeight="1">
      <c r="B47" s="7"/>
      <c r="C47" s="85"/>
      <c r="D47" s="8"/>
      <c r="E47" s="9"/>
      <c r="F47" s="9" t="s">
        <v>63</v>
      </c>
      <c r="G47" s="9" t="s">
        <v>63</v>
      </c>
      <c r="H47" s="9"/>
      <c r="I47" s="9"/>
      <c r="J47" s="9"/>
      <c r="K47" s="10"/>
      <c r="L47" s="11"/>
      <c r="M47" s="12"/>
      <c r="N47" s="10"/>
      <c r="O47" s="11"/>
      <c r="P47" s="13"/>
      <c r="Q47" s="14" t="s">
        <v>147</v>
      </c>
    </row>
    <row r="48" spans="2:17" ht="18" customHeight="1">
      <c r="B48" s="15"/>
      <c r="C48" s="86"/>
      <c r="D48" s="16"/>
      <c r="E48" s="563" t="s">
        <v>105</v>
      </c>
      <c r="F48" s="557" t="s">
        <v>7</v>
      </c>
      <c r="G48" s="557" t="s">
        <v>8</v>
      </c>
      <c r="H48" s="557" t="s">
        <v>9</v>
      </c>
      <c r="I48" s="557" t="s">
        <v>10</v>
      </c>
      <c r="J48" s="560" t="s">
        <v>95</v>
      </c>
      <c r="K48" s="16" t="s">
        <v>2</v>
      </c>
      <c r="L48" s="17"/>
      <c r="M48" s="560" t="s">
        <v>97</v>
      </c>
      <c r="N48" s="16" t="s">
        <v>3</v>
      </c>
      <c r="O48" s="17"/>
      <c r="P48" s="18"/>
      <c r="Q48" s="19" t="s">
        <v>69</v>
      </c>
    </row>
    <row r="49" spans="2:17" ht="18" customHeight="1">
      <c r="B49" s="15"/>
      <c r="C49" s="86"/>
      <c r="D49" s="16" t="s">
        <v>64</v>
      </c>
      <c r="E49" s="558"/>
      <c r="F49" s="558"/>
      <c r="G49" s="558"/>
      <c r="H49" s="558"/>
      <c r="I49" s="558"/>
      <c r="J49" s="561"/>
      <c r="K49" s="17"/>
      <c r="L49" s="16" t="s">
        <v>4</v>
      </c>
      <c r="M49" s="561"/>
      <c r="N49" s="17"/>
      <c r="O49" s="16" t="s">
        <v>4</v>
      </c>
      <c r="P49" s="20" t="s">
        <v>5</v>
      </c>
      <c r="Q49" s="19" t="s">
        <v>6</v>
      </c>
    </row>
    <row r="50" spans="2:17" ht="18" customHeight="1">
      <c r="B50" s="15"/>
      <c r="C50" s="86"/>
      <c r="D50" s="16"/>
      <c r="E50" s="558"/>
      <c r="F50" s="558"/>
      <c r="G50" s="558"/>
      <c r="H50" s="558"/>
      <c r="I50" s="558"/>
      <c r="J50" s="561"/>
      <c r="K50" s="16" t="s">
        <v>11</v>
      </c>
      <c r="L50" s="16" t="s">
        <v>71</v>
      </c>
      <c r="M50" s="561"/>
      <c r="N50" s="16" t="s">
        <v>11</v>
      </c>
      <c r="O50" s="16" t="s">
        <v>70</v>
      </c>
      <c r="P50" s="18"/>
      <c r="Q50" s="19" t="s">
        <v>13</v>
      </c>
    </row>
    <row r="51" spans="2:17" ht="18" customHeight="1">
      <c r="B51" s="21"/>
      <c r="C51" s="87"/>
      <c r="D51" s="22"/>
      <c r="E51" s="559"/>
      <c r="F51" s="559"/>
      <c r="G51" s="559"/>
      <c r="H51" s="559"/>
      <c r="I51" s="559"/>
      <c r="J51" s="562"/>
      <c r="K51" s="23"/>
      <c r="L51" s="22"/>
      <c r="M51" s="562"/>
      <c r="N51" s="23"/>
      <c r="O51" s="22"/>
      <c r="P51" s="24"/>
      <c r="Q51" s="25" t="s">
        <v>14</v>
      </c>
    </row>
    <row r="52" spans="2:17" ht="24" customHeight="1">
      <c r="B52" s="26" t="s">
        <v>52</v>
      </c>
      <c r="C52" s="81" t="s">
        <v>246</v>
      </c>
      <c r="D52" s="27">
        <v>206</v>
      </c>
      <c r="E52" s="27">
        <v>17</v>
      </c>
      <c r="F52" s="27">
        <v>1</v>
      </c>
      <c r="G52" s="28" t="s">
        <v>15</v>
      </c>
      <c r="H52" s="27">
        <v>2</v>
      </c>
      <c r="I52" s="27">
        <v>186</v>
      </c>
      <c r="J52" s="28" t="s">
        <v>65</v>
      </c>
      <c r="K52" s="27">
        <v>1404</v>
      </c>
      <c r="L52" s="27">
        <v>455</v>
      </c>
      <c r="M52" s="28" t="s">
        <v>65</v>
      </c>
      <c r="N52" s="27">
        <v>768</v>
      </c>
      <c r="O52" s="27">
        <v>1</v>
      </c>
      <c r="P52" s="29">
        <v>489</v>
      </c>
      <c r="Q52" s="30">
        <v>1445</v>
      </c>
    </row>
    <row r="53" spans="2:17" ht="24" customHeight="1">
      <c r="B53" s="26" t="s">
        <v>53</v>
      </c>
      <c r="C53" s="81" t="s">
        <v>247</v>
      </c>
      <c r="D53" s="27">
        <v>207</v>
      </c>
      <c r="E53" s="27">
        <v>17</v>
      </c>
      <c r="F53" s="27">
        <v>1</v>
      </c>
      <c r="G53" s="28" t="s">
        <v>15</v>
      </c>
      <c r="H53" s="27">
        <v>2</v>
      </c>
      <c r="I53" s="27">
        <v>187</v>
      </c>
      <c r="J53" s="28" t="s">
        <v>65</v>
      </c>
      <c r="K53" s="27">
        <v>1416</v>
      </c>
      <c r="L53" s="27">
        <v>443</v>
      </c>
      <c r="M53" s="28" t="s">
        <v>65</v>
      </c>
      <c r="N53" s="27">
        <v>792</v>
      </c>
      <c r="O53" s="27">
        <v>1</v>
      </c>
      <c r="P53" s="29">
        <v>487</v>
      </c>
      <c r="Q53" s="30">
        <v>1236</v>
      </c>
    </row>
    <row r="54" spans="2:17" ht="24" customHeight="1">
      <c r="B54" s="26" t="s">
        <v>54</v>
      </c>
      <c r="C54" s="81" t="s">
        <v>248</v>
      </c>
      <c r="D54" s="27">
        <v>207</v>
      </c>
      <c r="E54" s="27">
        <v>17</v>
      </c>
      <c r="F54" s="27">
        <v>1</v>
      </c>
      <c r="G54" s="28" t="s">
        <v>15</v>
      </c>
      <c r="H54" s="27">
        <v>2</v>
      </c>
      <c r="I54" s="27">
        <v>187</v>
      </c>
      <c r="J54" s="28" t="s">
        <v>65</v>
      </c>
      <c r="K54" s="27">
        <v>1443</v>
      </c>
      <c r="L54" s="27">
        <v>441</v>
      </c>
      <c r="M54" s="28" t="s">
        <v>65</v>
      </c>
      <c r="N54" s="27">
        <v>813</v>
      </c>
      <c r="O54" s="27">
        <v>1</v>
      </c>
      <c r="P54" s="29">
        <v>493</v>
      </c>
      <c r="Q54" s="30">
        <v>1381</v>
      </c>
    </row>
    <row r="55" spans="2:17" s="6" customFormat="1" ht="24" customHeight="1">
      <c r="B55" s="26" t="s">
        <v>55</v>
      </c>
      <c r="C55" s="81" t="s">
        <v>249</v>
      </c>
      <c r="D55" s="27">
        <v>206</v>
      </c>
      <c r="E55" s="27">
        <v>18</v>
      </c>
      <c r="F55" s="28" t="s">
        <v>15</v>
      </c>
      <c r="G55" s="28" t="s">
        <v>15</v>
      </c>
      <c r="H55" s="27">
        <v>2</v>
      </c>
      <c r="I55" s="27">
        <v>186</v>
      </c>
      <c r="J55" s="28" t="s">
        <v>65</v>
      </c>
      <c r="K55" s="27">
        <v>1469</v>
      </c>
      <c r="L55" s="27">
        <v>442</v>
      </c>
      <c r="M55" s="28" t="s">
        <v>65</v>
      </c>
      <c r="N55" s="27">
        <v>840</v>
      </c>
      <c r="O55" s="27">
        <v>1</v>
      </c>
      <c r="P55" s="29">
        <v>502</v>
      </c>
      <c r="Q55" s="30">
        <v>1386</v>
      </c>
    </row>
    <row r="56" spans="2:17" ht="24" customHeight="1">
      <c r="B56" s="26" t="s">
        <v>56</v>
      </c>
      <c r="C56" s="81" t="s">
        <v>250</v>
      </c>
      <c r="D56" s="27">
        <v>202</v>
      </c>
      <c r="E56" s="27">
        <v>18</v>
      </c>
      <c r="F56" s="28" t="s">
        <v>15</v>
      </c>
      <c r="G56" s="28" t="s">
        <v>15</v>
      </c>
      <c r="H56" s="27">
        <v>2</v>
      </c>
      <c r="I56" s="27">
        <v>182</v>
      </c>
      <c r="J56" s="28">
        <v>3</v>
      </c>
      <c r="K56" s="27">
        <v>1506</v>
      </c>
      <c r="L56" s="27">
        <v>434</v>
      </c>
      <c r="M56" s="28" t="s">
        <v>65</v>
      </c>
      <c r="N56" s="27">
        <v>861</v>
      </c>
      <c r="O56" s="27">
        <v>1</v>
      </c>
      <c r="P56" s="29">
        <v>514</v>
      </c>
      <c r="Q56" s="30">
        <v>1399</v>
      </c>
    </row>
    <row r="57" spans="2:17" ht="24" customHeight="1">
      <c r="B57" s="26" t="s">
        <v>57</v>
      </c>
      <c r="C57" s="81" t="s">
        <v>251</v>
      </c>
      <c r="D57" s="27">
        <v>202</v>
      </c>
      <c r="E57" s="27">
        <v>18</v>
      </c>
      <c r="F57" s="28" t="s">
        <v>15</v>
      </c>
      <c r="G57" s="28" t="s">
        <v>15</v>
      </c>
      <c r="H57" s="27">
        <v>2</v>
      </c>
      <c r="I57" s="27">
        <v>182</v>
      </c>
      <c r="J57" s="28" t="s">
        <v>17</v>
      </c>
      <c r="K57" s="27">
        <v>1533</v>
      </c>
      <c r="L57" s="27">
        <v>432</v>
      </c>
      <c r="M57" s="28" t="s">
        <v>65</v>
      </c>
      <c r="N57" s="27">
        <v>877</v>
      </c>
      <c r="O57" s="27">
        <v>1</v>
      </c>
      <c r="P57" s="29">
        <v>521</v>
      </c>
      <c r="Q57" s="30">
        <v>1315</v>
      </c>
    </row>
    <row r="58" spans="2:17" ht="24" customHeight="1">
      <c r="B58" s="31" t="s">
        <v>58</v>
      </c>
      <c r="C58" s="81" t="s">
        <v>252</v>
      </c>
      <c r="D58" s="27">
        <v>201</v>
      </c>
      <c r="E58" s="27">
        <v>18</v>
      </c>
      <c r="F58" s="28" t="s">
        <v>15</v>
      </c>
      <c r="G58" s="28" t="s">
        <v>15</v>
      </c>
      <c r="H58" s="27">
        <v>2</v>
      </c>
      <c r="I58" s="27">
        <v>181</v>
      </c>
      <c r="J58" s="28" t="s">
        <v>17</v>
      </c>
      <c r="K58" s="27">
        <v>1566</v>
      </c>
      <c r="L58" s="27">
        <v>423</v>
      </c>
      <c r="M58" s="28" t="s">
        <v>65</v>
      </c>
      <c r="N58" s="27">
        <v>895</v>
      </c>
      <c r="O58" s="27">
        <v>1</v>
      </c>
      <c r="P58" s="29">
        <v>552</v>
      </c>
      <c r="Q58" s="30">
        <v>1318</v>
      </c>
    </row>
    <row r="59" spans="2:17" ht="24" customHeight="1">
      <c r="B59" s="31" t="s">
        <v>59</v>
      </c>
      <c r="C59" s="81" t="s">
        <v>253</v>
      </c>
      <c r="D59" s="27">
        <v>199</v>
      </c>
      <c r="E59" s="27">
        <v>18</v>
      </c>
      <c r="F59" s="28" t="s">
        <v>15</v>
      </c>
      <c r="G59" s="28" t="s">
        <v>15</v>
      </c>
      <c r="H59" s="28" t="s">
        <v>65</v>
      </c>
      <c r="I59" s="27">
        <v>181</v>
      </c>
      <c r="J59" s="28">
        <v>15</v>
      </c>
      <c r="K59" s="27">
        <v>1560</v>
      </c>
      <c r="L59" s="27">
        <v>387</v>
      </c>
      <c r="M59" s="28" t="s">
        <v>65</v>
      </c>
      <c r="N59" s="27">
        <v>900</v>
      </c>
      <c r="O59" s="27">
        <v>1</v>
      </c>
      <c r="P59" s="29">
        <v>575</v>
      </c>
      <c r="Q59" s="30">
        <v>1290</v>
      </c>
    </row>
    <row r="60" spans="2:17" s="6" customFormat="1" ht="24" customHeight="1">
      <c r="B60" s="31" t="s">
        <v>60</v>
      </c>
      <c r="C60" s="81" t="s">
        <v>254</v>
      </c>
      <c r="D60" s="27">
        <v>198</v>
      </c>
      <c r="E60" s="27">
        <v>18</v>
      </c>
      <c r="F60" s="28" t="s">
        <v>15</v>
      </c>
      <c r="G60" s="28" t="s">
        <v>15</v>
      </c>
      <c r="H60" s="28" t="s">
        <v>65</v>
      </c>
      <c r="I60" s="27">
        <v>180</v>
      </c>
      <c r="J60" s="28">
        <v>18</v>
      </c>
      <c r="K60" s="27">
        <v>1577</v>
      </c>
      <c r="L60" s="27">
        <v>373</v>
      </c>
      <c r="M60" s="28" t="s">
        <v>65</v>
      </c>
      <c r="N60" s="27">
        <v>913</v>
      </c>
      <c r="O60" s="27">
        <v>1</v>
      </c>
      <c r="P60" s="29">
        <v>630</v>
      </c>
      <c r="Q60" s="30">
        <v>1142</v>
      </c>
    </row>
    <row r="61" spans="2:17" ht="24" customHeight="1">
      <c r="B61" s="31" t="s">
        <v>67</v>
      </c>
      <c r="C61" s="81" t="s">
        <v>255</v>
      </c>
      <c r="D61" s="27">
        <v>197</v>
      </c>
      <c r="E61" s="27">
        <v>18</v>
      </c>
      <c r="F61" s="28" t="s">
        <v>66</v>
      </c>
      <c r="G61" s="28" t="s">
        <v>66</v>
      </c>
      <c r="H61" s="28" t="s">
        <v>65</v>
      </c>
      <c r="I61" s="27">
        <v>179</v>
      </c>
      <c r="J61" s="27">
        <v>42</v>
      </c>
      <c r="K61" s="27">
        <v>1594</v>
      </c>
      <c r="L61" s="27">
        <v>372</v>
      </c>
      <c r="M61" s="28" t="s">
        <v>66</v>
      </c>
      <c r="N61" s="27">
        <v>917</v>
      </c>
      <c r="O61" s="27">
        <v>1</v>
      </c>
      <c r="P61" s="29">
        <v>654</v>
      </c>
      <c r="Q61" s="30">
        <v>1116</v>
      </c>
    </row>
    <row r="62" spans="2:17" ht="24" customHeight="1">
      <c r="B62" s="31" t="s">
        <v>68</v>
      </c>
      <c r="C62" s="81" t="s">
        <v>256</v>
      </c>
      <c r="D62" s="27">
        <v>197</v>
      </c>
      <c r="E62" s="27">
        <v>19</v>
      </c>
      <c r="F62" s="28" t="s">
        <v>65</v>
      </c>
      <c r="G62" s="28" t="s">
        <v>66</v>
      </c>
      <c r="H62" s="28" t="s">
        <v>65</v>
      </c>
      <c r="I62" s="27">
        <v>178</v>
      </c>
      <c r="J62" s="27">
        <v>63</v>
      </c>
      <c r="K62" s="27">
        <v>1601</v>
      </c>
      <c r="L62" s="27">
        <v>362</v>
      </c>
      <c r="M62" s="28">
        <v>35</v>
      </c>
      <c r="N62" s="27">
        <v>939</v>
      </c>
      <c r="O62" s="27">
        <v>1</v>
      </c>
      <c r="P62" s="29">
        <v>679</v>
      </c>
      <c r="Q62" s="30">
        <v>1056</v>
      </c>
    </row>
    <row r="63" spans="2:17" s="6" customFormat="1" ht="24" customHeight="1">
      <c r="B63" s="31" t="s">
        <v>73</v>
      </c>
      <c r="C63" s="81" t="s">
        <v>257</v>
      </c>
      <c r="D63" s="27">
        <v>196</v>
      </c>
      <c r="E63" s="27">
        <v>19</v>
      </c>
      <c r="F63" s="28" t="s">
        <v>65</v>
      </c>
      <c r="G63" s="28" t="s">
        <v>66</v>
      </c>
      <c r="H63" s="28" t="s">
        <v>65</v>
      </c>
      <c r="I63" s="27">
        <v>177</v>
      </c>
      <c r="J63" s="27">
        <v>81</v>
      </c>
      <c r="K63" s="27">
        <v>1602</v>
      </c>
      <c r="L63" s="27">
        <v>352</v>
      </c>
      <c r="M63" s="28">
        <v>60</v>
      </c>
      <c r="N63" s="27">
        <v>956</v>
      </c>
      <c r="O63" s="27">
        <v>1</v>
      </c>
      <c r="P63" s="29">
        <v>695</v>
      </c>
      <c r="Q63" s="30">
        <v>1152</v>
      </c>
    </row>
    <row r="64" spans="2:17" s="6" customFormat="1" ht="24" customHeight="1">
      <c r="B64" s="31" t="s">
        <v>74</v>
      </c>
      <c r="C64" s="81" t="s">
        <v>258</v>
      </c>
      <c r="D64" s="27">
        <v>192</v>
      </c>
      <c r="E64" s="27">
        <v>19</v>
      </c>
      <c r="F64" s="28" t="s">
        <v>75</v>
      </c>
      <c r="G64" s="28" t="s">
        <v>66</v>
      </c>
      <c r="H64" s="28" t="s">
        <v>65</v>
      </c>
      <c r="I64" s="27">
        <v>173</v>
      </c>
      <c r="J64" s="27">
        <v>88</v>
      </c>
      <c r="K64" s="27">
        <v>1602</v>
      </c>
      <c r="L64" s="27">
        <v>349</v>
      </c>
      <c r="M64" s="28">
        <v>64</v>
      </c>
      <c r="N64" s="27">
        <v>964</v>
      </c>
      <c r="O64" s="27">
        <v>1</v>
      </c>
      <c r="P64" s="29">
        <v>710</v>
      </c>
      <c r="Q64" s="30">
        <v>1126</v>
      </c>
    </row>
    <row r="65" spans="2:17" s="6" customFormat="1" ht="24" customHeight="1">
      <c r="B65" s="31" t="s">
        <v>76</v>
      </c>
      <c r="C65" s="81" t="s">
        <v>259</v>
      </c>
      <c r="D65" s="27">
        <v>191</v>
      </c>
      <c r="E65" s="27">
        <v>20</v>
      </c>
      <c r="F65" s="28" t="s">
        <v>75</v>
      </c>
      <c r="G65" s="28" t="s">
        <v>66</v>
      </c>
      <c r="H65" s="28" t="s">
        <v>65</v>
      </c>
      <c r="I65" s="27">
        <v>171</v>
      </c>
      <c r="J65" s="27">
        <v>88</v>
      </c>
      <c r="K65" s="27">
        <v>1591</v>
      </c>
      <c r="L65" s="27">
        <v>308</v>
      </c>
      <c r="M65" s="28">
        <v>64</v>
      </c>
      <c r="N65" s="27">
        <v>962</v>
      </c>
      <c r="O65" s="64" t="s">
        <v>77</v>
      </c>
      <c r="P65" s="29">
        <v>724</v>
      </c>
      <c r="Q65" s="30">
        <v>1104</v>
      </c>
    </row>
    <row r="66" spans="2:17" s="6" customFormat="1" ht="24" customHeight="1">
      <c r="B66" s="31" t="s">
        <v>93</v>
      </c>
      <c r="C66" s="81" t="s">
        <v>260</v>
      </c>
      <c r="D66" s="27">
        <v>189</v>
      </c>
      <c r="E66" s="27">
        <v>20</v>
      </c>
      <c r="F66" s="28" t="s">
        <v>75</v>
      </c>
      <c r="G66" s="28" t="s">
        <v>66</v>
      </c>
      <c r="H66" s="28" t="s">
        <v>65</v>
      </c>
      <c r="I66" s="27">
        <v>169</v>
      </c>
      <c r="J66" s="27">
        <v>97</v>
      </c>
      <c r="K66" s="27">
        <v>1607</v>
      </c>
      <c r="L66" s="27">
        <v>295</v>
      </c>
      <c r="M66" s="28">
        <v>64</v>
      </c>
      <c r="N66" s="27">
        <v>971</v>
      </c>
      <c r="O66" s="64" t="s">
        <v>77</v>
      </c>
      <c r="P66" s="29">
        <v>729</v>
      </c>
      <c r="Q66" s="30">
        <v>1075</v>
      </c>
    </row>
    <row r="67" spans="2:17" s="6" customFormat="1" ht="24" customHeight="1">
      <c r="B67" s="31" t="s">
        <v>96</v>
      </c>
      <c r="C67" s="81" t="s">
        <v>261</v>
      </c>
      <c r="D67" s="27">
        <v>185</v>
      </c>
      <c r="E67" s="27">
        <v>18</v>
      </c>
      <c r="F67" s="28" t="s">
        <v>75</v>
      </c>
      <c r="G67" s="28" t="s">
        <v>66</v>
      </c>
      <c r="H67" s="28" t="s">
        <v>65</v>
      </c>
      <c r="I67" s="27">
        <v>167</v>
      </c>
      <c r="J67" s="27">
        <v>97</v>
      </c>
      <c r="K67" s="27">
        <v>1624</v>
      </c>
      <c r="L67" s="27">
        <v>287</v>
      </c>
      <c r="M67" s="28">
        <v>64</v>
      </c>
      <c r="N67" s="27">
        <v>983</v>
      </c>
      <c r="O67" s="64" t="s">
        <v>77</v>
      </c>
      <c r="P67" s="29">
        <v>749</v>
      </c>
      <c r="Q67" s="30">
        <v>1039</v>
      </c>
    </row>
    <row r="68" spans="2:17" s="6" customFormat="1" ht="24" customHeight="1">
      <c r="B68" s="31" t="s">
        <v>99</v>
      </c>
      <c r="C68" s="81" t="s">
        <v>262</v>
      </c>
      <c r="D68" s="27">
        <v>183</v>
      </c>
      <c r="E68" s="27">
        <v>18</v>
      </c>
      <c r="F68" s="28" t="s">
        <v>75</v>
      </c>
      <c r="G68" s="28" t="s">
        <v>66</v>
      </c>
      <c r="H68" s="28" t="s">
        <v>65</v>
      </c>
      <c r="I68" s="27">
        <v>165</v>
      </c>
      <c r="J68" s="27">
        <v>97</v>
      </c>
      <c r="K68" s="27">
        <v>1616</v>
      </c>
      <c r="L68" s="27">
        <v>277</v>
      </c>
      <c r="M68" s="28">
        <v>67</v>
      </c>
      <c r="N68" s="27">
        <v>993</v>
      </c>
      <c r="O68" s="64" t="s">
        <v>77</v>
      </c>
      <c r="P68" s="29">
        <v>740</v>
      </c>
      <c r="Q68" s="30">
        <v>961</v>
      </c>
    </row>
    <row r="69" spans="2:17" s="6" customFormat="1" ht="24" customHeight="1">
      <c r="B69" s="31" t="s">
        <v>101</v>
      </c>
      <c r="C69" s="81" t="s">
        <v>263</v>
      </c>
      <c r="D69" s="27">
        <v>182</v>
      </c>
      <c r="E69" s="27">
        <v>18</v>
      </c>
      <c r="F69" s="28" t="s">
        <v>75</v>
      </c>
      <c r="G69" s="28" t="s">
        <v>66</v>
      </c>
      <c r="H69" s="28" t="s">
        <v>65</v>
      </c>
      <c r="I69" s="27">
        <v>164</v>
      </c>
      <c r="J69" s="27">
        <v>95</v>
      </c>
      <c r="K69" s="27">
        <v>1626</v>
      </c>
      <c r="L69" s="27">
        <v>246</v>
      </c>
      <c r="M69" s="28">
        <v>56</v>
      </c>
      <c r="N69" s="27">
        <v>997</v>
      </c>
      <c r="O69" s="64" t="s">
        <v>77</v>
      </c>
      <c r="P69" s="29">
        <v>747</v>
      </c>
      <c r="Q69" s="30">
        <v>950</v>
      </c>
    </row>
    <row r="70" spans="2:17" s="6" customFormat="1" ht="24" customHeight="1">
      <c r="B70" s="31" t="s">
        <v>102</v>
      </c>
      <c r="C70" s="81" t="s">
        <v>264</v>
      </c>
      <c r="D70" s="73">
        <v>181</v>
      </c>
      <c r="E70" s="57">
        <v>18</v>
      </c>
      <c r="F70" s="28" t="s">
        <v>94</v>
      </c>
      <c r="G70" s="28" t="s">
        <v>15</v>
      </c>
      <c r="H70" s="28" t="s">
        <v>94</v>
      </c>
      <c r="I70" s="27">
        <v>163</v>
      </c>
      <c r="J70" s="27">
        <v>93</v>
      </c>
      <c r="K70" s="27">
        <v>1625</v>
      </c>
      <c r="L70" s="27">
        <v>231</v>
      </c>
      <c r="M70" s="28">
        <v>51</v>
      </c>
      <c r="N70" s="27">
        <v>993</v>
      </c>
      <c r="O70" s="72" t="s">
        <v>15</v>
      </c>
      <c r="P70" s="74">
        <v>761</v>
      </c>
      <c r="Q70" s="71">
        <v>848</v>
      </c>
    </row>
    <row r="71" spans="2:17" s="6" customFormat="1" ht="24" customHeight="1">
      <c r="B71" s="31" t="s">
        <v>103</v>
      </c>
      <c r="C71" s="81" t="s">
        <v>265</v>
      </c>
      <c r="D71" s="73">
        <v>179</v>
      </c>
      <c r="E71" s="57">
        <v>18</v>
      </c>
      <c r="F71" s="50" t="s">
        <v>94</v>
      </c>
      <c r="G71" s="50" t="s">
        <v>15</v>
      </c>
      <c r="H71" s="50" t="s">
        <v>94</v>
      </c>
      <c r="I71" s="73">
        <v>161</v>
      </c>
      <c r="J71" s="73">
        <v>91</v>
      </c>
      <c r="K71" s="73">
        <v>1626</v>
      </c>
      <c r="L71" s="73">
        <v>213</v>
      </c>
      <c r="M71" s="50">
        <v>44</v>
      </c>
      <c r="N71" s="73">
        <v>991</v>
      </c>
      <c r="O71" s="72" t="s">
        <v>15</v>
      </c>
      <c r="P71" s="75">
        <v>770</v>
      </c>
      <c r="Q71" s="71">
        <v>822</v>
      </c>
    </row>
    <row r="72" spans="2:17" s="6" customFormat="1" ht="24" customHeight="1">
      <c r="B72" s="31" t="s">
        <v>107</v>
      </c>
      <c r="C72" s="81" t="s">
        <v>266</v>
      </c>
      <c r="D72" s="73">
        <v>176</v>
      </c>
      <c r="E72" s="57">
        <v>17</v>
      </c>
      <c r="F72" s="50" t="s">
        <v>94</v>
      </c>
      <c r="G72" s="50" t="s">
        <v>15</v>
      </c>
      <c r="H72" s="50" t="s">
        <v>94</v>
      </c>
      <c r="I72" s="73">
        <v>159</v>
      </c>
      <c r="J72" s="73">
        <v>89</v>
      </c>
      <c r="K72" s="73">
        <v>1623</v>
      </c>
      <c r="L72" s="73">
        <v>206</v>
      </c>
      <c r="M72" s="50">
        <v>43</v>
      </c>
      <c r="N72" s="73">
        <v>1005</v>
      </c>
      <c r="O72" s="72" t="s">
        <v>15</v>
      </c>
      <c r="P72" s="75">
        <v>770</v>
      </c>
      <c r="Q72" s="71">
        <v>825</v>
      </c>
    </row>
    <row r="73" spans="2:17" s="6" customFormat="1" ht="24" customHeight="1">
      <c r="B73" s="31" t="s">
        <v>108</v>
      </c>
      <c r="C73" s="81" t="s">
        <v>267</v>
      </c>
      <c r="D73" s="73">
        <v>174</v>
      </c>
      <c r="E73" s="57">
        <v>17</v>
      </c>
      <c r="F73" s="50" t="s">
        <v>65</v>
      </c>
      <c r="G73" s="50" t="s">
        <v>66</v>
      </c>
      <c r="H73" s="50" t="s">
        <v>65</v>
      </c>
      <c r="I73" s="73">
        <v>157</v>
      </c>
      <c r="J73" s="73">
        <v>86</v>
      </c>
      <c r="K73" s="73">
        <v>1626</v>
      </c>
      <c r="L73" s="73">
        <v>198</v>
      </c>
      <c r="M73" s="50">
        <v>43</v>
      </c>
      <c r="N73" s="73">
        <v>1006</v>
      </c>
      <c r="O73" s="76" t="s">
        <v>66</v>
      </c>
      <c r="P73" s="75">
        <v>772</v>
      </c>
      <c r="Q73" s="71">
        <v>871</v>
      </c>
    </row>
    <row r="74" spans="2:17" s="6" customFormat="1" ht="24" customHeight="1">
      <c r="B74" s="31" t="s">
        <v>111</v>
      </c>
      <c r="C74" s="81" t="s">
        <v>268</v>
      </c>
      <c r="D74" s="73">
        <v>174</v>
      </c>
      <c r="E74" s="57">
        <v>17</v>
      </c>
      <c r="F74" s="50" t="s">
        <v>110</v>
      </c>
      <c r="G74" s="50" t="s">
        <v>109</v>
      </c>
      <c r="H74" s="50" t="s">
        <v>110</v>
      </c>
      <c r="I74" s="73">
        <v>157</v>
      </c>
      <c r="J74" s="73">
        <v>86</v>
      </c>
      <c r="K74" s="73">
        <v>1622</v>
      </c>
      <c r="L74" s="73">
        <v>191</v>
      </c>
      <c r="M74" s="50">
        <v>42</v>
      </c>
      <c r="N74" s="73">
        <v>1002</v>
      </c>
      <c r="O74" s="76" t="s">
        <v>109</v>
      </c>
      <c r="P74" s="75">
        <v>782</v>
      </c>
      <c r="Q74" s="71">
        <v>844</v>
      </c>
    </row>
    <row r="75" spans="2:19" s="6" customFormat="1" ht="24" customHeight="1">
      <c r="B75" s="31" t="s">
        <v>148</v>
      </c>
      <c r="C75" s="81" t="s">
        <v>269</v>
      </c>
      <c r="D75" s="73">
        <v>171</v>
      </c>
      <c r="E75" s="57">
        <v>17</v>
      </c>
      <c r="F75" s="50" t="s">
        <v>65</v>
      </c>
      <c r="G75" s="50" t="s">
        <v>149</v>
      </c>
      <c r="H75" s="50" t="s">
        <v>65</v>
      </c>
      <c r="I75" s="73">
        <v>154</v>
      </c>
      <c r="J75" s="73">
        <v>86</v>
      </c>
      <c r="K75" s="73">
        <v>1631</v>
      </c>
      <c r="L75" s="73">
        <v>190</v>
      </c>
      <c r="M75" s="50">
        <v>42</v>
      </c>
      <c r="N75" s="73">
        <v>1003</v>
      </c>
      <c r="O75" s="76" t="s">
        <v>66</v>
      </c>
      <c r="P75" s="75">
        <v>791</v>
      </c>
      <c r="Q75" s="71">
        <v>753</v>
      </c>
      <c r="S75" s="79"/>
    </row>
    <row r="76" spans="2:19" s="6" customFormat="1" ht="24" customHeight="1">
      <c r="B76" s="31" t="s">
        <v>188</v>
      </c>
      <c r="C76" s="81" t="s">
        <v>270</v>
      </c>
      <c r="D76" s="73">
        <v>170</v>
      </c>
      <c r="E76" s="57">
        <v>17</v>
      </c>
      <c r="F76" s="50" t="s">
        <v>65</v>
      </c>
      <c r="G76" s="50" t="s">
        <v>66</v>
      </c>
      <c r="H76" s="50" t="s">
        <v>65</v>
      </c>
      <c r="I76" s="73">
        <v>153</v>
      </c>
      <c r="J76" s="73">
        <v>85</v>
      </c>
      <c r="K76" s="73">
        <v>1638</v>
      </c>
      <c r="L76" s="73">
        <v>182</v>
      </c>
      <c r="M76" s="50">
        <v>39</v>
      </c>
      <c r="N76" s="73">
        <v>1006</v>
      </c>
      <c r="O76" s="76" t="s">
        <v>66</v>
      </c>
      <c r="P76" s="75">
        <v>807</v>
      </c>
      <c r="Q76" s="71">
        <v>757</v>
      </c>
      <c r="S76" s="79"/>
    </row>
    <row r="77" spans="2:19" s="6" customFormat="1" ht="24" customHeight="1">
      <c r="B77" s="31" t="s">
        <v>207</v>
      </c>
      <c r="C77" s="81" t="s">
        <v>271</v>
      </c>
      <c r="D77" s="73">
        <v>167</v>
      </c>
      <c r="E77" s="57">
        <v>17</v>
      </c>
      <c r="F77" s="50" t="s">
        <v>65</v>
      </c>
      <c r="G77" s="50" t="s">
        <v>66</v>
      </c>
      <c r="H77" s="50" t="s">
        <v>65</v>
      </c>
      <c r="I77" s="73">
        <v>150</v>
      </c>
      <c r="J77" s="73">
        <v>84</v>
      </c>
      <c r="K77" s="73">
        <v>1653</v>
      </c>
      <c r="L77" s="73">
        <v>170</v>
      </c>
      <c r="M77" s="50">
        <v>37</v>
      </c>
      <c r="N77" s="73">
        <v>990</v>
      </c>
      <c r="O77" s="76" t="s">
        <v>66</v>
      </c>
      <c r="P77" s="75">
        <v>830</v>
      </c>
      <c r="Q77" s="71">
        <v>764</v>
      </c>
      <c r="S77" s="79"/>
    </row>
    <row r="78" spans="2:19" s="6" customFormat="1" ht="24" customHeight="1">
      <c r="B78" s="31" t="s">
        <v>208</v>
      </c>
      <c r="C78" s="81" t="s">
        <v>272</v>
      </c>
      <c r="D78" s="73">
        <v>164</v>
      </c>
      <c r="E78" s="57">
        <v>17</v>
      </c>
      <c r="F78" s="50" t="s">
        <v>65</v>
      </c>
      <c r="G78" s="50" t="s">
        <v>66</v>
      </c>
      <c r="H78" s="50" t="s">
        <v>65</v>
      </c>
      <c r="I78" s="73">
        <v>147</v>
      </c>
      <c r="J78" s="73">
        <v>81</v>
      </c>
      <c r="K78" s="73">
        <v>1659</v>
      </c>
      <c r="L78" s="73">
        <v>167</v>
      </c>
      <c r="M78" s="50">
        <v>35</v>
      </c>
      <c r="N78" s="73">
        <v>996</v>
      </c>
      <c r="O78" s="76" t="s">
        <v>66</v>
      </c>
      <c r="P78" s="75">
        <v>842</v>
      </c>
      <c r="Q78" s="71">
        <v>755</v>
      </c>
      <c r="S78" s="79"/>
    </row>
    <row r="79" spans="2:19" s="6" customFormat="1" ht="24" customHeight="1">
      <c r="B79" s="31" t="s">
        <v>273</v>
      </c>
      <c r="C79" s="81" t="s">
        <v>274</v>
      </c>
      <c r="D79" s="73">
        <v>164</v>
      </c>
      <c r="E79" s="57">
        <v>17</v>
      </c>
      <c r="F79" s="50" t="s">
        <v>65</v>
      </c>
      <c r="G79" s="50" t="s">
        <v>66</v>
      </c>
      <c r="H79" s="50" t="s">
        <v>65</v>
      </c>
      <c r="I79" s="73">
        <v>147</v>
      </c>
      <c r="J79" s="73">
        <v>81</v>
      </c>
      <c r="K79" s="73">
        <v>1661</v>
      </c>
      <c r="L79" s="73">
        <v>159</v>
      </c>
      <c r="M79" s="50">
        <v>34</v>
      </c>
      <c r="N79" s="73">
        <v>1000</v>
      </c>
      <c r="O79" s="76" t="s">
        <v>66</v>
      </c>
      <c r="P79" s="75">
        <v>838</v>
      </c>
      <c r="Q79" s="71">
        <v>748</v>
      </c>
      <c r="S79" s="79"/>
    </row>
    <row r="80" spans="2:17" s="6" customFormat="1" ht="24" customHeight="1">
      <c r="B80" s="31" t="s">
        <v>16</v>
      </c>
      <c r="C80" s="100" t="s">
        <v>294</v>
      </c>
      <c r="D80" s="73">
        <v>163</v>
      </c>
      <c r="E80" s="73">
        <v>17</v>
      </c>
      <c r="F80" s="50" t="s">
        <v>65</v>
      </c>
      <c r="G80" s="50" t="s">
        <v>66</v>
      </c>
      <c r="H80" s="50" t="s">
        <v>65</v>
      </c>
      <c r="I80" s="73">
        <v>146</v>
      </c>
      <c r="J80" s="73">
        <v>79</v>
      </c>
      <c r="K80" s="73">
        <v>1648</v>
      </c>
      <c r="L80" s="73">
        <v>153</v>
      </c>
      <c r="M80" s="50">
        <v>33</v>
      </c>
      <c r="N80" s="73">
        <v>984</v>
      </c>
      <c r="O80" s="76" t="s">
        <v>66</v>
      </c>
      <c r="P80" s="73">
        <v>830</v>
      </c>
      <c r="Q80" s="30">
        <v>722</v>
      </c>
    </row>
    <row r="81" spans="2:17" s="6" customFormat="1" ht="24" customHeight="1">
      <c r="B81" s="31" t="s">
        <v>18</v>
      </c>
      <c r="C81" s="100" t="s">
        <v>307</v>
      </c>
      <c r="D81" s="73">
        <v>163</v>
      </c>
      <c r="E81" s="73">
        <v>17</v>
      </c>
      <c r="F81" s="50" t="s">
        <v>65</v>
      </c>
      <c r="G81" s="50" t="s">
        <v>66</v>
      </c>
      <c r="H81" s="50" t="s">
        <v>65</v>
      </c>
      <c r="I81" s="73">
        <v>146</v>
      </c>
      <c r="J81" s="73">
        <v>76</v>
      </c>
      <c r="K81" s="73">
        <v>1654</v>
      </c>
      <c r="L81" s="73">
        <v>150</v>
      </c>
      <c r="M81" s="50">
        <v>32</v>
      </c>
      <c r="N81" s="73">
        <v>984</v>
      </c>
      <c r="O81" s="76" t="s">
        <v>66</v>
      </c>
      <c r="P81" s="73">
        <v>831</v>
      </c>
      <c r="Q81" s="30">
        <v>717</v>
      </c>
    </row>
    <row r="82" spans="2:17" s="6" customFormat="1" ht="24" customHeight="1" thickBot="1">
      <c r="B82" s="32" t="s">
        <v>311</v>
      </c>
      <c r="C82" s="93" t="s">
        <v>309</v>
      </c>
      <c r="D82" s="68">
        <v>161</v>
      </c>
      <c r="E82" s="68">
        <v>16</v>
      </c>
      <c r="F82" s="67" t="s">
        <v>65</v>
      </c>
      <c r="G82" s="67" t="s">
        <v>66</v>
      </c>
      <c r="H82" s="67" t="s">
        <v>65</v>
      </c>
      <c r="I82" s="68">
        <v>145</v>
      </c>
      <c r="J82" s="68">
        <v>75</v>
      </c>
      <c r="K82" s="68">
        <v>1650</v>
      </c>
      <c r="L82" s="68">
        <v>143</v>
      </c>
      <c r="M82" s="67">
        <v>28</v>
      </c>
      <c r="N82" s="68">
        <v>988</v>
      </c>
      <c r="O82" s="97" t="s">
        <v>66</v>
      </c>
      <c r="P82" s="68">
        <v>842</v>
      </c>
      <c r="Q82" s="60">
        <v>716</v>
      </c>
    </row>
    <row r="83" spans="2:5" ht="18" customHeight="1">
      <c r="B83" s="78" t="s">
        <v>296</v>
      </c>
      <c r="C83" s="88"/>
      <c r="E83" s="6"/>
    </row>
    <row r="84" spans="2:5" ht="18" customHeight="1">
      <c r="B84" s="78" t="s">
        <v>297</v>
      </c>
      <c r="C84" s="88"/>
      <c r="E84" s="6"/>
    </row>
    <row r="85" spans="2:5" ht="18" customHeight="1">
      <c r="B85" s="78" t="s">
        <v>298</v>
      </c>
      <c r="C85" s="88"/>
      <c r="E85" s="6"/>
    </row>
    <row r="86" spans="2:5" ht="18" customHeight="1">
      <c r="B86" s="78" t="s">
        <v>299</v>
      </c>
      <c r="C86" s="89"/>
      <c r="E86" s="6"/>
    </row>
    <row r="87" spans="2:5" ht="18" customHeight="1">
      <c r="B87" s="78"/>
      <c r="C87" s="89" t="s">
        <v>300</v>
      </c>
      <c r="E87" s="6"/>
    </row>
    <row r="88" spans="2:5" ht="18" customHeight="1">
      <c r="B88" s="35" t="s">
        <v>72</v>
      </c>
      <c r="C88" s="88"/>
      <c r="E88" s="6"/>
    </row>
    <row r="89" spans="2:5" ht="18" customHeight="1">
      <c r="B89" s="66" t="s">
        <v>301</v>
      </c>
      <c r="C89" s="90"/>
      <c r="E89" s="6"/>
    </row>
    <row r="90" spans="3:5" ht="18" customHeight="1">
      <c r="C90" s="91"/>
      <c r="D90" s="1" t="s">
        <v>106</v>
      </c>
      <c r="E90" s="6"/>
    </row>
    <row r="91" spans="2:5" ht="18" customHeight="1">
      <c r="B91" s="78" t="s">
        <v>98</v>
      </c>
      <c r="C91" s="89"/>
      <c r="E91" s="6"/>
    </row>
    <row r="92" spans="2:15" ht="18" customHeight="1">
      <c r="B92" s="52"/>
      <c r="C92" s="92"/>
      <c r="D92" s="53"/>
      <c r="E92" s="53"/>
      <c r="F92" s="54"/>
      <c r="G92" s="55"/>
      <c r="H92" s="56"/>
      <c r="I92" s="53"/>
      <c r="J92" s="53"/>
      <c r="K92" s="53"/>
      <c r="L92" s="53"/>
      <c r="M92" s="54"/>
      <c r="N92" s="53"/>
      <c r="O92" s="53"/>
    </row>
    <row r="93" spans="3:5" ht="16.5" customHeight="1">
      <c r="C93" s="91"/>
      <c r="E93" s="6"/>
    </row>
    <row r="94" spans="3:5" ht="16.5" customHeight="1">
      <c r="C94" s="91"/>
      <c r="E94" s="6"/>
    </row>
    <row r="95" spans="3:5" ht="16.5" customHeight="1">
      <c r="C95" s="91"/>
      <c r="E95" s="6"/>
    </row>
    <row r="96" spans="3:5" ht="16.5" customHeight="1">
      <c r="C96" s="91"/>
      <c r="E96" s="6"/>
    </row>
    <row r="97" spans="3:5" ht="16.5" customHeight="1">
      <c r="C97" s="91"/>
      <c r="E97" s="6"/>
    </row>
    <row r="98" spans="3:5" ht="16.5" customHeight="1">
      <c r="C98" s="91"/>
      <c r="E98" s="6"/>
    </row>
    <row r="99" spans="3:5" ht="16.5" customHeight="1">
      <c r="C99" s="91"/>
      <c r="E99" s="6"/>
    </row>
    <row r="100" spans="3:5" ht="16.5" customHeight="1">
      <c r="C100" s="91"/>
      <c r="E100" s="6"/>
    </row>
    <row r="101" spans="3:5" ht="16.5" customHeight="1">
      <c r="C101" s="91"/>
      <c r="E101" s="6"/>
    </row>
    <row r="102" spans="3:5" ht="16.5" customHeight="1">
      <c r="C102" s="91"/>
      <c r="E102" s="6"/>
    </row>
    <row r="103" spans="3:5" ht="16.5" customHeight="1">
      <c r="C103" s="91"/>
      <c r="E103" s="6"/>
    </row>
    <row r="104" spans="3:5" ht="16.5" customHeight="1">
      <c r="C104" s="91"/>
      <c r="E104" s="6"/>
    </row>
    <row r="105" spans="3:5" ht="16.5" customHeight="1">
      <c r="C105" s="91"/>
      <c r="E105" s="6"/>
    </row>
    <row r="106" spans="3:5" ht="16.5" customHeight="1">
      <c r="C106" s="91"/>
      <c r="E106" s="6"/>
    </row>
    <row r="107" spans="3:5" ht="16.5" customHeight="1">
      <c r="C107" s="91"/>
      <c r="E107" s="6"/>
    </row>
    <row r="108" spans="3:5" ht="16.5" customHeight="1">
      <c r="C108" s="91"/>
      <c r="E108" s="6"/>
    </row>
    <row r="109" spans="3:5" ht="16.5" customHeight="1">
      <c r="C109" s="91"/>
      <c r="E109" s="6"/>
    </row>
    <row r="110" spans="3:5" ht="16.5" customHeight="1">
      <c r="C110" s="91"/>
      <c r="E110" s="6"/>
    </row>
    <row r="111" spans="3:5" ht="16.5" customHeight="1">
      <c r="C111" s="91"/>
      <c r="E111" s="6"/>
    </row>
    <row r="112" spans="3:5" ht="16.5" customHeight="1">
      <c r="C112" s="91"/>
      <c r="E112" s="6"/>
    </row>
    <row r="113" spans="3:5" ht="16.5" customHeight="1">
      <c r="C113" s="91"/>
      <c r="E113" s="6"/>
    </row>
    <row r="114" spans="3:5" ht="16.5" customHeight="1">
      <c r="C114" s="91"/>
      <c r="E114" s="6"/>
    </row>
    <row r="115" spans="3:5" ht="16.5" customHeight="1">
      <c r="C115" s="91"/>
      <c r="E115" s="6"/>
    </row>
    <row r="116" spans="3:5" ht="16.5" customHeight="1">
      <c r="C116" s="91"/>
      <c r="E116" s="6"/>
    </row>
    <row r="117" spans="3:5" ht="16.5" customHeight="1">
      <c r="C117" s="91"/>
      <c r="E117" s="6"/>
    </row>
    <row r="118" spans="3:5" ht="16.5" customHeight="1">
      <c r="C118" s="91"/>
      <c r="E118" s="6"/>
    </row>
    <row r="119" spans="3:5" ht="16.5" customHeight="1">
      <c r="C119" s="91"/>
      <c r="E119" s="6"/>
    </row>
    <row r="120" spans="3:5" ht="16.5" customHeight="1">
      <c r="C120" s="91"/>
      <c r="E120" s="6"/>
    </row>
    <row r="121" spans="3:5" ht="16.5" customHeight="1">
      <c r="C121" s="91"/>
      <c r="E121" s="6"/>
    </row>
    <row r="122" spans="3:5" ht="16.5" customHeight="1">
      <c r="C122" s="91"/>
      <c r="E122" s="6"/>
    </row>
    <row r="123" spans="3:5" ht="16.5" customHeight="1">
      <c r="C123" s="91"/>
      <c r="E123" s="6"/>
    </row>
    <row r="124" spans="3:5" ht="16.5" customHeight="1">
      <c r="C124" s="91"/>
      <c r="E124" s="6"/>
    </row>
    <row r="125" spans="3:5" ht="16.5" customHeight="1">
      <c r="C125" s="91"/>
      <c r="E125" s="6"/>
    </row>
    <row r="126" spans="3:5" ht="16.5" customHeight="1">
      <c r="C126" s="91"/>
      <c r="E126" s="6"/>
    </row>
    <row r="127" spans="3:5" ht="16.5" customHeight="1">
      <c r="C127" s="91"/>
      <c r="E127" s="6"/>
    </row>
    <row r="128" spans="3:5" ht="16.5" customHeight="1">
      <c r="C128" s="91"/>
      <c r="E128" s="6"/>
    </row>
    <row r="129" spans="3:5" ht="16.5" customHeight="1">
      <c r="C129" s="91"/>
      <c r="E129" s="6"/>
    </row>
    <row r="130" spans="3:5" ht="16.5" customHeight="1">
      <c r="C130" s="91"/>
      <c r="E130" s="6"/>
    </row>
    <row r="131" spans="3:5" ht="16.5" customHeight="1">
      <c r="C131" s="91"/>
      <c r="E131" s="6"/>
    </row>
    <row r="132" spans="3:5" ht="16.5" customHeight="1">
      <c r="C132" s="91"/>
      <c r="E132" s="6"/>
    </row>
    <row r="133" spans="3:5" ht="16.5" customHeight="1">
      <c r="C133" s="91"/>
      <c r="E133" s="6"/>
    </row>
    <row r="134" spans="3:5" ht="16.5" customHeight="1">
      <c r="C134" s="91"/>
      <c r="E134" s="6"/>
    </row>
    <row r="135" spans="3:5" ht="16.5" customHeight="1">
      <c r="C135" s="91"/>
      <c r="E135" s="6"/>
    </row>
    <row r="136" spans="3:5" ht="16.5" customHeight="1">
      <c r="C136" s="91"/>
      <c r="E136" s="6"/>
    </row>
    <row r="137" spans="3:5" ht="16.5" customHeight="1">
      <c r="C137" s="91"/>
      <c r="E137" s="6"/>
    </row>
    <row r="138" ht="16.5" customHeight="1">
      <c r="E138" s="6"/>
    </row>
    <row r="139" ht="16.5" customHeight="1">
      <c r="E139" s="6"/>
    </row>
    <row r="140" ht="16.5" customHeight="1">
      <c r="E140" s="6"/>
    </row>
    <row r="141" ht="16.5" customHeight="1">
      <c r="E141" s="6"/>
    </row>
    <row r="142" ht="16.5" customHeight="1">
      <c r="E142" s="6"/>
    </row>
    <row r="143" ht="16.5" customHeight="1">
      <c r="E143" s="6"/>
    </row>
    <row r="144" ht="16.5" customHeight="1">
      <c r="E144" s="6"/>
    </row>
    <row r="145" ht="16.5" customHeight="1">
      <c r="E145" s="6"/>
    </row>
    <row r="146" ht="16.5" customHeight="1">
      <c r="E146" s="6"/>
    </row>
    <row r="147" ht="16.5" customHeight="1">
      <c r="E147" s="6"/>
    </row>
    <row r="148" ht="16.5" customHeight="1">
      <c r="E148" s="6"/>
    </row>
    <row r="149" ht="16.5" customHeight="1">
      <c r="E149" s="6"/>
    </row>
    <row r="150" ht="16.5" customHeight="1">
      <c r="E150" s="6"/>
    </row>
    <row r="151" ht="16.5" customHeight="1">
      <c r="E151" s="6"/>
    </row>
    <row r="152" ht="16.5" customHeight="1">
      <c r="E152" s="6"/>
    </row>
    <row r="153" ht="16.5" customHeight="1">
      <c r="E153" s="6"/>
    </row>
    <row r="154" ht="16.5" customHeight="1">
      <c r="E154" s="6"/>
    </row>
  </sheetData>
  <sheetProtection/>
  <mergeCells count="14">
    <mergeCell ref="M4:M7"/>
    <mergeCell ref="J4:J7"/>
    <mergeCell ref="E48:E51"/>
    <mergeCell ref="E4:E7"/>
    <mergeCell ref="F4:F7"/>
    <mergeCell ref="G4:G7"/>
    <mergeCell ref="H4:H7"/>
    <mergeCell ref="I4:I7"/>
    <mergeCell ref="F48:F51"/>
    <mergeCell ref="G48:G51"/>
    <mergeCell ref="H48:H51"/>
    <mergeCell ref="I48:I51"/>
    <mergeCell ref="J48:J51"/>
    <mergeCell ref="M48:M51"/>
  </mergeCells>
  <printOptions/>
  <pageMargins left="0.5118110236220472" right="0.5118110236220472" top="0.5511811023622047" bottom="0.3937007874015748" header="0.5118110236220472" footer="0.5118110236220472"/>
  <pageSetup firstPageNumber="160" useFirstPageNumber="1" fitToHeight="0" fitToWidth="1" horizontalDpi="300" verticalDpi="300" orientation="portrait" paperSize="9" scale="60" r:id="rId1"/>
  <rowBreaks count="1" manualBreakCount="1">
    <brk id="44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H43"/>
  <sheetViews>
    <sheetView showGridLines="0" view="pageBreakPreview" zoomScale="110" zoomScaleNormal="75" zoomScaleSheetLayoutView="110" zoomScalePageLayoutView="0" workbookViewId="0" topLeftCell="A1">
      <selection activeCell="D7" sqref="D7"/>
    </sheetView>
  </sheetViews>
  <sheetFormatPr defaultColWidth="10.59765625" defaultRowHeight="18" customHeight="1"/>
  <cols>
    <col min="1" max="1" width="2.59765625" style="1" customWidth="1"/>
    <col min="2" max="2" width="3.5" style="1" customWidth="1"/>
    <col min="3" max="3" width="35.3984375" style="1" customWidth="1"/>
    <col min="4" max="8" width="12.19921875" style="1" customWidth="1"/>
    <col min="9" max="9" width="2.59765625" style="1" customWidth="1"/>
    <col min="10" max="16384" width="10.59765625" style="1" customWidth="1"/>
  </cols>
  <sheetData>
    <row r="1" spans="1:2" ht="18" customHeight="1">
      <c r="A1" s="4"/>
      <c r="B1" s="366" t="s">
        <v>436</v>
      </c>
    </row>
    <row r="2" spans="3:8" ht="18" customHeight="1" thickBot="1">
      <c r="C2" s="6"/>
      <c r="D2" s="6"/>
      <c r="E2" s="6"/>
      <c r="F2" s="631" t="s">
        <v>437</v>
      </c>
      <c r="G2" s="631"/>
      <c r="H2" s="631"/>
    </row>
    <row r="3" spans="2:8" ht="18" customHeight="1">
      <c r="B3" s="367"/>
      <c r="C3" s="12"/>
      <c r="D3" s="200"/>
      <c r="E3" s="12"/>
      <c r="F3" s="12"/>
      <c r="G3" s="200"/>
      <c r="H3" s="276"/>
    </row>
    <row r="4" spans="2:8" ht="18" customHeight="1">
      <c r="B4" s="368"/>
      <c r="C4" s="37"/>
      <c r="D4" s="579" t="s">
        <v>438</v>
      </c>
      <c r="E4" s="632"/>
      <c r="F4" s="633"/>
      <c r="G4" s="16" t="s">
        <v>2</v>
      </c>
      <c r="H4" s="40" t="s">
        <v>3</v>
      </c>
    </row>
    <row r="5" spans="2:8" ht="18" customHeight="1">
      <c r="B5" s="368"/>
      <c r="C5" s="37"/>
      <c r="D5" s="22"/>
      <c r="E5" s="369"/>
      <c r="F5" s="369"/>
      <c r="G5" s="16" t="s">
        <v>11</v>
      </c>
      <c r="H5" s="40" t="s">
        <v>11</v>
      </c>
    </row>
    <row r="6" spans="2:8" ht="18" customHeight="1">
      <c r="B6" s="370"/>
      <c r="C6" s="80"/>
      <c r="D6" s="23" t="s">
        <v>439</v>
      </c>
      <c r="E6" s="371" t="s">
        <v>105</v>
      </c>
      <c r="F6" s="23" t="s">
        <v>2</v>
      </c>
      <c r="G6" s="22"/>
      <c r="H6" s="41"/>
    </row>
    <row r="7" spans="2:8" ht="18" customHeight="1">
      <c r="B7" s="625" t="s">
        <v>440</v>
      </c>
      <c r="C7" s="626"/>
      <c r="D7" s="373">
        <v>161</v>
      </c>
      <c r="E7" s="374">
        <v>16</v>
      </c>
      <c r="F7" s="375">
        <v>145</v>
      </c>
      <c r="G7" s="376">
        <v>1650</v>
      </c>
      <c r="H7" s="377">
        <v>988</v>
      </c>
    </row>
    <row r="8" spans="2:8" ht="18" customHeight="1">
      <c r="B8" s="368"/>
      <c r="C8" s="37"/>
      <c r="D8" s="378"/>
      <c r="E8" s="379"/>
      <c r="F8" s="380"/>
      <c r="G8" s="223"/>
      <c r="H8" s="215"/>
    </row>
    <row r="9" spans="2:8" ht="18" customHeight="1">
      <c r="B9" s="634" t="s">
        <v>441</v>
      </c>
      <c r="C9" s="635"/>
      <c r="D9" s="381">
        <v>7</v>
      </c>
      <c r="E9" s="382">
        <v>0</v>
      </c>
      <c r="F9" s="383">
        <v>7</v>
      </c>
      <c r="G9" s="383">
        <v>7</v>
      </c>
      <c r="H9" s="384">
        <v>0</v>
      </c>
    </row>
    <row r="10" spans="2:8" ht="18" customHeight="1">
      <c r="B10" s="368"/>
      <c r="C10" s="372" t="s">
        <v>442</v>
      </c>
      <c r="D10" s="381">
        <v>2</v>
      </c>
      <c r="E10" s="385">
        <v>0</v>
      </c>
      <c r="F10" s="386">
        <v>2</v>
      </c>
      <c r="G10" s="386"/>
      <c r="H10" s="387">
        <v>0</v>
      </c>
    </row>
    <row r="11" spans="2:8" ht="18" customHeight="1">
      <c r="B11" s="368"/>
      <c r="C11" s="372" t="s">
        <v>192</v>
      </c>
      <c r="D11" s="381">
        <v>2</v>
      </c>
      <c r="E11" s="385">
        <v>0</v>
      </c>
      <c r="F11" s="386">
        <v>2</v>
      </c>
      <c r="G11" s="386"/>
      <c r="H11" s="387">
        <v>0</v>
      </c>
    </row>
    <row r="12" spans="2:8" ht="18" customHeight="1">
      <c r="B12" s="368"/>
      <c r="C12" s="372" t="s">
        <v>150</v>
      </c>
      <c r="D12" s="381">
        <v>1</v>
      </c>
      <c r="E12" s="385">
        <v>0</v>
      </c>
      <c r="F12" s="386">
        <v>1</v>
      </c>
      <c r="G12" s="386">
        <v>2</v>
      </c>
      <c r="H12" s="387">
        <v>0</v>
      </c>
    </row>
    <row r="13" spans="2:8" ht="18" customHeight="1">
      <c r="B13" s="368"/>
      <c r="C13" s="388" t="s">
        <v>443</v>
      </c>
      <c r="D13" s="381">
        <v>2</v>
      </c>
      <c r="E13" s="385">
        <v>0</v>
      </c>
      <c r="F13" s="386">
        <v>2</v>
      </c>
      <c r="G13" s="386"/>
      <c r="H13" s="387">
        <v>0</v>
      </c>
    </row>
    <row r="14" spans="2:8" ht="18" customHeight="1">
      <c r="B14" s="368"/>
      <c r="C14" s="388" t="s">
        <v>444</v>
      </c>
      <c r="D14" s="381">
        <v>0</v>
      </c>
      <c r="E14" s="385">
        <v>0</v>
      </c>
      <c r="F14" s="386">
        <v>0</v>
      </c>
      <c r="G14" s="386"/>
      <c r="H14" s="387">
        <v>0</v>
      </c>
    </row>
    <row r="15" spans="2:8" ht="18" customHeight="1">
      <c r="B15" s="368"/>
      <c r="C15" s="388" t="s">
        <v>445</v>
      </c>
      <c r="D15" s="381">
        <v>0</v>
      </c>
      <c r="E15" s="385">
        <v>0</v>
      </c>
      <c r="F15" s="386">
        <v>0</v>
      </c>
      <c r="G15" s="386"/>
      <c r="H15" s="387">
        <v>0</v>
      </c>
    </row>
    <row r="16" spans="2:8" ht="18" customHeight="1">
      <c r="B16" s="368"/>
      <c r="C16" s="372" t="s">
        <v>446</v>
      </c>
      <c r="D16" s="381">
        <v>0</v>
      </c>
      <c r="E16" s="385">
        <v>0</v>
      </c>
      <c r="F16" s="386">
        <v>0</v>
      </c>
      <c r="G16" s="386">
        <v>5</v>
      </c>
      <c r="H16" s="387"/>
    </row>
    <row r="17" spans="2:8" ht="18" customHeight="1">
      <c r="B17" s="368"/>
      <c r="C17" s="37"/>
      <c r="D17" s="378"/>
      <c r="E17" s="379"/>
      <c r="F17" s="380"/>
      <c r="G17" s="223"/>
      <c r="H17" s="215"/>
    </row>
    <row r="18" spans="2:8" ht="18" customHeight="1">
      <c r="B18" s="625" t="s">
        <v>447</v>
      </c>
      <c r="C18" s="626"/>
      <c r="D18" s="381">
        <v>24</v>
      </c>
      <c r="E18" s="382">
        <v>1</v>
      </c>
      <c r="F18" s="382">
        <v>23</v>
      </c>
      <c r="G18" s="382">
        <v>100</v>
      </c>
      <c r="H18" s="384">
        <v>6</v>
      </c>
    </row>
    <row r="19" spans="2:8" ht="18" customHeight="1">
      <c r="B19" s="368"/>
      <c r="C19" s="372" t="s">
        <v>448</v>
      </c>
      <c r="D19" s="381">
        <v>0</v>
      </c>
      <c r="E19" s="385">
        <v>0</v>
      </c>
      <c r="F19" s="386">
        <v>0</v>
      </c>
      <c r="G19" s="386">
        <v>2</v>
      </c>
      <c r="H19" s="389">
        <v>0</v>
      </c>
    </row>
    <row r="20" spans="2:8" ht="18" customHeight="1">
      <c r="B20" s="368"/>
      <c r="C20" s="372" t="s">
        <v>449</v>
      </c>
      <c r="D20" s="381">
        <v>15</v>
      </c>
      <c r="E20" s="390">
        <v>0</v>
      </c>
      <c r="F20" s="386">
        <v>15</v>
      </c>
      <c r="G20" s="386">
        <v>86</v>
      </c>
      <c r="H20" s="387">
        <v>6</v>
      </c>
    </row>
    <row r="21" spans="2:8" ht="18" customHeight="1">
      <c r="B21" s="368"/>
      <c r="C21" s="391" t="s">
        <v>450</v>
      </c>
      <c r="D21" s="381">
        <v>3</v>
      </c>
      <c r="E21" s="390">
        <v>1</v>
      </c>
      <c r="F21" s="386">
        <v>2</v>
      </c>
      <c r="G21" s="386">
        <v>1</v>
      </c>
      <c r="H21" s="387">
        <v>0</v>
      </c>
    </row>
    <row r="22" spans="2:8" ht="18" customHeight="1">
      <c r="B22" s="368"/>
      <c r="C22" s="372" t="s">
        <v>451</v>
      </c>
      <c r="D22" s="381">
        <v>2</v>
      </c>
      <c r="E22" s="390">
        <v>0</v>
      </c>
      <c r="F22" s="386">
        <v>2</v>
      </c>
      <c r="G22" s="386">
        <v>2</v>
      </c>
      <c r="H22" s="387">
        <v>0</v>
      </c>
    </row>
    <row r="23" spans="2:8" ht="18" customHeight="1">
      <c r="B23" s="368"/>
      <c r="C23" s="372" t="s">
        <v>452</v>
      </c>
      <c r="D23" s="381">
        <v>4</v>
      </c>
      <c r="E23" s="390">
        <v>0</v>
      </c>
      <c r="F23" s="386">
        <v>4</v>
      </c>
      <c r="G23" s="386">
        <v>7</v>
      </c>
      <c r="H23" s="387">
        <v>0</v>
      </c>
    </row>
    <row r="24" spans="2:8" ht="18" customHeight="1">
      <c r="B24" s="368"/>
      <c r="C24" s="372" t="s">
        <v>453</v>
      </c>
      <c r="D24" s="381">
        <v>0</v>
      </c>
      <c r="E24" s="390">
        <v>0</v>
      </c>
      <c r="F24" s="386">
        <v>0</v>
      </c>
      <c r="G24" s="386">
        <v>2</v>
      </c>
      <c r="H24" s="387">
        <v>0</v>
      </c>
    </row>
    <row r="25" spans="2:8" ht="18" customHeight="1">
      <c r="B25" s="368"/>
      <c r="C25" s="372" t="s">
        <v>454</v>
      </c>
      <c r="D25" s="381">
        <v>0</v>
      </c>
      <c r="E25" s="390">
        <v>0</v>
      </c>
      <c r="F25" s="386">
        <v>0</v>
      </c>
      <c r="G25" s="386">
        <v>0</v>
      </c>
      <c r="H25" s="387">
        <v>0</v>
      </c>
    </row>
    <row r="26" spans="2:8" ht="18" customHeight="1">
      <c r="B26" s="368"/>
      <c r="C26" s="37"/>
      <c r="D26" s="378"/>
      <c r="E26" s="379"/>
      <c r="F26" s="380"/>
      <c r="G26" s="223"/>
      <c r="H26" s="215"/>
    </row>
    <row r="27" spans="2:8" ht="18" customHeight="1">
      <c r="B27" s="625" t="s">
        <v>455</v>
      </c>
      <c r="C27" s="626"/>
      <c r="D27" s="392">
        <v>0</v>
      </c>
      <c r="E27" s="393">
        <v>0</v>
      </c>
      <c r="F27" s="386">
        <v>0</v>
      </c>
      <c r="G27" s="386">
        <v>3</v>
      </c>
      <c r="H27" s="387">
        <v>0</v>
      </c>
    </row>
    <row r="28" spans="2:8" ht="18" customHeight="1">
      <c r="B28" s="368"/>
      <c r="C28" s="372" t="s">
        <v>456</v>
      </c>
      <c r="D28" s="394">
        <v>0</v>
      </c>
      <c r="E28" s="385">
        <v>0</v>
      </c>
      <c r="F28" s="386">
        <v>0</v>
      </c>
      <c r="G28" s="386">
        <v>3</v>
      </c>
      <c r="H28" s="387">
        <v>0</v>
      </c>
    </row>
    <row r="29" spans="2:8" ht="18" customHeight="1">
      <c r="B29" s="368"/>
      <c r="C29" s="372" t="s">
        <v>457</v>
      </c>
      <c r="D29" s="394">
        <v>0</v>
      </c>
      <c r="E29" s="385">
        <v>0</v>
      </c>
      <c r="F29" s="386">
        <v>0</v>
      </c>
      <c r="G29" s="395">
        <v>0</v>
      </c>
      <c r="H29" s="387">
        <v>0</v>
      </c>
    </row>
    <row r="30" spans="2:8" ht="18" customHeight="1">
      <c r="B30" s="368"/>
      <c r="C30" s="372" t="s">
        <v>458</v>
      </c>
      <c r="D30" s="394">
        <v>0</v>
      </c>
      <c r="E30" s="385">
        <v>0</v>
      </c>
      <c r="F30" s="386">
        <v>0</v>
      </c>
      <c r="G30" s="386">
        <v>0</v>
      </c>
      <c r="H30" s="387">
        <v>0</v>
      </c>
    </row>
    <row r="31" spans="2:8" ht="18" customHeight="1">
      <c r="B31" s="368"/>
      <c r="C31" s="37"/>
      <c r="D31" s="378"/>
      <c r="E31" s="379"/>
      <c r="F31" s="380"/>
      <c r="G31" s="223"/>
      <c r="H31" s="215"/>
    </row>
    <row r="32" spans="2:8" ht="18" customHeight="1">
      <c r="B32" s="625" t="s">
        <v>459</v>
      </c>
      <c r="C32" s="626"/>
      <c r="D32" s="381">
        <v>12</v>
      </c>
      <c r="E32" s="385">
        <v>4</v>
      </c>
      <c r="F32" s="386">
        <v>8</v>
      </c>
      <c r="G32" s="386">
        <v>7</v>
      </c>
      <c r="H32" s="387">
        <v>1</v>
      </c>
    </row>
    <row r="33" spans="2:8" ht="18" customHeight="1">
      <c r="B33" s="625" t="s">
        <v>460</v>
      </c>
      <c r="C33" s="626"/>
      <c r="D33" s="381">
        <v>96</v>
      </c>
      <c r="E33" s="385">
        <v>9</v>
      </c>
      <c r="F33" s="386">
        <v>87</v>
      </c>
      <c r="G33" s="386">
        <v>773</v>
      </c>
      <c r="H33" s="387">
        <v>206</v>
      </c>
    </row>
    <row r="34" spans="2:8" ht="18" customHeight="1">
      <c r="B34" s="629" t="s">
        <v>461</v>
      </c>
      <c r="C34" s="630"/>
      <c r="D34" s="381">
        <v>2</v>
      </c>
      <c r="E34" s="385">
        <v>0</v>
      </c>
      <c r="F34" s="386">
        <v>2</v>
      </c>
      <c r="G34" s="386">
        <v>1</v>
      </c>
      <c r="H34" s="387">
        <v>0</v>
      </c>
    </row>
    <row r="35" spans="2:8" ht="18" customHeight="1">
      <c r="B35" s="625" t="s">
        <v>462</v>
      </c>
      <c r="C35" s="630"/>
      <c r="D35" s="381">
        <v>2</v>
      </c>
      <c r="E35" s="385">
        <v>0</v>
      </c>
      <c r="F35" s="386">
        <v>2</v>
      </c>
      <c r="G35" s="386">
        <v>217</v>
      </c>
      <c r="H35" s="387">
        <v>0</v>
      </c>
    </row>
    <row r="36" spans="2:8" ht="18" customHeight="1">
      <c r="B36" s="625" t="s">
        <v>463</v>
      </c>
      <c r="C36" s="626"/>
      <c r="D36" s="381">
        <v>5</v>
      </c>
      <c r="E36" s="385">
        <v>0</v>
      </c>
      <c r="F36" s="386">
        <v>5</v>
      </c>
      <c r="G36" s="386">
        <v>7</v>
      </c>
      <c r="H36" s="396">
        <v>8</v>
      </c>
    </row>
    <row r="37" spans="2:8" ht="18" customHeight="1">
      <c r="B37" s="625" t="s">
        <v>464</v>
      </c>
      <c r="C37" s="626"/>
      <c r="D37" s="381">
        <v>1</v>
      </c>
      <c r="E37" s="385">
        <v>0</v>
      </c>
      <c r="F37" s="386">
        <v>1</v>
      </c>
      <c r="G37" s="386">
        <v>28</v>
      </c>
      <c r="H37" s="387">
        <v>0</v>
      </c>
    </row>
    <row r="38" spans="2:8" ht="18" customHeight="1">
      <c r="B38" s="625" t="s">
        <v>465</v>
      </c>
      <c r="C38" s="626"/>
      <c r="D38" s="381">
        <v>8</v>
      </c>
      <c r="E38" s="385">
        <v>2</v>
      </c>
      <c r="F38" s="386">
        <v>6</v>
      </c>
      <c r="G38" s="386">
        <v>16</v>
      </c>
      <c r="H38" s="387">
        <v>5</v>
      </c>
    </row>
    <row r="39" spans="2:8" ht="18" customHeight="1">
      <c r="B39" s="625" t="s">
        <v>466</v>
      </c>
      <c r="C39" s="626"/>
      <c r="D39" s="381">
        <v>4</v>
      </c>
      <c r="E39" s="385">
        <v>0</v>
      </c>
      <c r="F39" s="386">
        <v>4</v>
      </c>
      <c r="G39" s="386">
        <v>491</v>
      </c>
      <c r="H39" s="387">
        <v>762</v>
      </c>
    </row>
    <row r="40" spans="2:8" ht="18" customHeight="1">
      <c r="B40" s="15"/>
      <c r="C40" s="6"/>
      <c r="D40" s="378"/>
      <c r="E40" s="379"/>
      <c r="F40" s="397"/>
      <c r="G40" s="211"/>
      <c r="H40" s="215"/>
    </row>
    <row r="41" spans="2:8" ht="18" customHeight="1" thickBot="1">
      <c r="B41" s="627" t="s">
        <v>467</v>
      </c>
      <c r="C41" s="628"/>
      <c r="D41" s="398">
        <v>3</v>
      </c>
      <c r="E41" s="399">
        <v>0</v>
      </c>
      <c r="F41" s="400">
        <v>3</v>
      </c>
      <c r="G41" s="401">
        <v>0</v>
      </c>
      <c r="H41" s="402">
        <v>0</v>
      </c>
    </row>
    <row r="42" spans="2:8" ht="18" customHeight="1">
      <c r="B42" s="403" t="s">
        <v>468</v>
      </c>
      <c r="C42" s="35"/>
      <c r="D42" s="38"/>
      <c r="E42" s="38"/>
      <c r="F42" s="38"/>
      <c r="G42" s="38"/>
      <c r="H42" s="38"/>
    </row>
    <row r="43" ht="18" customHeight="1">
      <c r="C43" s="4"/>
    </row>
  </sheetData>
  <sheetProtection/>
  <mergeCells count="15">
    <mergeCell ref="F2:H2"/>
    <mergeCell ref="D4:F4"/>
    <mergeCell ref="B7:C7"/>
    <mergeCell ref="B9:C9"/>
    <mergeCell ref="B18:C18"/>
    <mergeCell ref="B27:C27"/>
    <mergeCell ref="B38:C38"/>
    <mergeCell ref="B39:C39"/>
    <mergeCell ref="B41:C41"/>
    <mergeCell ref="B32:C32"/>
    <mergeCell ref="B33:C33"/>
    <mergeCell ref="B34:C34"/>
    <mergeCell ref="B35:C35"/>
    <mergeCell ref="B36:C36"/>
    <mergeCell ref="B37:C37"/>
  </mergeCells>
  <printOptions/>
  <pageMargins left="0.5118110236220472" right="0.5118110236220472" top="0.5511811023622047" bottom="0.3937007874015748" header="0.5118110236220472" footer="0.5118110236220472"/>
  <pageSetup firstPageNumber="168" useFirstPageNumber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43"/>
  <sheetViews>
    <sheetView showGridLines="0" view="pageBreakPreview" zoomScaleNormal="75" zoomScaleSheetLayoutView="100" zoomScalePageLayoutView="0" workbookViewId="0" topLeftCell="A1">
      <selection activeCell="F12" sqref="F12"/>
    </sheetView>
  </sheetViews>
  <sheetFormatPr defaultColWidth="10.59765625" defaultRowHeight="18" customHeight="1"/>
  <cols>
    <col min="1" max="1" width="2.59765625" style="405" customWidth="1"/>
    <col min="2" max="2" width="3.5" style="405" customWidth="1"/>
    <col min="3" max="3" width="35.5" style="405" customWidth="1"/>
    <col min="4" max="7" width="10.59765625" style="405" customWidth="1"/>
    <col min="8" max="8" width="3.19921875" style="405" customWidth="1"/>
    <col min="9" max="16384" width="10.59765625" style="405" customWidth="1"/>
  </cols>
  <sheetData>
    <row r="1" spans="1:7" ht="18" customHeight="1">
      <c r="A1" s="4"/>
      <c r="B1" s="404" t="s">
        <v>469</v>
      </c>
      <c r="D1" s="406"/>
      <c r="E1" s="406"/>
      <c r="F1" s="406"/>
      <c r="G1" s="406"/>
    </row>
    <row r="2" spans="3:8" s="407" customFormat="1" ht="18" customHeight="1" thickBot="1">
      <c r="C2" s="408"/>
      <c r="D2" s="408"/>
      <c r="E2" s="639" t="s">
        <v>470</v>
      </c>
      <c r="F2" s="639"/>
      <c r="G2" s="639"/>
      <c r="H2" s="409"/>
    </row>
    <row r="3" spans="2:7" ht="18" customHeight="1">
      <c r="B3" s="410"/>
      <c r="C3" s="411"/>
      <c r="D3" s="412"/>
      <c r="E3" s="413"/>
      <c r="F3" s="414"/>
      <c r="G3" s="415" t="s">
        <v>471</v>
      </c>
    </row>
    <row r="4" spans="2:7" ht="18" customHeight="1">
      <c r="B4" s="416"/>
      <c r="C4" s="417"/>
      <c r="D4" s="640" t="s">
        <v>472</v>
      </c>
      <c r="E4" s="641"/>
      <c r="F4" s="642"/>
      <c r="G4" s="418"/>
    </row>
    <row r="5" spans="2:7" ht="18" customHeight="1">
      <c r="B5" s="416"/>
      <c r="C5" s="417"/>
      <c r="D5" s="419"/>
      <c r="E5" s="420"/>
      <c r="F5" s="421"/>
      <c r="G5" s="422"/>
    </row>
    <row r="6" spans="2:7" ht="18" customHeight="1">
      <c r="B6" s="423"/>
      <c r="C6" s="424"/>
      <c r="D6" s="425" t="s">
        <v>439</v>
      </c>
      <c r="E6" s="426" t="s">
        <v>105</v>
      </c>
      <c r="F6" s="427" t="s">
        <v>2</v>
      </c>
      <c r="G6" s="428" t="s">
        <v>473</v>
      </c>
    </row>
    <row r="7" spans="2:8" ht="18" customHeight="1">
      <c r="B7" s="643" t="s">
        <v>440</v>
      </c>
      <c r="C7" s="644"/>
      <c r="D7" s="429">
        <v>27642</v>
      </c>
      <c r="E7" s="430">
        <v>4695</v>
      </c>
      <c r="F7" s="431">
        <v>22947</v>
      </c>
      <c r="G7" s="432">
        <v>2055</v>
      </c>
      <c r="H7" s="433"/>
    </row>
    <row r="8" spans="2:7" ht="18" customHeight="1">
      <c r="B8" s="434"/>
      <c r="C8" s="435"/>
      <c r="D8" s="436"/>
      <c r="E8" s="437"/>
      <c r="F8" s="438"/>
      <c r="G8" s="439"/>
    </row>
    <row r="9" spans="2:7" ht="18" customHeight="1">
      <c r="B9" s="645" t="s">
        <v>441</v>
      </c>
      <c r="C9" s="646"/>
      <c r="D9" s="429">
        <v>3334</v>
      </c>
      <c r="E9" s="440">
        <v>0</v>
      </c>
      <c r="F9" s="441">
        <v>3334</v>
      </c>
      <c r="G9" s="442">
        <v>22</v>
      </c>
    </row>
    <row r="10" spans="2:7" ht="18" customHeight="1">
      <c r="B10" s="434"/>
      <c r="C10" s="388" t="s">
        <v>442</v>
      </c>
      <c r="D10" s="429">
        <v>962</v>
      </c>
      <c r="E10" s="440">
        <v>0</v>
      </c>
      <c r="F10" s="443">
        <v>962</v>
      </c>
      <c r="G10" s="444">
        <v>0</v>
      </c>
    </row>
    <row r="11" spans="2:7" ht="18" customHeight="1">
      <c r="B11" s="434"/>
      <c r="C11" s="388" t="s">
        <v>192</v>
      </c>
      <c r="D11" s="429">
        <v>1009</v>
      </c>
      <c r="E11" s="440">
        <v>0</v>
      </c>
      <c r="F11" s="443">
        <v>1009</v>
      </c>
      <c r="G11" s="444">
        <v>0</v>
      </c>
    </row>
    <row r="12" spans="2:7" ht="18" customHeight="1">
      <c r="B12" s="434"/>
      <c r="C12" s="388" t="s">
        <v>150</v>
      </c>
      <c r="D12" s="429">
        <v>855</v>
      </c>
      <c r="E12" s="440">
        <v>0</v>
      </c>
      <c r="F12" s="443">
        <v>855</v>
      </c>
      <c r="G12" s="444">
        <v>0</v>
      </c>
    </row>
    <row r="13" spans="2:7" ht="18" customHeight="1">
      <c r="B13" s="434"/>
      <c r="C13" s="388" t="s">
        <v>443</v>
      </c>
      <c r="D13" s="429">
        <v>508</v>
      </c>
      <c r="E13" s="440">
        <v>0</v>
      </c>
      <c r="F13" s="443">
        <v>508</v>
      </c>
      <c r="G13" s="444">
        <v>0</v>
      </c>
    </row>
    <row r="14" spans="2:7" ht="18" customHeight="1">
      <c r="B14" s="434"/>
      <c r="C14" s="388" t="s">
        <v>444</v>
      </c>
      <c r="D14" s="429">
        <v>0</v>
      </c>
      <c r="E14" s="440">
        <v>0</v>
      </c>
      <c r="F14" s="445">
        <v>0</v>
      </c>
      <c r="G14" s="444">
        <v>0</v>
      </c>
    </row>
    <row r="15" spans="2:7" ht="18" customHeight="1">
      <c r="B15" s="434"/>
      <c r="C15" s="388" t="s">
        <v>445</v>
      </c>
      <c r="D15" s="429">
        <v>0</v>
      </c>
      <c r="E15" s="440">
        <v>0</v>
      </c>
      <c r="F15" s="445">
        <v>0</v>
      </c>
      <c r="G15" s="444">
        <v>0</v>
      </c>
    </row>
    <row r="16" spans="2:7" ht="18" customHeight="1">
      <c r="B16" s="434"/>
      <c r="C16" s="388" t="s">
        <v>446</v>
      </c>
      <c r="D16" s="429">
        <v>0</v>
      </c>
      <c r="E16" s="440">
        <v>0</v>
      </c>
      <c r="F16" s="445">
        <v>0</v>
      </c>
      <c r="G16" s="444">
        <v>22</v>
      </c>
    </row>
    <row r="17" spans="2:7" ht="18" customHeight="1">
      <c r="B17" s="434"/>
      <c r="C17" s="435"/>
      <c r="D17" s="436"/>
      <c r="E17" s="437"/>
      <c r="F17" s="438"/>
      <c r="G17" s="439"/>
    </row>
    <row r="18" spans="2:7" ht="18" customHeight="1">
      <c r="B18" s="629" t="s">
        <v>447</v>
      </c>
      <c r="C18" s="636"/>
      <c r="D18" s="429">
        <v>3654</v>
      </c>
      <c r="E18" s="446">
        <v>252</v>
      </c>
      <c r="F18" s="447">
        <v>3402</v>
      </c>
      <c r="G18" s="448">
        <v>42</v>
      </c>
    </row>
    <row r="19" spans="2:7" ht="18" customHeight="1">
      <c r="B19" s="434"/>
      <c r="C19" s="388" t="s">
        <v>448</v>
      </c>
      <c r="D19" s="429">
        <v>0</v>
      </c>
      <c r="E19" s="446">
        <v>0</v>
      </c>
      <c r="F19" s="445"/>
      <c r="G19" s="449">
        <v>0</v>
      </c>
    </row>
    <row r="20" spans="2:7" ht="18" customHeight="1">
      <c r="B20" s="434"/>
      <c r="C20" s="388" t="s">
        <v>449</v>
      </c>
      <c r="D20" s="429">
        <v>1681</v>
      </c>
      <c r="E20" s="440">
        <v>0</v>
      </c>
      <c r="F20" s="443">
        <v>1681</v>
      </c>
      <c r="G20" s="449">
        <v>42</v>
      </c>
    </row>
    <row r="21" spans="2:7" ht="18" customHeight="1">
      <c r="B21" s="434"/>
      <c r="C21" s="388" t="s">
        <v>450</v>
      </c>
      <c r="D21" s="429">
        <v>712</v>
      </c>
      <c r="E21" s="440">
        <v>252</v>
      </c>
      <c r="F21" s="443">
        <v>460</v>
      </c>
      <c r="G21" s="444">
        <v>0</v>
      </c>
    </row>
    <row r="22" spans="2:7" ht="18" customHeight="1">
      <c r="B22" s="434"/>
      <c r="C22" s="388" t="s">
        <v>451</v>
      </c>
      <c r="D22" s="429">
        <v>583</v>
      </c>
      <c r="E22" s="440">
        <v>0</v>
      </c>
      <c r="F22" s="443">
        <v>583</v>
      </c>
      <c r="G22" s="444">
        <v>0</v>
      </c>
    </row>
    <row r="23" spans="2:7" ht="18" customHeight="1">
      <c r="B23" s="434"/>
      <c r="C23" s="388" t="s">
        <v>452</v>
      </c>
      <c r="D23" s="429">
        <v>678</v>
      </c>
      <c r="E23" s="440">
        <v>0</v>
      </c>
      <c r="F23" s="443">
        <v>678</v>
      </c>
      <c r="G23" s="444">
        <v>0</v>
      </c>
    </row>
    <row r="24" spans="2:7" ht="18" customHeight="1">
      <c r="B24" s="434"/>
      <c r="C24" s="388" t="s">
        <v>453</v>
      </c>
      <c r="D24" s="429">
        <v>0</v>
      </c>
      <c r="E24" s="440">
        <v>0</v>
      </c>
      <c r="F24" s="445">
        <v>0</v>
      </c>
      <c r="G24" s="444"/>
    </row>
    <row r="25" spans="2:7" ht="18" customHeight="1">
      <c r="B25" s="434"/>
      <c r="C25" s="388" t="s">
        <v>454</v>
      </c>
      <c r="D25" s="429">
        <v>0</v>
      </c>
      <c r="E25" s="440">
        <v>0</v>
      </c>
      <c r="F25" s="445">
        <v>0</v>
      </c>
      <c r="G25" s="449"/>
    </row>
    <row r="26" spans="2:7" ht="18" customHeight="1">
      <c r="B26" s="434"/>
      <c r="C26" s="435"/>
      <c r="D26" s="436"/>
      <c r="E26" s="450"/>
      <c r="F26" s="438"/>
      <c r="G26" s="439"/>
    </row>
    <row r="27" spans="2:7" ht="18" customHeight="1">
      <c r="B27" s="629" t="s">
        <v>455</v>
      </c>
      <c r="C27" s="636"/>
      <c r="D27" s="451">
        <v>0</v>
      </c>
      <c r="E27" s="440">
        <v>0</v>
      </c>
      <c r="F27" s="445">
        <v>0</v>
      </c>
      <c r="G27" s="449">
        <v>0</v>
      </c>
    </row>
    <row r="28" spans="2:7" ht="18" customHeight="1">
      <c r="B28" s="434"/>
      <c r="C28" s="388" t="s">
        <v>456</v>
      </c>
      <c r="D28" s="451">
        <v>0</v>
      </c>
      <c r="E28" s="440">
        <v>0</v>
      </c>
      <c r="F28" s="445">
        <v>0</v>
      </c>
      <c r="G28" s="449">
        <v>0</v>
      </c>
    </row>
    <row r="29" spans="2:7" ht="18" customHeight="1">
      <c r="B29" s="434"/>
      <c r="C29" s="388" t="s">
        <v>457</v>
      </c>
      <c r="D29" s="451">
        <v>0</v>
      </c>
      <c r="E29" s="440">
        <v>0</v>
      </c>
      <c r="F29" s="445">
        <v>0</v>
      </c>
      <c r="G29" s="449">
        <v>0</v>
      </c>
    </row>
    <row r="30" spans="2:7" ht="18" customHeight="1">
      <c r="B30" s="434"/>
      <c r="C30" s="388" t="s">
        <v>458</v>
      </c>
      <c r="D30" s="451">
        <v>0</v>
      </c>
      <c r="E30" s="440">
        <v>0</v>
      </c>
      <c r="F30" s="445">
        <v>0</v>
      </c>
      <c r="G30" s="449">
        <v>0</v>
      </c>
    </row>
    <row r="31" spans="2:7" ht="18" customHeight="1">
      <c r="B31" s="434"/>
      <c r="C31" s="435"/>
      <c r="D31" s="436"/>
      <c r="E31" s="437"/>
      <c r="F31" s="438"/>
      <c r="G31" s="439"/>
    </row>
    <row r="32" spans="2:7" ht="18" customHeight="1">
      <c r="B32" s="629" t="s">
        <v>459</v>
      </c>
      <c r="C32" s="636"/>
      <c r="D32" s="429">
        <v>3581</v>
      </c>
      <c r="E32" s="446">
        <v>1357</v>
      </c>
      <c r="F32" s="443">
        <v>2224</v>
      </c>
      <c r="G32" s="444">
        <v>0</v>
      </c>
    </row>
    <row r="33" spans="2:7" ht="18" customHeight="1">
      <c r="B33" s="629" t="s">
        <v>460</v>
      </c>
      <c r="C33" s="636"/>
      <c r="D33" s="429">
        <v>11428</v>
      </c>
      <c r="E33" s="446">
        <v>2151</v>
      </c>
      <c r="F33" s="443">
        <v>9277</v>
      </c>
      <c r="G33" s="444">
        <v>1784</v>
      </c>
    </row>
    <row r="34" spans="2:7" ht="18" customHeight="1">
      <c r="B34" s="629" t="s">
        <v>461</v>
      </c>
      <c r="C34" s="636"/>
      <c r="D34" s="429">
        <v>1829</v>
      </c>
      <c r="E34" s="440">
        <v>0</v>
      </c>
      <c r="F34" s="443">
        <v>1829</v>
      </c>
      <c r="G34" s="444">
        <v>0</v>
      </c>
    </row>
    <row r="35" spans="2:7" ht="18" customHeight="1">
      <c r="B35" s="629" t="s">
        <v>462</v>
      </c>
      <c r="C35" s="636"/>
      <c r="D35" s="429">
        <v>593</v>
      </c>
      <c r="E35" s="440">
        <v>0</v>
      </c>
      <c r="F35" s="443">
        <v>593</v>
      </c>
      <c r="G35" s="444">
        <v>0</v>
      </c>
    </row>
    <row r="36" spans="2:7" ht="18" customHeight="1">
      <c r="B36" s="629" t="s">
        <v>463</v>
      </c>
      <c r="C36" s="636"/>
      <c r="D36" s="429">
        <v>963</v>
      </c>
      <c r="E36" s="440">
        <v>0</v>
      </c>
      <c r="F36" s="443">
        <v>963</v>
      </c>
      <c r="G36" s="444">
        <v>0</v>
      </c>
    </row>
    <row r="37" spans="2:7" ht="18" customHeight="1">
      <c r="B37" s="629" t="s">
        <v>464</v>
      </c>
      <c r="C37" s="636"/>
      <c r="D37" s="429">
        <v>110</v>
      </c>
      <c r="E37" s="440">
        <v>0</v>
      </c>
      <c r="F37" s="443">
        <v>110</v>
      </c>
      <c r="G37" s="444">
        <v>0</v>
      </c>
    </row>
    <row r="38" spans="2:7" ht="18" customHeight="1">
      <c r="B38" s="629" t="s">
        <v>465</v>
      </c>
      <c r="C38" s="636"/>
      <c r="D38" s="429">
        <v>1998</v>
      </c>
      <c r="E38" s="440">
        <v>935</v>
      </c>
      <c r="F38" s="443">
        <v>1063</v>
      </c>
      <c r="G38" s="444">
        <v>10</v>
      </c>
    </row>
    <row r="39" spans="2:7" ht="18" customHeight="1">
      <c r="B39" s="629" t="s">
        <v>466</v>
      </c>
      <c r="C39" s="636"/>
      <c r="D39" s="429">
        <v>152</v>
      </c>
      <c r="E39" s="446">
        <v>0</v>
      </c>
      <c r="F39" s="443">
        <v>152</v>
      </c>
      <c r="G39" s="444">
        <v>197</v>
      </c>
    </row>
    <row r="40" spans="2:7" ht="18" customHeight="1">
      <c r="B40" s="452"/>
      <c r="C40" s="453"/>
      <c r="D40" s="436"/>
      <c r="E40" s="437"/>
      <c r="F40" s="438"/>
      <c r="G40" s="439"/>
    </row>
    <row r="41" spans="2:7" ht="18" customHeight="1" thickBot="1">
      <c r="B41" s="637" t="s">
        <v>467</v>
      </c>
      <c r="C41" s="638"/>
      <c r="D41" s="454">
        <v>2684</v>
      </c>
      <c r="E41" s="455">
        <v>0</v>
      </c>
      <c r="F41" s="456">
        <v>2684</v>
      </c>
      <c r="G41" s="457">
        <v>0</v>
      </c>
    </row>
    <row r="42" spans="2:7" ht="18" customHeight="1">
      <c r="B42" s="458" t="s">
        <v>468</v>
      </c>
      <c r="C42" s="459"/>
      <c r="D42" s="460"/>
      <c r="E42" s="460"/>
      <c r="F42" s="460"/>
      <c r="G42" s="460"/>
    </row>
    <row r="43" ht="18" customHeight="1">
      <c r="C43" s="4"/>
    </row>
  </sheetData>
  <sheetProtection/>
  <mergeCells count="15">
    <mergeCell ref="E2:G2"/>
    <mergeCell ref="D4:F4"/>
    <mergeCell ref="B7:C7"/>
    <mergeCell ref="B9:C9"/>
    <mergeCell ref="B18:C18"/>
    <mergeCell ref="B27:C27"/>
    <mergeCell ref="B38:C38"/>
    <mergeCell ref="B39:C39"/>
    <mergeCell ref="B41:C41"/>
    <mergeCell ref="B32:C32"/>
    <mergeCell ref="B33:C33"/>
    <mergeCell ref="B34:C34"/>
    <mergeCell ref="B35:C35"/>
    <mergeCell ref="B36:C36"/>
    <mergeCell ref="B37:C37"/>
  </mergeCells>
  <printOptions/>
  <pageMargins left="0.5118110236220472" right="0.5118110236220472" top="0.5511811023622047" bottom="0.3937007874015748" header="0.5118110236220472" footer="0.5118110236220472"/>
  <pageSetup firstPageNumber="169" useFirstPageNumber="1"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view="pageBreakPreview" zoomScale="80" zoomScaleSheetLayoutView="80" zoomScalePageLayoutView="0" workbookViewId="0" topLeftCell="A1">
      <selection activeCell="I72" sqref="I72"/>
    </sheetView>
  </sheetViews>
  <sheetFormatPr defaultColWidth="10.59765625" defaultRowHeight="15"/>
  <cols>
    <col min="1" max="1" width="2.59765625" style="461" customWidth="1"/>
    <col min="2" max="2" width="10.8984375" style="461" customWidth="1"/>
    <col min="3" max="3" width="12.09765625" style="461" customWidth="1"/>
    <col min="4" max="4" width="8.59765625" style="461" customWidth="1"/>
    <col min="5" max="5" width="7.3984375" style="463" customWidth="1"/>
    <col min="6" max="7" width="8.09765625" style="463" customWidth="1"/>
    <col min="8" max="8" width="10.69921875" style="463" customWidth="1"/>
    <col min="9" max="9" width="9.59765625" style="463" bestFit="1" customWidth="1"/>
    <col min="10" max="10" width="10.69921875" style="463" customWidth="1"/>
    <col min="11" max="11" width="8.3984375" style="463" customWidth="1"/>
    <col min="12" max="12" width="11.5" style="463" customWidth="1"/>
    <col min="13" max="17" width="10.19921875" style="463" customWidth="1"/>
    <col min="18" max="18" width="9.19921875" style="463" customWidth="1"/>
    <col min="19" max="19" width="9" style="463" customWidth="1"/>
    <col min="20" max="20" width="8.69921875" style="463" customWidth="1"/>
    <col min="21" max="21" width="2.59765625" style="461" customWidth="1"/>
    <col min="22" max="16384" width="10.59765625" style="461" customWidth="1"/>
  </cols>
  <sheetData>
    <row r="1" spans="2:3" ht="24.75" customHeight="1">
      <c r="B1" s="462" t="s">
        <v>474</v>
      </c>
      <c r="C1" s="462"/>
    </row>
    <row r="2" spans="4:20" ht="24.75" customHeight="1" thickBot="1">
      <c r="D2" s="464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669" t="s">
        <v>475</v>
      </c>
      <c r="Q2" s="669"/>
      <c r="R2" s="669"/>
      <c r="S2" s="669"/>
      <c r="T2" s="669"/>
    </row>
    <row r="3" spans="2:20" ht="24.75" customHeight="1">
      <c r="B3" s="466"/>
      <c r="C3" s="467"/>
      <c r="D3" s="468"/>
      <c r="E3" s="469"/>
      <c r="F3" s="670" t="s">
        <v>476</v>
      </c>
      <c r="G3" s="670"/>
      <c r="H3" s="670"/>
      <c r="I3" s="670"/>
      <c r="J3" s="670"/>
      <c r="K3" s="470"/>
      <c r="L3" s="471"/>
      <c r="M3" s="670" t="s">
        <v>477</v>
      </c>
      <c r="N3" s="670"/>
      <c r="O3" s="670"/>
      <c r="P3" s="670"/>
      <c r="Q3" s="670"/>
      <c r="R3" s="670"/>
      <c r="S3" s="472"/>
      <c r="T3" s="473"/>
    </row>
    <row r="4" spans="2:20" ht="24.75" customHeight="1">
      <c r="B4" s="653" t="s">
        <v>478</v>
      </c>
      <c r="C4" s="654"/>
      <c r="D4" s="655"/>
      <c r="E4" s="671" t="s">
        <v>63</v>
      </c>
      <c r="F4" s="672"/>
      <c r="G4" s="672"/>
      <c r="H4" s="673"/>
      <c r="I4" s="662" t="s">
        <v>479</v>
      </c>
      <c r="J4" s="474"/>
      <c r="K4" s="659" t="s">
        <v>480</v>
      </c>
      <c r="L4" s="672" t="s">
        <v>63</v>
      </c>
      <c r="M4" s="672"/>
      <c r="N4" s="672"/>
      <c r="O4" s="672"/>
      <c r="P4" s="672"/>
      <c r="Q4" s="673"/>
      <c r="R4" s="662" t="s">
        <v>479</v>
      </c>
      <c r="S4" s="475"/>
      <c r="T4" s="676" t="s">
        <v>480</v>
      </c>
    </row>
    <row r="5" spans="2:20" ht="24.75" customHeight="1">
      <c r="B5" s="476"/>
      <c r="C5" s="464"/>
      <c r="D5" s="477"/>
      <c r="E5" s="478" t="s">
        <v>63</v>
      </c>
      <c r="F5" s="659" t="s">
        <v>481</v>
      </c>
      <c r="G5" s="659" t="s">
        <v>482</v>
      </c>
      <c r="H5" s="666" t="s">
        <v>483</v>
      </c>
      <c r="I5" s="674"/>
      <c r="J5" s="666" t="s">
        <v>484</v>
      </c>
      <c r="K5" s="660"/>
      <c r="L5" s="479"/>
      <c r="M5" s="659" t="s">
        <v>485</v>
      </c>
      <c r="N5" s="659" t="s">
        <v>486</v>
      </c>
      <c r="O5" s="659" t="s">
        <v>487</v>
      </c>
      <c r="P5" s="662" t="s">
        <v>488</v>
      </c>
      <c r="Q5" s="662" t="s">
        <v>489</v>
      </c>
      <c r="R5" s="660"/>
      <c r="S5" s="663" t="s">
        <v>490</v>
      </c>
      <c r="T5" s="677"/>
    </row>
    <row r="6" spans="2:20" ht="24.75" customHeight="1">
      <c r="B6" s="653" t="s">
        <v>491</v>
      </c>
      <c r="C6" s="654"/>
      <c r="D6" s="655"/>
      <c r="E6" s="478" t="s">
        <v>78</v>
      </c>
      <c r="F6" s="660"/>
      <c r="G6" s="660"/>
      <c r="H6" s="667"/>
      <c r="I6" s="674"/>
      <c r="J6" s="667"/>
      <c r="K6" s="660"/>
      <c r="L6" s="479" t="s">
        <v>78</v>
      </c>
      <c r="M6" s="660"/>
      <c r="N6" s="660"/>
      <c r="O6" s="660"/>
      <c r="P6" s="660"/>
      <c r="Q6" s="660"/>
      <c r="R6" s="660"/>
      <c r="S6" s="660"/>
      <c r="T6" s="677"/>
    </row>
    <row r="7" spans="2:20" ht="24.75" customHeight="1">
      <c r="B7" s="476"/>
      <c r="C7" s="464"/>
      <c r="D7" s="477"/>
      <c r="E7" s="480"/>
      <c r="F7" s="661"/>
      <c r="G7" s="661" t="s">
        <v>492</v>
      </c>
      <c r="H7" s="668"/>
      <c r="I7" s="675"/>
      <c r="J7" s="668"/>
      <c r="K7" s="661"/>
      <c r="L7" s="481"/>
      <c r="M7" s="661"/>
      <c r="N7" s="661" t="s">
        <v>492</v>
      </c>
      <c r="O7" s="661" t="s">
        <v>493</v>
      </c>
      <c r="P7" s="661" t="s">
        <v>492</v>
      </c>
      <c r="Q7" s="661" t="s">
        <v>492</v>
      </c>
      <c r="R7" s="661"/>
      <c r="S7" s="661"/>
      <c r="T7" s="678"/>
    </row>
    <row r="8" spans="2:20" s="482" customFormat="1" ht="24.75" customHeight="1">
      <c r="B8" s="664" t="s">
        <v>494</v>
      </c>
      <c r="C8" s="665"/>
      <c r="D8" s="665"/>
      <c r="E8" s="483">
        <v>8300</v>
      </c>
      <c r="F8" s="484">
        <v>1054</v>
      </c>
      <c r="G8" s="485">
        <v>7246</v>
      </c>
      <c r="H8" s="485">
        <v>3662</v>
      </c>
      <c r="I8" s="485">
        <v>102616</v>
      </c>
      <c r="J8" s="485">
        <v>780</v>
      </c>
      <c r="K8" s="485">
        <v>68500</v>
      </c>
      <c r="L8" s="485">
        <v>1529215</v>
      </c>
      <c r="M8" s="485">
        <v>326666</v>
      </c>
      <c r="N8" s="485">
        <v>1888</v>
      </c>
      <c r="O8" s="485">
        <v>4370</v>
      </c>
      <c r="P8" s="485">
        <v>308444</v>
      </c>
      <c r="Q8" s="485">
        <v>887847</v>
      </c>
      <c r="R8" s="485">
        <v>90825</v>
      </c>
      <c r="S8" s="485">
        <v>7882</v>
      </c>
      <c r="T8" s="486">
        <v>57</v>
      </c>
    </row>
    <row r="9" spans="2:20" ht="24.75" customHeight="1">
      <c r="B9" s="476"/>
      <c r="C9" s="464"/>
      <c r="D9" s="477"/>
      <c r="E9" s="487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6"/>
    </row>
    <row r="10" spans="2:20" ht="24.75" customHeight="1">
      <c r="B10" s="653" t="s">
        <v>495</v>
      </c>
      <c r="C10" s="654"/>
      <c r="D10" s="655"/>
      <c r="E10" s="488">
        <v>161</v>
      </c>
      <c r="F10" s="488">
        <v>16</v>
      </c>
      <c r="G10" s="488">
        <v>145</v>
      </c>
      <c r="H10" s="488">
        <v>75</v>
      </c>
      <c r="I10" s="488">
        <v>1650</v>
      </c>
      <c r="J10" s="488">
        <v>28</v>
      </c>
      <c r="K10" s="488">
        <v>988</v>
      </c>
      <c r="L10" s="488">
        <v>27642</v>
      </c>
      <c r="M10" s="488">
        <v>5272</v>
      </c>
      <c r="N10" s="488">
        <v>26</v>
      </c>
      <c r="O10" s="488">
        <v>135</v>
      </c>
      <c r="P10" s="488">
        <v>4335</v>
      </c>
      <c r="Q10" s="488">
        <v>17874</v>
      </c>
      <c r="R10" s="488">
        <v>2055</v>
      </c>
      <c r="S10" s="488">
        <v>321</v>
      </c>
      <c r="T10" s="489">
        <v>0</v>
      </c>
    </row>
    <row r="11" spans="2:20" ht="24.75" customHeight="1">
      <c r="B11" s="476"/>
      <c r="C11" s="464"/>
      <c r="D11" s="490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9"/>
    </row>
    <row r="12" spans="2:20" ht="24.75" customHeight="1">
      <c r="B12" s="656" t="s">
        <v>496</v>
      </c>
      <c r="C12" s="657"/>
      <c r="D12" s="658"/>
      <c r="E12" s="491">
        <v>76</v>
      </c>
      <c r="F12" s="491">
        <v>6</v>
      </c>
      <c r="G12" s="491">
        <v>70</v>
      </c>
      <c r="H12" s="491">
        <v>27</v>
      </c>
      <c r="I12" s="491">
        <v>874</v>
      </c>
      <c r="J12" s="491">
        <v>16</v>
      </c>
      <c r="K12" s="491">
        <v>535</v>
      </c>
      <c r="L12" s="491">
        <v>13952</v>
      </c>
      <c r="M12" s="491">
        <v>2964</v>
      </c>
      <c r="N12" s="491">
        <v>8</v>
      </c>
      <c r="O12" s="491">
        <v>80</v>
      </c>
      <c r="P12" s="491">
        <v>1559</v>
      </c>
      <c r="Q12" s="491">
        <v>9341</v>
      </c>
      <c r="R12" s="491">
        <v>1020</v>
      </c>
      <c r="S12" s="491">
        <v>174</v>
      </c>
      <c r="T12" s="492">
        <v>0</v>
      </c>
    </row>
    <row r="13" spans="2:20" ht="24.75" customHeight="1">
      <c r="B13" s="656" t="s">
        <v>497</v>
      </c>
      <c r="C13" s="657"/>
      <c r="D13" s="658"/>
      <c r="E13" s="491">
        <v>53</v>
      </c>
      <c r="F13" s="491">
        <v>6</v>
      </c>
      <c r="G13" s="491">
        <v>47</v>
      </c>
      <c r="H13" s="491">
        <v>25</v>
      </c>
      <c r="I13" s="491">
        <v>510</v>
      </c>
      <c r="J13" s="491">
        <v>6</v>
      </c>
      <c r="K13" s="491">
        <v>329</v>
      </c>
      <c r="L13" s="491">
        <v>9629</v>
      </c>
      <c r="M13" s="491">
        <v>1363</v>
      </c>
      <c r="N13" s="491">
        <v>10</v>
      </c>
      <c r="O13" s="491">
        <v>25</v>
      </c>
      <c r="P13" s="491">
        <v>1647</v>
      </c>
      <c r="Q13" s="491">
        <v>6584</v>
      </c>
      <c r="R13" s="491">
        <v>660</v>
      </c>
      <c r="S13" s="491">
        <v>93</v>
      </c>
      <c r="T13" s="492">
        <v>0</v>
      </c>
    </row>
    <row r="14" spans="2:20" ht="24.75" customHeight="1">
      <c r="B14" s="656" t="s">
        <v>498</v>
      </c>
      <c r="C14" s="657"/>
      <c r="D14" s="658"/>
      <c r="E14" s="491">
        <v>8</v>
      </c>
      <c r="F14" s="491">
        <v>1</v>
      </c>
      <c r="G14" s="491">
        <v>7</v>
      </c>
      <c r="H14" s="491">
        <v>7</v>
      </c>
      <c r="I14" s="491">
        <v>62</v>
      </c>
      <c r="J14" s="491">
        <v>0</v>
      </c>
      <c r="K14" s="491">
        <v>24</v>
      </c>
      <c r="L14" s="491">
        <v>944</v>
      </c>
      <c r="M14" s="491">
        <v>240</v>
      </c>
      <c r="N14" s="491">
        <v>0</v>
      </c>
      <c r="O14" s="491">
        <v>0</v>
      </c>
      <c r="P14" s="491">
        <v>305</v>
      </c>
      <c r="Q14" s="491">
        <v>399</v>
      </c>
      <c r="R14" s="491">
        <v>48</v>
      </c>
      <c r="S14" s="491">
        <v>0</v>
      </c>
      <c r="T14" s="492">
        <v>0</v>
      </c>
    </row>
    <row r="15" spans="2:20" ht="24.75" customHeight="1">
      <c r="B15" s="656" t="s">
        <v>499</v>
      </c>
      <c r="C15" s="657"/>
      <c r="D15" s="658"/>
      <c r="E15" s="491">
        <v>7</v>
      </c>
      <c r="F15" s="491">
        <v>1</v>
      </c>
      <c r="G15" s="491">
        <v>6</v>
      </c>
      <c r="H15" s="491">
        <v>4</v>
      </c>
      <c r="I15" s="491">
        <v>44</v>
      </c>
      <c r="J15" s="491">
        <v>1</v>
      </c>
      <c r="K15" s="491">
        <v>20</v>
      </c>
      <c r="L15" s="491">
        <v>767</v>
      </c>
      <c r="M15" s="491">
        <v>170</v>
      </c>
      <c r="N15" s="491">
        <v>0</v>
      </c>
      <c r="O15" s="491">
        <v>0</v>
      </c>
      <c r="P15" s="491">
        <v>172</v>
      </c>
      <c r="Q15" s="491">
        <v>425</v>
      </c>
      <c r="R15" s="491">
        <v>57</v>
      </c>
      <c r="S15" s="491">
        <v>4</v>
      </c>
      <c r="T15" s="492">
        <v>0</v>
      </c>
    </row>
    <row r="16" spans="2:20" ht="24.75" customHeight="1">
      <c r="B16" s="656" t="s">
        <v>500</v>
      </c>
      <c r="C16" s="657"/>
      <c r="D16" s="658"/>
      <c r="E16" s="491">
        <v>17</v>
      </c>
      <c r="F16" s="491">
        <v>2</v>
      </c>
      <c r="G16" s="491">
        <v>15</v>
      </c>
      <c r="H16" s="491">
        <v>12</v>
      </c>
      <c r="I16" s="491">
        <v>160</v>
      </c>
      <c r="J16" s="491">
        <v>5</v>
      </c>
      <c r="K16" s="491">
        <v>80</v>
      </c>
      <c r="L16" s="491">
        <v>2350</v>
      </c>
      <c r="M16" s="491">
        <v>535</v>
      </c>
      <c r="N16" s="491">
        <v>8</v>
      </c>
      <c r="O16" s="491">
        <v>30</v>
      </c>
      <c r="P16" s="491">
        <v>652</v>
      </c>
      <c r="Q16" s="491">
        <v>1125</v>
      </c>
      <c r="R16" s="491">
        <v>270</v>
      </c>
      <c r="S16" s="491">
        <v>50</v>
      </c>
      <c r="T16" s="492">
        <v>0</v>
      </c>
    </row>
    <row r="17" spans="2:20" ht="24.75" customHeight="1">
      <c r="B17" s="650"/>
      <c r="C17" s="651"/>
      <c r="D17" s="652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2"/>
    </row>
    <row r="18" spans="1:24" ht="24.75" customHeight="1">
      <c r="A18" s="493"/>
      <c r="B18" s="647" t="s">
        <v>501</v>
      </c>
      <c r="C18" s="648"/>
      <c r="D18" s="649"/>
      <c r="E18" s="491">
        <v>56</v>
      </c>
      <c r="F18" s="491">
        <v>6</v>
      </c>
      <c r="G18" s="491">
        <v>50</v>
      </c>
      <c r="H18" s="491">
        <v>16</v>
      </c>
      <c r="I18" s="491">
        <v>699</v>
      </c>
      <c r="J18" s="491">
        <v>13</v>
      </c>
      <c r="K18" s="491">
        <v>438</v>
      </c>
      <c r="L18" s="491">
        <v>10939</v>
      </c>
      <c r="M18" s="491">
        <v>2658</v>
      </c>
      <c r="N18" s="491">
        <v>8</v>
      </c>
      <c r="O18" s="491">
        <v>53</v>
      </c>
      <c r="P18" s="491">
        <v>976</v>
      </c>
      <c r="Q18" s="491">
        <v>7244</v>
      </c>
      <c r="R18" s="491">
        <v>917</v>
      </c>
      <c r="S18" s="491">
        <v>145</v>
      </c>
      <c r="T18" s="492" t="s">
        <v>15</v>
      </c>
      <c r="U18" s="494"/>
      <c r="V18" s="494"/>
      <c r="W18" s="494"/>
      <c r="X18" s="494"/>
    </row>
    <row r="19" spans="1:24" ht="24.75" customHeight="1">
      <c r="A19" s="493"/>
      <c r="B19" s="647" t="s">
        <v>502</v>
      </c>
      <c r="C19" s="648"/>
      <c r="D19" s="649"/>
      <c r="E19" s="491">
        <v>36</v>
      </c>
      <c r="F19" s="491">
        <v>4</v>
      </c>
      <c r="G19" s="491">
        <v>32</v>
      </c>
      <c r="H19" s="491">
        <v>14</v>
      </c>
      <c r="I19" s="491">
        <v>350</v>
      </c>
      <c r="J19" s="491">
        <v>3</v>
      </c>
      <c r="K19" s="491">
        <v>226</v>
      </c>
      <c r="L19" s="491">
        <v>7390</v>
      </c>
      <c r="M19" s="491">
        <v>854</v>
      </c>
      <c r="N19" s="491">
        <v>10</v>
      </c>
      <c r="O19" s="491">
        <v>0</v>
      </c>
      <c r="P19" s="491">
        <v>1173</v>
      </c>
      <c r="Q19" s="491">
        <v>5353</v>
      </c>
      <c r="R19" s="491">
        <v>338</v>
      </c>
      <c r="S19" s="491">
        <v>46</v>
      </c>
      <c r="T19" s="492" t="s">
        <v>15</v>
      </c>
      <c r="U19" s="494"/>
      <c r="V19" s="494"/>
      <c r="W19" s="494"/>
      <c r="X19" s="494"/>
    </row>
    <row r="20" spans="1:20" ht="24.75" customHeight="1">
      <c r="A20" s="493"/>
      <c r="B20" s="647" t="s">
        <v>503</v>
      </c>
      <c r="C20" s="648"/>
      <c r="D20" s="649"/>
      <c r="E20" s="491">
        <v>20</v>
      </c>
      <c r="F20" s="491">
        <v>0</v>
      </c>
      <c r="G20" s="491">
        <v>20</v>
      </c>
      <c r="H20" s="491">
        <v>11</v>
      </c>
      <c r="I20" s="491">
        <v>175</v>
      </c>
      <c r="J20" s="491">
        <v>3</v>
      </c>
      <c r="K20" s="491">
        <v>97</v>
      </c>
      <c r="L20" s="491">
        <v>3013</v>
      </c>
      <c r="M20" s="491">
        <v>306</v>
      </c>
      <c r="N20" s="491">
        <v>0</v>
      </c>
      <c r="O20" s="491">
        <v>27</v>
      </c>
      <c r="P20" s="491">
        <v>583</v>
      </c>
      <c r="Q20" s="491">
        <v>2097</v>
      </c>
      <c r="R20" s="491">
        <v>103</v>
      </c>
      <c r="S20" s="491">
        <v>29</v>
      </c>
      <c r="T20" s="492" t="s">
        <v>15</v>
      </c>
    </row>
    <row r="21" spans="1:20" ht="24.75" customHeight="1">
      <c r="A21" s="493"/>
      <c r="B21" s="647" t="s">
        <v>504</v>
      </c>
      <c r="C21" s="648"/>
      <c r="D21" s="649"/>
      <c r="E21" s="491">
        <v>17</v>
      </c>
      <c r="F21" s="491">
        <v>2</v>
      </c>
      <c r="G21" s="491">
        <v>15</v>
      </c>
      <c r="H21" s="491">
        <v>11</v>
      </c>
      <c r="I21" s="491">
        <v>160</v>
      </c>
      <c r="J21" s="491">
        <v>3</v>
      </c>
      <c r="K21" s="491">
        <v>103</v>
      </c>
      <c r="L21" s="491">
        <v>2239</v>
      </c>
      <c r="M21" s="491">
        <v>509</v>
      </c>
      <c r="N21" s="491">
        <v>0</v>
      </c>
      <c r="O21" s="491">
        <v>25</v>
      </c>
      <c r="P21" s="491">
        <v>474</v>
      </c>
      <c r="Q21" s="491">
        <v>1231</v>
      </c>
      <c r="R21" s="491">
        <v>322</v>
      </c>
      <c r="S21" s="491">
        <v>47</v>
      </c>
      <c r="T21" s="492" t="s">
        <v>15</v>
      </c>
    </row>
    <row r="22" spans="1:20" ht="24.75" customHeight="1">
      <c r="A22" s="493"/>
      <c r="B22" s="647" t="s">
        <v>505</v>
      </c>
      <c r="C22" s="648"/>
      <c r="D22" s="649"/>
      <c r="E22" s="491">
        <v>8</v>
      </c>
      <c r="F22" s="491">
        <v>1</v>
      </c>
      <c r="G22" s="491">
        <v>7</v>
      </c>
      <c r="H22" s="491">
        <v>7</v>
      </c>
      <c r="I22" s="491">
        <v>62</v>
      </c>
      <c r="J22" s="491">
        <v>0</v>
      </c>
      <c r="K22" s="491">
        <v>24</v>
      </c>
      <c r="L22" s="485">
        <v>944</v>
      </c>
      <c r="M22" s="485">
        <v>240</v>
      </c>
      <c r="N22" s="485" t="s">
        <v>15</v>
      </c>
      <c r="O22" s="485" t="s">
        <v>15</v>
      </c>
      <c r="P22" s="485">
        <v>305</v>
      </c>
      <c r="Q22" s="485">
        <v>399</v>
      </c>
      <c r="R22" s="485">
        <v>48</v>
      </c>
      <c r="S22" s="485">
        <v>0</v>
      </c>
      <c r="T22" s="492" t="s">
        <v>15</v>
      </c>
    </row>
    <row r="23" spans="2:20" ht="24.75" customHeight="1">
      <c r="B23" s="647" t="s">
        <v>506</v>
      </c>
      <c r="C23" s="648"/>
      <c r="D23" s="649"/>
      <c r="E23" s="491">
        <v>7</v>
      </c>
      <c r="F23" s="491">
        <v>1</v>
      </c>
      <c r="G23" s="491">
        <v>6</v>
      </c>
      <c r="H23" s="491">
        <v>4</v>
      </c>
      <c r="I23" s="491">
        <v>44</v>
      </c>
      <c r="J23" s="491">
        <v>1</v>
      </c>
      <c r="K23" s="491">
        <v>20</v>
      </c>
      <c r="L23" s="485">
        <v>767</v>
      </c>
      <c r="M23" s="485">
        <v>170</v>
      </c>
      <c r="N23" s="485" t="s">
        <v>15</v>
      </c>
      <c r="O23" s="485" t="s">
        <v>15</v>
      </c>
      <c r="P23" s="485">
        <v>172</v>
      </c>
      <c r="Q23" s="485">
        <v>425</v>
      </c>
      <c r="R23" s="485">
        <v>57</v>
      </c>
      <c r="S23" s="485">
        <v>4</v>
      </c>
      <c r="T23" s="492" t="s">
        <v>15</v>
      </c>
    </row>
    <row r="24" spans="2:20" ht="24.75" customHeight="1">
      <c r="B24" s="647" t="s">
        <v>507</v>
      </c>
      <c r="C24" s="648"/>
      <c r="D24" s="649"/>
      <c r="E24" s="488">
        <v>17</v>
      </c>
      <c r="F24" s="488">
        <v>2</v>
      </c>
      <c r="G24" s="488">
        <v>15</v>
      </c>
      <c r="H24" s="488">
        <v>12</v>
      </c>
      <c r="I24" s="488">
        <v>160</v>
      </c>
      <c r="J24" s="488">
        <v>5</v>
      </c>
      <c r="K24" s="488">
        <v>80</v>
      </c>
      <c r="L24" s="488">
        <v>2350</v>
      </c>
      <c r="M24" s="488">
        <v>535</v>
      </c>
      <c r="N24" s="488">
        <v>8</v>
      </c>
      <c r="O24" s="488">
        <v>30</v>
      </c>
      <c r="P24" s="488">
        <v>652</v>
      </c>
      <c r="Q24" s="488">
        <v>1125</v>
      </c>
      <c r="R24" s="488">
        <v>270</v>
      </c>
      <c r="S24" s="488">
        <v>50</v>
      </c>
      <c r="T24" s="492" t="s">
        <v>15</v>
      </c>
    </row>
    <row r="25" spans="2:20" ht="24.75" customHeight="1">
      <c r="B25" s="476"/>
      <c r="C25" s="464"/>
      <c r="D25" s="477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6"/>
    </row>
    <row r="26" spans="2:20" ht="24.75" customHeight="1">
      <c r="B26" s="476"/>
      <c r="C26" s="495" t="s">
        <v>508</v>
      </c>
      <c r="D26" s="496" t="s">
        <v>509</v>
      </c>
      <c r="E26" s="485">
        <v>28</v>
      </c>
      <c r="F26" s="485">
        <v>3</v>
      </c>
      <c r="G26" s="485">
        <v>25</v>
      </c>
      <c r="H26" s="485">
        <v>5</v>
      </c>
      <c r="I26" s="485">
        <v>401</v>
      </c>
      <c r="J26" s="485">
        <v>5</v>
      </c>
      <c r="K26" s="485">
        <v>233</v>
      </c>
      <c r="L26" s="485">
        <v>6808</v>
      </c>
      <c r="M26" s="485">
        <v>1426</v>
      </c>
      <c r="N26" s="485">
        <v>8</v>
      </c>
      <c r="O26" s="485">
        <v>53</v>
      </c>
      <c r="P26" s="485">
        <v>207</v>
      </c>
      <c r="Q26" s="485">
        <v>5114</v>
      </c>
      <c r="R26" s="485">
        <v>487</v>
      </c>
      <c r="S26" s="485">
        <v>71</v>
      </c>
      <c r="T26" s="492" t="s">
        <v>15</v>
      </c>
    </row>
    <row r="27" spans="2:20" ht="24.75" customHeight="1">
      <c r="B27" s="476"/>
      <c r="C27" s="464"/>
      <c r="D27" s="496" t="s">
        <v>510</v>
      </c>
      <c r="E27" s="485">
        <v>11</v>
      </c>
      <c r="F27" s="488">
        <v>1</v>
      </c>
      <c r="G27" s="488">
        <v>10</v>
      </c>
      <c r="H27" s="488">
        <v>5</v>
      </c>
      <c r="I27" s="488">
        <v>113</v>
      </c>
      <c r="J27" s="488">
        <v>3</v>
      </c>
      <c r="K27" s="488">
        <v>71</v>
      </c>
      <c r="L27" s="485">
        <v>1763</v>
      </c>
      <c r="M27" s="488">
        <v>482</v>
      </c>
      <c r="N27" s="488">
        <v>0</v>
      </c>
      <c r="O27" s="497">
        <v>0</v>
      </c>
      <c r="P27" s="488">
        <v>405</v>
      </c>
      <c r="Q27" s="488">
        <v>876</v>
      </c>
      <c r="R27" s="488">
        <v>118</v>
      </c>
      <c r="S27" s="488">
        <v>25</v>
      </c>
      <c r="T27" s="492" t="s">
        <v>15</v>
      </c>
    </row>
    <row r="28" spans="2:20" ht="24.75" customHeight="1">
      <c r="B28" s="476"/>
      <c r="C28" s="464"/>
      <c r="D28" s="496" t="s">
        <v>511</v>
      </c>
      <c r="E28" s="485">
        <v>8</v>
      </c>
      <c r="F28" s="488">
        <v>0</v>
      </c>
      <c r="G28" s="488">
        <v>8</v>
      </c>
      <c r="H28" s="488">
        <v>3</v>
      </c>
      <c r="I28" s="488">
        <v>70</v>
      </c>
      <c r="J28" s="488">
        <v>1</v>
      </c>
      <c r="K28" s="488">
        <v>45</v>
      </c>
      <c r="L28" s="485">
        <v>749</v>
      </c>
      <c r="M28" s="488">
        <v>0</v>
      </c>
      <c r="N28" s="488">
        <v>0</v>
      </c>
      <c r="O28" s="488">
        <v>0</v>
      </c>
      <c r="P28" s="488">
        <v>224</v>
      </c>
      <c r="Q28" s="488">
        <v>525</v>
      </c>
      <c r="R28" s="488">
        <v>72</v>
      </c>
      <c r="S28" s="488">
        <v>19</v>
      </c>
      <c r="T28" s="492" t="s">
        <v>15</v>
      </c>
    </row>
    <row r="29" spans="2:20" ht="24.75" customHeight="1">
      <c r="B29" s="476"/>
      <c r="C29" s="464"/>
      <c r="D29" s="496" t="s">
        <v>512</v>
      </c>
      <c r="E29" s="485">
        <v>9</v>
      </c>
      <c r="F29" s="491">
        <v>2</v>
      </c>
      <c r="G29" s="491">
        <v>7</v>
      </c>
      <c r="H29" s="491">
        <v>3</v>
      </c>
      <c r="I29" s="491">
        <v>115</v>
      </c>
      <c r="J29" s="491">
        <v>4</v>
      </c>
      <c r="K29" s="491">
        <v>89</v>
      </c>
      <c r="L29" s="485">
        <v>1619</v>
      </c>
      <c r="M29" s="491">
        <v>750</v>
      </c>
      <c r="N29" s="491">
        <v>0</v>
      </c>
      <c r="O29" s="491">
        <v>0</v>
      </c>
      <c r="P29" s="491">
        <v>140</v>
      </c>
      <c r="Q29" s="491">
        <v>729</v>
      </c>
      <c r="R29" s="491">
        <v>240</v>
      </c>
      <c r="S29" s="491">
        <v>30</v>
      </c>
      <c r="T29" s="492" t="s">
        <v>15</v>
      </c>
    </row>
    <row r="30" spans="2:20" ht="24.75" customHeight="1">
      <c r="B30" s="476"/>
      <c r="C30" s="496" t="s">
        <v>513</v>
      </c>
      <c r="D30" s="498"/>
      <c r="E30" s="485">
        <v>36</v>
      </c>
      <c r="F30" s="491">
        <v>4</v>
      </c>
      <c r="G30" s="491">
        <v>32</v>
      </c>
      <c r="H30" s="491">
        <v>14</v>
      </c>
      <c r="I30" s="491">
        <v>350</v>
      </c>
      <c r="J30" s="491">
        <v>3</v>
      </c>
      <c r="K30" s="491">
        <v>226</v>
      </c>
      <c r="L30" s="485">
        <v>7390</v>
      </c>
      <c r="M30" s="491">
        <v>854</v>
      </c>
      <c r="N30" s="491">
        <v>10</v>
      </c>
      <c r="O30" s="491">
        <v>0</v>
      </c>
      <c r="P30" s="491">
        <v>1173</v>
      </c>
      <c r="Q30" s="491">
        <v>5353</v>
      </c>
      <c r="R30" s="491">
        <v>338</v>
      </c>
      <c r="S30" s="491">
        <v>46</v>
      </c>
      <c r="T30" s="492" t="s">
        <v>15</v>
      </c>
    </row>
    <row r="31" spans="2:20" ht="24.75" customHeight="1">
      <c r="B31" s="476"/>
      <c r="C31" s="490"/>
      <c r="D31" s="499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2"/>
    </row>
    <row r="32" spans="2:20" ht="24.75" customHeight="1">
      <c r="B32" s="500"/>
      <c r="C32" s="496" t="s">
        <v>514</v>
      </c>
      <c r="D32" s="498"/>
      <c r="E32" s="491">
        <v>10</v>
      </c>
      <c r="F32" s="491">
        <v>2</v>
      </c>
      <c r="G32" s="491">
        <v>8</v>
      </c>
      <c r="H32" s="491">
        <v>5</v>
      </c>
      <c r="I32" s="491">
        <v>97</v>
      </c>
      <c r="J32" s="491">
        <v>4</v>
      </c>
      <c r="K32" s="491">
        <v>47</v>
      </c>
      <c r="L32" s="491">
        <v>1664</v>
      </c>
      <c r="M32" s="491">
        <v>535</v>
      </c>
      <c r="N32" s="491">
        <v>8</v>
      </c>
      <c r="O32" s="491">
        <v>30</v>
      </c>
      <c r="P32" s="491">
        <v>243</v>
      </c>
      <c r="Q32" s="491">
        <v>848</v>
      </c>
      <c r="R32" s="491">
        <v>204</v>
      </c>
      <c r="S32" s="491">
        <v>44</v>
      </c>
      <c r="T32" s="492" t="s">
        <v>15</v>
      </c>
    </row>
    <row r="33" spans="2:20" ht="24.75" customHeight="1">
      <c r="B33" s="476"/>
      <c r="C33" s="496" t="s">
        <v>515</v>
      </c>
      <c r="D33" s="498"/>
      <c r="E33" s="491">
        <v>7</v>
      </c>
      <c r="F33" s="491">
        <v>0</v>
      </c>
      <c r="G33" s="491">
        <v>7</v>
      </c>
      <c r="H33" s="491">
        <v>3</v>
      </c>
      <c r="I33" s="491">
        <v>50</v>
      </c>
      <c r="J33" s="491">
        <v>0</v>
      </c>
      <c r="K33" s="491">
        <v>36</v>
      </c>
      <c r="L33" s="491">
        <v>751</v>
      </c>
      <c r="M33" s="491">
        <v>186</v>
      </c>
      <c r="N33" s="491">
        <v>0</v>
      </c>
      <c r="O33" s="491">
        <v>0</v>
      </c>
      <c r="P33" s="491">
        <v>134</v>
      </c>
      <c r="Q33" s="491">
        <v>431</v>
      </c>
      <c r="R33" s="491">
        <v>32</v>
      </c>
      <c r="S33" s="491">
        <v>0</v>
      </c>
      <c r="T33" s="492" t="s">
        <v>15</v>
      </c>
    </row>
    <row r="34" spans="2:20" ht="24.75" customHeight="1">
      <c r="B34" s="476"/>
      <c r="C34" s="496" t="s">
        <v>516</v>
      </c>
      <c r="D34" s="498"/>
      <c r="E34" s="491">
        <v>5</v>
      </c>
      <c r="F34" s="491">
        <v>2</v>
      </c>
      <c r="G34" s="491">
        <v>3</v>
      </c>
      <c r="H34" s="491">
        <v>1</v>
      </c>
      <c r="I34" s="491">
        <v>40</v>
      </c>
      <c r="J34" s="491">
        <v>0</v>
      </c>
      <c r="K34" s="491">
        <v>24</v>
      </c>
      <c r="L34" s="491">
        <v>911</v>
      </c>
      <c r="M34" s="491">
        <v>509</v>
      </c>
      <c r="N34" s="491">
        <v>0</v>
      </c>
      <c r="O34" s="491">
        <v>0</v>
      </c>
      <c r="P34" s="491">
        <v>34</v>
      </c>
      <c r="Q34" s="491">
        <v>368</v>
      </c>
      <c r="R34" s="491">
        <v>36</v>
      </c>
      <c r="S34" s="491">
        <v>0</v>
      </c>
      <c r="T34" s="492" t="s">
        <v>15</v>
      </c>
    </row>
    <row r="35" spans="2:20" ht="24.75" customHeight="1">
      <c r="B35" s="476"/>
      <c r="C35" s="496" t="s">
        <v>517</v>
      </c>
      <c r="D35" s="498"/>
      <c r="E35" s="491">
        <v>3</v>
      </c>
      <c r="F35" s="491">
        <v>0</v>
      </c>
      <c r="G35" s="491">
        <v>3</v>
      </c>
      <c r="H35" s="491">
        <v>2</v>
      </c>
      <c r="I35" s="491">
        <v>29</v>
      </c>
      <c r="J35" s="491">
        <v>0</v>
      </c>
      <c r="K35" s="491">
        <v>21</v>
      </c>
      <c r="L35" s="491">
        <v>272</v>
      </c>
      <c r="M35" s="491">
        <v>0</v>
      </c>
      <c r="N35" s="491">
        <v>0</v>
      </c>
      <c r="O35" s="491">
        <v>0</v>
      </c>
      <c r="P35" s="491">
        <v>87</v>
      </c>
      <c r="Q35" s="491">
        <v>185</v>
      </c>
      <c r="R35" s="491">
        <v>49</v>
      </c>
      <c r="S35" s="491">
        <v>0</v>
      </c>
      <c r="T35" s="492" t="s">
        <v>15</v>
      </c>
    </row>
    <row r="36" spans="2:20" ht="24.75" customHeight="1">
      <c r="B36" s="476"/>
      <c r="C36" s="496" t="s">
        <v>518</v>
      </c>
      <c r="D36" s="498"/>
      <c r="E36" s="491">
        <v>3</v>
      </c>
      <c r="F36" s="491">
        <v>0</v>
      </c>
      <c r="G36" s="491">
        <v>3</v>
      </c>
      <c r="H36" s="491">
        <v>3</v>
      </c>
      <c r="I36" s="491">
        <v>50</v>
      </c>
      <c r="J36" s="491">
        <v>1</v>
      </c>
      <c r="K36" s="491">
        <v>27</v>
      </c>
      <c r="L36" s="491">
        <v>214</v>
      </c>
      <c r="M36" s="491">
        <v>0</v>
      </c>
      <c r="N36" s="491">
        <v>0</v>
      </c>
      <c r="O36" s="491">
        <v>0</v>
      </c>
      <c r="P36" s="491">
        <v>145</v>
      </c>
      <c r="Q36" s="491">
        <v>69</v>
      </c>
      <c r="R36" s="491">
        <v>156</v>
      </c>
      <c r="S36" s="491">
        <v>10</v>
      </c>
      <c r="T36" s="492" t="s">
        <v>15</v>
      </c>
    </row>
    <row r="37" spans="2:20" ht="24.75" customHeight="1">
      <c r="B37" s="476"/>
      <c r="C37" s="490"/>
      <c r="D37" s="499"/>
      <c r="E37" s="491"/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1"/>
      <c r="Q37" s="491"/>
      <c r="R37" s="491"/>
      <c r="S37" s="491"/>
      <c r="T37" s="492"/>
    </row>
    <row r="38" spans="2:20" ht="24.75" customHeight="1">
      <c r="B38" s="476"/>
      <c r="C38" s="496" t="s">
        <v>519</v>
      </c>
      <c r="D38" s="501"/>
      <c r="E38" s="491">
        <v>4</v>
      </c>
      <c r="F38" s="491">
        <v>1</v>
      </c>
      <c r="G38" s="491">
        <v>3</v>
      </c>
      <c r="H38" s="491">
        <v>3</v>
      </c>
      <c r="I38" s="491">
        <v>32</v>
      </c>
      <c r="J38" s="491">
        <v>0</v>
      </c>
      <c r="K38" s="491">
        <v>14</v>
      </c>
      <c r="L38" s="491">
        <v>621</v>
      </c>
      <c r="M38" s="491">
        <v>240</v>
      </c>
      <c r="N38" s="491">
        <v>0</v>
      </c>
      <c r="O38" s="491">
        <v>0</v>
      </c>
      <c r="P38" s="491">
        <v>158</v>
      </c>
      <c r="Q38" s="491">
        <v>223</v>
      </c>
      <c r="R38" s="491">
        <v>25</v>
      </c>
      <c r="S38" s="491">
        <v>0</v>
      </c>
      <c r="T38" s="492" t="s">
        <v>15</v>
      </c>
    </row>
    <row r="39" spans="2:20" ht="24.75" customHeight="1">
      <c r="B39" s="476"/>
      <c r="C39" s="496" t="s">
        <v>520</v>
      </c>
      <c r="D39" s="501"/>
      <c r="E39" s="491">
        <v>4</v>
      </c>
      <c r="F39" s="491">
        <v>0</v>
      </c>
      <c r="G39" s="491">
        <v>4</v>
      </c>
      <c r="H39" s="491">
        <v>4</v>
      </c>
      <c r="I39" s="491">
        <v>30</v>
      </c>
      <c r="J39" s="491">
        <v>0</v>
      </c>
      <c r="K39" s="491">
        <v>10</v>
      </c>
      <c r="L39" s="491">
        <v>323</v>
      </c>
      <c r="M39" s="491">
        <v>0</v>
      </c>
      <c r="N39" s="491">
        <v>0</v>
      </c>
      <c r="O39" s="491">
        <v>0</v>
      </c>
      <c r="P39" s="491">
        <v>147</v>
      </c>
      <c r="Q39" s="491">
        <v>176</v>
      </c>
      <c r="R39" s="491">
        <v>23</v>
      </c>
      <c r="S39" s="491">
        <v>0</v>
      </c>
      <c r="T39" s="492" t="s">
        <v>15</v>
      </c>
    </row>
    <row r="40" spans="2:20" ht="24.75" customHeight="1">
      <c r="B40" s="476"/>
      <c r="C40" s="496" t="s">
        <v>521</v>
      </c>
      <c r="D40" s="501"/>
      <c r="E40" s="491">
        <v>4</v>
      </c>
      <c r="F40" s="491">
        <v>0</v>
      </c>
      <c r="G40" s="491">
        <v>4</v>
      </c>
      <c r="H40" s="491">
        <v>3</v>
      </c>
      <c r="I40" s="491">
        <v>34</v>
      </c>
      <c r="J40" s="491">
        <v>0</v>
      </c>
      <c r="K40" s="491">
        <v>16</v>
      </c>
      <c r="L40" s="491">
        <v>316</v>
      </c>
      <c r="M40" s="491">
        <v>0</v>
      </c>
      <c r="N40" s="491">
        <v>0</v>
      </c>
      <c r="O40" s="491">
        <v>0</v>
      </c>
      <c r="P40" s="491">
        <v>132</v>
      </c>
      <c r="Q40" s="491">
        <v>184</v>
      </c>
      <c r="R40" s="491">
        <v>6</v>
      </c>
      <c r="S40" s="491">
        <v>0</v>
      </c>
      <c r="T40" s="492" t="s">
        <v>15</v>
      </c>
    </row>
    <row r="41" spans="2:20" ht="24.75" customHeight="1">
      <c r="B41" s="476"/>
      <c r="C41" s="496" t="s">
        <v>522</v>
      </c>
      <c r="D41" s="501"/>
      <c r="E41" s="491">
        <v>4</v>
      </c>
      <c r="F41" s="491">
        <v>0</v>
      </c>
      <c r="G41" s="488">
        <v>4</v>
      </c>
      <c r="H41" s="488">
        <v>1</v>
      </c>
      <c r="I41" s="488">
        <v>29</v>
      </c>
      <c r="J41" s="488">
        <v>1</v>
      </c>
      <c r="K41" s="488">
        <v>13</v>
      </c>
      <c r="L41" s="491">
        <v>1306</v>
      </c>
      <c r="M41" s="488">
        <v>120</v>
      </c>
      <c r="N41" s="491">
        <v>0</v>
      </c>
      <c r="O41" s="491">
        <v>0</v>
      </c>
      <c r="P41" s="491">
        <v>114</v>
      </c>
      <c r="Q41" s="488">
        <v>1072</v>
      </c>
      <c r="R41" s="488">
        <v>19</v>
      </c>
      <c r="S41" s="488">
        <v>8</v>
      </c>
      <c r="T41" s="492" t="s">
        <v>15</v>
      </c>
    </row>
    <row r="42" spans="2:20" ht="24.75" customHeight="1">
      <c r="B42" s="476"/>
      <c r="C42" s="496" t="s">
        <v>523</v>
      </c>
      <c r="D42" s="501"/>
      <c r="E42" s="491">
        <v>1</v>
      </c>
      <c r="F42" s="491">
        <v>0</v>
      </c>
      <c r="G42" s="488">
        <v>1</v>
      </c>
      <c r="H42" s="488">
        <v>1</v>
      </c>
      <c r="I42" s="488">
        <v>36</v>
      </c>
      <c r="J42" s="491">
        <v>0</v>
      </c>
      <c r="K42" s="488">
        <v>23</v>
      </c>
      <c r="L42" s="491">
        <v>245</v>
      </c>
      <c r="M42" s="488">
        <v>0</v>
      </c>
      <c r="N42" s="491">
        <v>0</v>
      </c>
      <c r="O42" s="491">
        <v>0</v>
      </c>
      <c r="P42" s="488">
        <v>94</v>
      </c>
      <c r="Q42" s="488">
        <v>151</v>
      </c>
      <c r="R42" s="488">
        <v>12</v>
      </c>
      <c r="S42" s="491">
        <v>0</v>
      </c>
      <c r="T42" s="492" t="s">
        <v>15</v>
      </c>
    </row>
    <row r="43" spans="2:20" ht="24.75" customHeight="1">
      <c r="B43" s="476"/>
      <c r="C43" s="490"/>
      <c r="D43" s="499"/>
      <c r="E43" s="491"/>
      <c r="F43" s="491"/>
      <c r="G43" s="488"/>
      <c r="H43" s="488"/>
      <c r="I43" s="488"/>
      <c r="J43" s="491"/>
      <c r="K43" s="488"/>
      <c r="L43" s="491"/>
      <c r="M43" s="488"/>
      <c r="N43" s="491"/>
      <c r="O43" s="491"/>
      <c r="P43" s="488"/>
      <c r="Q43" s="488"/>
      <c r="R43" s="488"/>
      <c r="S43" s="491"/>
      <c r="T43" s="492"/>
    </row>
    <row r="44" spans="2:20" ht="24.75" customHeight="1">
      <c r="B44" s="476"/>
      <c r="C44" s="496" t="s">
        <v>524</v>
      </c>
      <c r="D44" s="501"/>
      <c r="E44" s="491">
        <v>7</v>
      </c>
      <c r="F44" s="491">
        <v>1</v>
      </c>
      <c r="G44" s="488">
        <v>6</v>
      </c>
      <c r="H44" s="488">
        <v>4</v>
      </c>
      <c r="I44" s="488">
        <v>43</v>
      </c>
      <c r="J44" s="488">
        <v>1</v>
      </c>
      <c r="K44" s="488">
        <v>19</v>
      </c>
      <c r="L44" s="491">
        <v>767</v>
      </c>
      <c r="M44" s="488">
        <v>170</v>
      </c>
      <c r="N44" s="491">
        <v>0</v>
      </c>
      <c r="O44" s="488">
        <v>0</v>
      </c>
      <c r="P44" s="488">
        <v>172</v>
      </c>
      <c r="Q44" s="488">
        <v>425</v>
      </c>
      <c r="R44" s="488">
        <v>57</v>
      </c>
      <c r="S44" s="488">
        <v>4</v>
      </c>
      <c r="T44" s="492" t="s">
        <v>15</v>
      </c>
    </row>
    <row r="45" spans="2:20" ht="24.75" customHeight="1">
      <c r="B45" s="476"/>
      <c r="C45" s="496" t="s">
        <v>525</v>
      </c>
      <c r="D45" s="501"/>
      <c r="E45" s="491">
        <v>3</v>
      </c>
      <c r="F45" s="491">
        <v>0</v>
      </c>
      <c r="G45" s="488">
        <v>3</v>
      </c>
      <c r="H45" s="488">
        <v>3</v>
      </c>
      <c r="I45" s="488">
        <v>25</v>
      </c>
      <c r="J45" s="488">
        <v>1</v>
      </c>
      <c r="K45" s="488">
        <v>10</v>
      </c>
      <c r="L45" s="491">
        <v>261</v>
      </c>
      <c r="M45" s="488">
        <v>0</v>
      </c>
      <c r="N45" s="491">
        <v>0</v>
      </c>
      <c r="O45" s="491">
        <v>0</v>
      </c>
      <c r="P45" s="488">
        <v>175</v>
      </c>
      <c r="Q45" s="488">
        <v>86</v>
      </c>
      <c r="R45" s="488">
        <v>57</v>
      </c>
      <c r="S45" s="488">
        <v>6</v>
      </c>
      <c r="T45" s="492" t="s">
        <v>15</v>
      </c>
    </row>
    <row r="46" spans="2:20" ht="24.75" customHeight="1">
      <c r="B46" s="476"/>
      <c r="C46" s="496" t="s">
        <v>526</v>
      </c>
      <c r="D46" s="501"/>
      <c r="E46" s="491">
        <v>2</v>
      </c>
      <c r="F46" s="491">
        <v>0</v>
      </c>
      <c r="G46" s="488">
        <v>2</v>
      </c>
      <c r="H46" s="488">
        <v>2</v>
      </c>
      <c r="I46" s="488">
        <v>19</v>
      </c>
      <c r="J46" s="488">
        <v>1</v>
      </c>
      <c r="K46" s="488">
        <v>13</v>
      </c>
      <c r="L46" s="491">
        <v>207</v>
      </c>
      <c r="M46" s="488">
        <v>0</v>
      </c>
      <c r="N46" s="491">
        <v>0</v>
      </c>
      <c r="O46" s="491">
        <v>0</v>
      </c>
      <c r="P46" s="488">
        <v>69</v>
      </c>
      <c r="Q46" s="488">
        <v>138</v>
      </c>
      <c r="R46" s="488">
        <v>38</v>
      </c>
      <c r="S46" s="488">
        <v>19</v>
      </c>
      <c r="T46" s="492" t="s">
        <v>15</v>
      </c>
    </row>
    <row r="47" spans="2:20" ht="24.75" customHeight="1">
      <c r="B47" s="476"/>
      <c r="C47" s="464"/>
      <c r="D47" s="477"/>
      <c r="E47" s="491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92"/>
    </row>
    <row r="48" spans="2:20" ht="24.75" customHeight="1">
      <c r="B48" s="502" t="s">
        <v>527</v>
      </c>
      <c r="C48" s="496" t="s">
        <v>528</v>
      </c>
      <c r="D48" s="501"/>
      <c r="E48" s="491">
        <v>2</v>
      </c>
      <c r="F48" s="491">
        <v>0</v>
      </c>
      <c r="G48" s="491">
        <v>2</v>
      </c>
      <c r="H48" s="491">
        <v>2</v>
      </c>
      <c r="I48" s="491">
        <v>12</v>
      </c>
      <c r="J48" s="491">
        <v>2</v>
      </c>
      <c r="K48" s="491">
        <v>5</v>
      </c>
      <c r="L48" s="491">
        <v>187</v>
      </c>
      <c r="M48" s="491">
        <v>0</v>
      </c>
      <c r="N48" s="491">
        <v>0</v>
      </c>
      <c r="O48" s="491">
        <v>27</v>
      </c>
      <c r="P48" s="491">
        <v>51</v>
      </c>
      <c r="Q48" s="491">
        <v>109</v>
      </c>
      <c r="R48" s="491">
        <v>34</v>
      </c>
      <c r="S48" s="491">
        <v>21</v>
      </c>
      <c r="T48" s="492" t="s">
        <v>15</v>
      </c>
    </row>
    <row r="49" spans="2:20" ht="24.75" customHeight="1">
      <c r="B49" s="502" t="s">
        <v>529</v>
      </c>
      <c r="C49" s="496" t="s">
        <v>530</v>
      </c>
      <c r="D49" s="501"/>
      <c r="E49" s="491">
        <v>1</v>
      </c>
      <c r="F49" s="503">
        <v>0</v>
      </c>
      <c r="G49" s="503">
        <v>1</v>
      </c>
      <c r="H49" s="503">
        <v>0</v>
      </c>
      <c r="I49" s="503">
        <v>9</v>
      </c>
      <c r="J49" s="503">
        <v>1</v>
      </c>
      <c r="K49" s="491">
        <v>7</v>
      </c>
      <c r="L49" s="491">
        <v>400</v>
      </c>
      <c r="M49" s="491">
        <v>0</v>
      </c>
      <c r="N49" s="491">
        <v>0</v>
      </c>
      <c r="O49" s="491">
        <v>25</v>
      </c>
      <c r="P49" s="491">
        <v>0</v>
      </c>
      <c r="Q49" s="491">
        <v>375</v>
      </c>
      <c r="R49" s="491">
        <v>19</v>
      </c>
      <c r="S49" s="491">
        <v>18</v>
      </c>
      <c r="T49" s="492" t="s">
        <v>15</v>
      </c>
    </row>
    <row r="50" spans="2:20" ht="24.75" customHeight="1">
      <c r="B50" s="502" t="s">
        <v>531</v>
      </c>
      <c r="C50" s="496" t="s">
        <v>532</v>
      </c>
      <c r="D50" s="501"/>
      <c r="E50" s="491">
        <v>1</v>
      </c>
      <c r="F50" s="491">
        <v>0</v>
      </c>
      <c r="G50" s="491">
        <v>1</v>
      </c>
      <c r="H50" s="491">
        <v>1</v>
      </c>
      <c r="I50" s="491">
        <v>5</v>
      </c>
      <c r="J50" s="491">
        <v>0</v>
      </c>
      <c r="K50" s="491">
        <v>4</v>
      </c>
      <c r="L50" s="491">
        <v>70</v>
      </c>
      <c r="M50" s="491">
        <v>0</v>
      </c>
      <c r="N50" s="491">
        <v>0</v>
      </c>
      <c r="O50" s="491">
        <v>0</v>
      </c>
      <c r="P50" s="491">
        <v>31</v>
      </c>
      <c r="Q50" s="491">
        <v>39</v>
      </c>
      <c r="R50" s="491">
        <v>19</v>
      </c>
      <c r="S50" s="491">
        <v>0</v>
      </c>
      <c r="T50" s="492" t="s">
        <v>15</v>
      </c>
    </row>
    <row r="51" spans="2:20" ht="24.75" customHeight="1">
      <c r="B51" s="502" t="s">
        <v>533</v>
      </c>
      <c r="C51" s="496" t="s">
        <v>534</v>
      </c>
      <c r="D51" s="501"/>
      <c r="E51" s="491">
        <v>2</v>
      </c>
      <c r="F51" s="491">
        <v>0</v>
      </c>
      <c r="G51" s="491">
        <v>2</v>
      </c>
      <c r="H51" s="491">
        <v>2</v>
      </c>
      <c r="I51" s="491">
        <v>8</v>
      </c>
      <c r="J51" s="491">
        <v>0</v>
      </c>
      <c r="K51" s="491">
        <v>7</v>
      </c>
      <c r="L51" s="491">
        <v>165</v>
      </c>
      <c r="M51" s="491">
        <v>0</v>
      </c>
      <c r="N51" s="491">
        <v>0</v>
      </c>
      <c r="O51" s="491">
        <v>0</v>
      </c>
      <c r="P51" s="491">
        <v>108</v>
      </c>
      <c r="Q51" s="491">
        <v>57</v>
      </c>
      <c r="R51" s="491">
        <v>5</v>
      </c>
      <c r="S51" s="491">
        <v>0</v>
      </c>
      <c r="T51" s="492" t="s">
        <v>15</v>
      </c>
    </row>
    <row r="52" spans="2:20" ht="24.75" customHeight="1">
      <c r="B52" s="502" t="s">
        <v>535</v>
      </c>
      <c r="C52" s="496" t="s">
        <v>536</v>
      </c>
      <c r="D52" s="501"/>
      <c r="E52" s="491">
        <v>0</v>
      </c>
      <c r="F52" s="491">
        <v>0</v>
      </c>
      <c r="G52" s="491">
        <v>0</v>
      </c>
      <c r="H52" s="491">
        <v>0</v>
      </c>
      <c r="I52" s="491">
        <v>1</v>
      </c>
      <c r="J52" s="491">
        <v>0</v>
      </c>
      <c r="K52" s="491">
        <v>1</v>
      </c>
      <c r="L52" s="491">
        <v>0</v>
      </c>
      <c r="M52" s="491">
        <v>0</v>
      </c>
      <c r="N52" s="491">
        <v>0</v>
      </c>
      <c r="O52" s="491">
        <v>0</v>
      </c>
      <c r="P52" s="491">
        <v>0</v>
      </c>
      <c r="Q52" s="491">
        <v>0</v>
      </c>
      <c r="R52" s="491">
        <v>0</v>
      </c>
      <c r="S52" s="491">
        <v>0</v>
      </c>
      <c r="T52" s="492" t="s">
        <v>15</v>
      </c>
    </row>
    <row r="53" spans="2:20" ht="24.75" customHeight="1">
      <c r="B53" s="502"/>
      <c r="C53" s="490"/>
      <c r="D53" s="499"/>
      <c r="E53" s="491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2"/>
    </row>
    <row r="54" spans="2:20" ht="24.75" customHeight="1">
      <c r="B54" s="502" t="s">
        <v>537</v>
      </c>
      <c r="C54" s="496" t="s">
        <v>538</v>
      </c>
      <c r="D54" s="501"/>
      <c r="E54" s="491">
        <v>2</v>
      </c>
      <c r="F54" s="491">
        <v>0</v>
      </c>
      <c r="G54" s="491">
        <v>2</v>
      </c>
      <c r="H54" s="491">
        <v>2</v>
      </c>
      <c r="I54" s="491">
        <v>11</v>
      </c>
      <c r="J54" s="491">
        <v>0</v>
      </c>
      <c r="K54" s="491">
        <v>8</v>
      </c>
      <c r="L54" s="491">
        <v>198</v>
      </c>
      <c r="M54" s="491">
        <v>0</v>
      </c>
      <c r="N54" s="491">
        <v>0</v>
      </c>
      <c r="O54" s="491">
        <v>0</v>
      </c>
      <c r="P54" s="491">
        <v>98</v>
      </c>
      <c r="Q54" s="491">
        <v>100</v>
      </c>
      <c r="R54" s="491">
        <v>0</v>
      </c>
      <c r="S54" s="491">
        <v>0</v>
      </c>
      <c r="T54" s="492" t="s">
        <v>15</v>
      </c>
    </row>
    <row r="55" spans="2:20" ht="24.75" customHeight="1">
      <c r="B55" s="502" t="s">
        <v>539</v>
      </c>
      <c r="C55" s="496" t="s">
        <v>540</v>
      </c>
      <c r="D55" s="501"/>
      <c r="E55" s="491">
        <v>1</v>
      </c>
      <c r="F55" s="491">
        <v>0</v>
      </c>
      <c r="G55" s="491">
        <v>1</v>
      </c>
      <c r="H55" s="491">
        <v>1</v>
      </c>
      <c r="I55" s="491">
        <v>6</v>
      </c>
      <c r="J55" s="491">
        <v>0</v>
      </c>
      <c r="K55" s="491">
        <v>4</v>
      </c>
      <c r="L55" s="491">
        <v>179</v>
      </c>
      <c r="M55" s="491">
        <v>0</v>
      </c>
      <c r="N55" s="491">
        <v>0</v>
      </c>
      <c r="O55" s="491">
        <v>0</v>
      </c>
      <c r="P55" s="491">
        <v>88</v>
      </c>
      <c r="Q55" s="491">
        <v>91</v>
      </c>
      <c r="R55" s="491">
        <v>0</v>
      </c>
      <c r="S55" s="491">
        <v>0</v>
      </c>
      <c r="T55" s="492" t="s">
        <v>15</v>
      </c>
    </row>
    <row r="56" spans="2:20" ht="24.75" customHeight="1">
      <c r="B56" s="502"/>
      <c r="C56" s="496" t="s">
        <v>541</v>
      </c>
      <c r="D56" s="501"/>
      <c r="E56" s="491">
        <v>0</v>
      </c>
      <c r="F56" s="491">
        <v>0</v>
      </c>
      <c r="G56" s="491">
        <v>0</v>
      </c>
      <c r="H56" s="491">
        <v>0</v>
      </c>
      <c r="I56" s="491">
        <v>4</v>
      </c>
      <c r="J56" s="491">
        <v>0</v>
      </c>
      <c r="K56" s="491">
        <v>2</v>
      </c>
      <c r="L56" s="491">
        <v>0</v>
      </c>
      <c r="M56" s="491">
        <v>0</v>
      </c>
      <c r="N56" s="491">
        <v>0</v>
      </c>
      <c r="O56" s="491">
        <v>0</v>
      </c>
      <c r="P56" s="491">
        <v>0</v>
      </c>
      <c r="Q56" s="491">
        <v>0</v>
      </c>
      <c r="R56" s="491">
        <v>3</v>
      </c>
      <c r="S56" s="491">
        <v>0</v>
      </c>
      <c r="T56" s="492" t="s">
        <v>15</v>
      </c>
    </row>
    <row r="57" spans="2:20" ht="24.75" customHeight="1">
      <c r="B57" s="502" t="s">
        <v>542</v>
      </c>
      <c r="C57" s="496" t="s">
        <v>543</v>
      </c>
      <c r="D57" s="501"/>
      <c r="E57" s="491">
        <v>0</v>
      </c>
      <c r="F57" s="491">
        <v>0</v>
      </c>
      <c r="G57" s="491">
        <v>0</v>
      </c>
      <c r="H57" s="491">
        <v>0</v>
      </c>
      <c r="I57" s="491">
        <v>1</v>
      </c>
      <c r="J57" s="491">
        <v>0</v>
      </c>
      <c r="K57" s="491">
        <v>2</v>
      </c>
      <c r="L57" s="491">
        <v>0</v>
      </c>
      <c r="M57" s="491">
        <v>0</v>
      </c>
      <c r="N57" s="491">
        <v>0</v>
      </c>
      <c r="O57" s="491">
        <v>0</v>
      </c>
      <c r="P57" s="491">
        <v>0</v>
      </c>
      <c r="Q57" s="491">
        <v>0</v>
      </c>
      <c r="R57" s="491">
        <v>6</v>
      </c>
      <c r="S57" s="491">
        <v>0</v>
      </c>
      <c r="T57" s="492" t="s">
        <v>15</v>
      </c>
    </row>
    <row r="58" spans="2:20" ht="24.75" customHeight="1">
      <c r="B58" s="502" t="s">
        <v>544</v>
      </c>
      <c r="C58" s="496" t="s">
        <v>545</v>
      </c>
      <c r="D58" s="501"/>
      <c r="E58" s="491">
        <v>0</v>
      </c>
      <c r="F58" s="491">
        <v>0</v>
      </c>
      <c r="G58" s="491">
        <v>0</v>
      </c>
      <c r="H58" s="491">
        <v>0</v>
      </c>
      <c r="I58" s="491">
        <v>5</v>
      </c>
      <c r="J58" s="491">
        <v>0</v>
      </c>
      <c r="K58" s="491">
        <v>2</v>
      </c>
      <c r="L58" s="491">
        <v>0</v>
      </c>
      <c r="M58" s="491">
        <v>0</v>
      </c>
      <c r="N58" s="491">
        <v>0</v>
      </c>
      <c r="O58" s="491">
        <v>0</v>
      </c>
      <c r="P58" s="491">
        <v>0</v>
      </c>
      <c r="Q58" s="491">
        <v>0</v>
      </c>
      <c r="R58" s="491">
        <v>0</v>
      </c>
      <c r="S58" s="491">
        <v>0</v>
      </c>
      <c r="T58" s="492" t="s">
        <v>15</v>
      </c>
    </row>
    <row r="59" spans="2:20" ht="24.75" customHeight="1">
      <c r="B59" s="502"/>
      <c r="C59" s="490"/>
      <c r="D59" s="499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91"/>
      <c r="S59" s="491"/>
      <c r="T59" s="492"/>
    </row>
    <row r="60" spans="2:20" ht="24.75" customHeight="1">
      <c r="B60" s="502" t="s">
        <v>546</v>
      </c>
      <c r="C60" s="496" t="s">
        <v>547</v>
      </c>
      <c r="D60" s="501"/>
      <c r="E60" s="491">
        <v>1</v>
      </c>
      <c r="F60" s="491">
        <v>0</v>
      </c>
      <c r="G60" s="491">
        <v>1</v>
      </c>
      <c r="H60" s="491">
        <v>1</v>
      </c>
      <c r="I60" s="491">
        <v>11</v>
      </c>
      <c r="J60" s="491">
        <v>0</v>
      </c>
      <c r="K60" s="491">
        <v>5</v>
      </c>
      <c r="L60" s="491">
        <v>48</v>
      </c>
      <c r="M60" s="491">
        <v>0</v>
      </c>
      <c r="N60" s="491">
        <v>0</v>
      </c>
      <c r="O60" s="491">
        <v>0</v>
      </c>
      <c r="P60" s="491">
        <v>48</v>
      </c>
      <c r="Q60" s="491">
        <v>0</v>
      </c>
      <c r="R60" s="491">
        <v>0</v>
      </c>
      <c r="S60" s="491">
        <v>0</v>
      </c>
      <c r="T60" s="492" t="s">
        <v>15</v>
      </c>
    </row>
    <row r="61" spans="2:20" ht="24.75" customHeight="1" thickBot="1">
      <c r="B61" s="504" t="s">
        <v>548</v>
      </c>
      <c r="C61" s="505" t="s">
        <v>549</v>
      </c>
      <c r="D61" s="506"/>
      <c r="E61" s="507">
        <v>2</v>
      </c>
      <c r="F61" s="507">
        <v>0</v>
      </c>
      <c r="G61" s="508">
        <v>2</v>
      </c>
      <c r="H61" s="508">
        <v>1</v>
      </c>
      <c r="I61" s="508">
        <v>14</v>
      </c>
      <c r="J61" s="508">
        <v>0</v>
      </c>
      <c r="K61" s="508">
        <v>4</v>
      </c>
      <c r="L61" s="507">
        <v>208</v>
      </c>
      <c r="M61" s="508">
        <v>0</v>
      </c>
      <c r="N61" s="508">
        <v>0</v>
      </c>
      <c r="O61" s="508">
        <v>0</v>
      </c>
      <c r="P61" s="508">
        <v>58</v>
      </c>
      <c r="Q61" s="508">
        <v>150</v>
      </c>
      <c r="R61" s="508">
        <v>0</v>
      </c>
      <c r="S61" s="508">
        <v>0</v>
      </c>
      <c r="T61" s="509" t="s">
        <v>15</v>
      </c>
    </row>
    <row r="62" spans="2:20" ht="24.75" customHeight="1">
      <c r="B62" s="510" t="s">
        <v>550</v>
      </c>
      <c r="C62" s="510"/>
      <c r="D62" s="511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</row>
  </sheetData>
  <sheetProtection/>
  <mergeCells count="36">
    <mergeCell ref="R4:R7"/>
    <mergeCell ref="T4:T7"/>
    <mergeCell ref="M5:M7"/>
    <mergeCell ref="N5:N7"/>
    <mergeCell ref="P2:T2"/>
    <mergeCell ref="F3:J3"/>
    <mergeCell ref="M3:R3"/>
    <mergeCell ref="B4:D4"/>
    <mergeCell ref="E4:H4"/>
    <mergeCell ref="I4:I7"/>
    <mergeCell ref="K4:K7"/>
    <mergeCell ref="L4:Q4"/>
    <mergeCell ref="O5:O7"/>
    <mergeCell ref="P5:P7"/>
    <mergeCell ref="Q5:Q7"/>
    <mergeCell ref="S5:S7"/>
    <mergeCell ref="B6:D6"/>
    <mergeCell ref="B8:D8"/>
    <mergeCell ref="F5:F7"/>
    <mergeCell ref="G5:G7"/>
    <mergeCell ref="H5:H7"/>
    <mergeCell ref="J5:J7"/>
    <mergeCell ref="B10:D10"/>
    <mergeCell ref="B12:D12"/>
    <mergeCell ref="B13:D13"/>
    <mergeCell ref="B14:D14"/>
    <mergeCell ref="B15:D15"/>
    <mergeCell ref="B16:D16"/>
    <mergeCell ref="B23:D23"/>
    <mergeCell ref="B24:D24"/>
    <mergeCell ref="B17:D17"/>
    <mergeCell ref="B18:D18"/>
    <mergeCell ref="B19:D19"/>
    <mergeCell ref="B20:D20"/>
    <mergeCell ref="B21:D21"/>
    <mergeCell ref="B22:D22"/>
  </mergeCells>
  <printOptions/>
  <pageMargins left="0.7" right="0.49" top="0.75" bottom="0.75" header="0.3" footer="0.3"/>
  <pageSetup fitToHeight="0" fitToWidth="1" horizontalDpi="600" verticalDpi="600" orientation="portrait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I77"/>
  <sheetViews>
    <sheetView view="pageBreakPreview" zoomScale="150" zoomScaleSheetLayoutView="150" zoomScalePageLayoutView="0" workbookViewId="0" topLeftCell="A4">
      <selection activeCell="C88" sqref="C88"/>
    </sheetView>
  </sheetViews>
  <sheetFormatPr defaultColWidth="10.59765625" defaultRowHeight="15" customHeight="1"/>
  <cols>
    <col min="1" max="1" width="2.59765625" style="514" customWidth="1"/>
    <col min="2" max="2" width="25.59765625" style="514" customWidth="1"/>
    <col min="3" max="6" width="19.3984375" style="514" customWidth="1"/>
    <col min="7" max="7" width="2.59765625" style="514" customWidth="1"/>
    <col min="8" max="16384" width="10.59765625" style="514" customWidth="1"/>
  </cols>
  <sheetData>
    <row r="1" spans="1:6" ht="15" customHeight="1">
      <c r="A1" s="512"/>
      <c r="B1" s="513" t="s">
        <v>551</v>
      </c>
      <c r="C1" s="512"/>
      <c r="D1" s="512"/>
      <c r="E1" s="512"/>
      <c r="F1" s="512"/>
    </row>
    <row r="2" spans="1:6" ht="12" customHeight="1" thickBot="1">
      <c r="A2" s="512"/>
      <c r="B2" s="515"/>
      <c r="C2" s="515"/>
      <c r="D2" s="515"/>
      <c r="E2" s="516"/>
      <c r="F2" s="517"/>
    </row>
    <row r="3" spans="1:6" ht="8.25" customHeight="1">
      <c r="A3" s="512"/>
      <c r="B3" s="518"/>
      <c r="C3" s="679" t="s">
        <v>552</v>
      </c>
      <c r="D3" s="680"/>
      <c r="E3" s="679" t="s">
        <v>553</v>
      </c>
      <c r="F3" s="685"/>
    </row>
    <row r="4" spans="1:6" ht="8.25" customHeight="1">
      <c r="A4" s="512"/>
      <c r="B4" s="519"/>
      <c r="C4" s="681"/>
      <c r="D4" s="682"/>
      <c r="E4" s="681"/>
      <c r="F4" s="686"/>
    </row>
    <row r="5" spans="1:6" ht="4.5" customHeight="1">
      <c r="A5" s="512"/>
      <c r="B5" s="519"/>
      <c r="C5" s="683"/>
      <c r="D5" s="684"/>
      <c r="E5" s="683"/>
      <c r="F5" s="687"/>
    </row>
    <row r="6" spans="1:6" ht="17.25" customHeight="1">
      <c r="A6" s="512"/>
      <c r="B6" s="520"/>
      <c r="C6" s="521" t="s">
        <v>115</v>
      </c>
      <c r="D6" s="521" t="s">
        <v>554</v>
      </c>
      <c r="E6" s="521" t="s">
        <v>115</v>
      </c>
      <c r="F6" s="522" t="s">
        <v>554</v>
      </c>
    </row>
    <row r="7" spans="1:6" ht="15" customHeight="1">
      <c r="A7" s="512"/>
      <c r="B7" s="523" t="s">
        <v>555</v>
      </c>
      <c r="C7" s="524">
        <v>145</v>
      </c>
      <c r="D7" s="524">
        <v>1648</v>
      </c>
      <c r="E7" s="525">
        <v>100</v>
      </c>
      <c r="F7" s="526">
        <v>100</v>
      </c>
    </row>
    <row r="8" spans="1:6" ht="12" customHeight="1">
      <c r="A8" s="512"/>
      <c r="B8" s="523"/>
      <c r="C8" s="527"/>
      <c r="D8" s="527"/>
      <c r="E8" s="528"/>
      <c r="F8" s="526"/>
    </row>
    <row r="9" spans="1:6" ht="12" customHeight="1">
      <c r="A9" s="512"/>
      <c r="B9" s="523" t="s">
        <v>556</v>
      </c>
      <c r="C9" s="527">
        <v>141</v>
      </c>
      <c r="D9" s="527">
        <v>1115</v>
      </c>
      <c r="E9" s="528">
        <v>97.24137931034483</v>
      </c>
      <c r="F9" s="526">
        <v>67.65776699029125</v>
      </c>
    </row>
    <row r="10" spans="1:9" ht="12" customHeight="1">
      <c r="A10" s="512"/>
      <c r="B10" s="523" t="s">
        <v>557</v>
      </c>
      <c r="C10" s="527">
        <v>52</v>
      </c>
      <c r="D10" s="527">
        <v>160</v>
      </c>
      <c r="E10" s="528">
        <v>35.86206896551724</v>
      </c>
      <c r="F10" s="526">
        <v>9.70873786407767</v>
      </c>
      <c r="I10" s="529"/>
    </row>
    <row r="11" spans="1:6" ht="12" customHeight="1">
      <c r="A11" s="512"/>
      <c r="B11" s="523" t="s">
        <v>558</v>
      </c>
      <c r="C11" s="527">
        <v>80</v>
      </c>
      <c r="D11" s="527">
        <v>192</v>
      </c>
      <c r="E11" s="528">
        <v>55.172413793103445</v>
      </c>
      <c r="F11" s="526">
        <v>11.650485436893204</v>
      </c>
    </row>
    <row r="12" spans="1:9" ht="12" customHeight="1">
      <c r="A12" s="512"/>
      <c r="B12" s="523" t="s">
        <v>559</v>
      </c>
      <c r="C12" s="527">
        <v>70</v>
      </c>
      <c r="D12" s="527">
        <v>300</v>
      </c>
      <c r="E12" s="528">
        <v>48.275862068965516</v>
      </c>
      <c r="F12" s="526">
        <v>18.203883495145632</v>
      </c>
      <c r="I12" s="530"/>
    </row>
    <row r="13" spans="1:6" ht="12" customHeight="1">
      <c r="A13" s="512"/>
      <c r="B13" s="523" t="s">
        <v>560</v>
      </c>
      <c r="C13" s="527">
        <v>23</v>
      </c>
      <c r="D13" s="527">
        <v>31</v>
      </c>
      <c r="E13" s="528">
        <v>15.862068965517242</v>
      </c>
      <c r="F13" s="526">
        <v>1.8810679611650485</v>
      </c>
    </row>
    <row r="14" spans="1:6" ht="12" customHeight="1">
      <c r="A14" s="512"/>
      <c r="B14" s="523" t="s">
        <v>561</v>
      </c>
      <c r="C14" s="527">
        <v>44</v>
      </c>
      <c r="D14" s="527">
        <v>47</v>
      </c>
      <c r="E14" s="528">
        <v>30.344827586206897</v>
      </c>
      <c r="F14" s="526">
        <v>2.8519417475728157</v>
      </c>
    </row>
    <row r="15" spans="1:6" ht="12" customHeight="1">
      <c r="A15" s="512"/>
      <c r="B15" s="523" t="s">
        <v>562</v>
      </c>
      <c r="C15" s="527">
        <v>33</v>
      </c>
      <c r="D15" s="527">
        <v>50</v>
      </c>
      <c r="E15" s="528">
        <v>22.758620689655174</v>
      </c>
      <c r="F15" s="526">
        <v>3.033980582524272</v>
      </c>
    </row>
    <row r="16" spans="1:6" ht="12" customHeight="1">
      <c r="A16" s="512"/>
      <c r="B16" s="523" t="s">
        <v>563</v>
      </c>
      <c r="C16" s="527">
        <v>7</v>
      </c>
      <c r="D16" s="527">
        <v>7</v>
      </c>
      <c r="E16" s="528">
        <v>4.827586206896552</v>
      </c>
      <c r="F16" s="526">
        <v>0.42475728155339804</v>
      </c>
    </row>
    <row r="17" spans="1:6" ht="12" customHeight="1">
      <c r="A17" s="512"/>
      <c r="B17" s="523" t="s">
        <v>564</v>
      </c>
      <c r="C17" s="527">
        <v>70</v>
      </c>
      <c r="D17" s="527">
        <v>151</v>
      </c>
      <c r="E17" s="528">
        <v>48.275862068965516</v>
      </c>
      <c r="F17" s="526">
        <v>9.162621359223301</v>
      </c>
    </row>
    <row r="18" spans="1:6" ht="12" customHeight="1">
      <c r="A18" s="512"/>
      <c r="B18" s="523" t="s">
        <v>565</v>
      </c>
      <c r="C18" s="527">
        <v>11</v>
      </c>
      <c r="D18" s="527">
        <v>125</v>
      </c>
      <c r="E18" s="528">
        <v>7.586206896551724</v>
      </c>
      <c r="F18" s="526">
        <v>7.584951456310679</v>
      </c>
    </row>
    <row r="19" spans="1:6" ht="12" customHeight="1">
      <c r="A19" s="512"/>
      <c r="B19" s="523" t="s">
        <v>566</v>
      </c>
      <c r="C19" s="527">
        <v>25</v>
      </c>
      <c r="D19" s="527">
        <v>80</v>
      </c>
      <c r="E19" s="528">
        <v>17.24137931034483</v>
      </c>
      <c r="F19" s="526">
        <v>4.854368932038835</v>
      </c>
    </row>
    <row r="20" spans="1:6" ht="12" customHeight="1">
      <c r="A20" s="512"/>
      <c r="B20" s="523" t="s">
        <v>567</v>
      </c>
      <c r="C20" s="527">
        <v>3</v>
      </c>
      <c r="D20" s="527">
        <v>7</v>
      </c>
      <c r="E20" s="528">
        <v>2.0689655172413794</v>
      </c>
      <c r="F20" s="526">
        <v>0.42475728155339804</v>
      </c>
    </row>
    <row r="21" spans="1:6" ht="12" customHeight="1">
      <c r="A21" s="512"/>
      <c r="B21" s="523" t="s">
        <v>568</v>
      </c>
      <c r="C21" s="527">
        <v>49</v>
      </c>
      <c r="D21" s="527">
        <v>391</v>
      </c>
      <c r="E21" s="528">
        <v>33.793103448275865</v>
      </c>
      <c r="F21" s="526">
        <v>23.725728155339805</v>
      </c>
    </row>
    <row r="22" spans="1:6" ht="12" customHeight="1">
      <c r="A22" s="512"/>
      <c r="B22" s="523" t="s">
        <v>569</v>
      </c>
      <c r="C22" s="527">
        <v>50</v>
      </c>
      <c r="D22" s="527">
        <v>106</v>
      </c>
      <c r="E22" s="528">
        <v>34.48275862068966</v>
      </c>
      <c r="F22" s="526">
        <v>6.432038834951456</v>
      </c>
    </row>
    <row r="23" spans="1:6" ht="12" customHeight="1">
      <c r="A23" s="512"/>
      <c r="B23" s="523" t="s">
        <v>570</v>
      </c>
      <c r="C23" s="527">
        <v>22</v>
      </c>
      <c r="D23" s="527">
        <v>77</v>
      </c>
      <c r="E23" s="528">
        <v>15.172413793103448</v>
      </c>
      <c r="F23" s="526">
        <v>4.672330097087379</v>
      </c>
    </row>
    <row r="24" spans="1:6" ht="12" customHeight="1">
      <c r="A24" s="512"/>
      <c r="B24" s="523"/>
      <c r="C24" s="527"/>
      <c r="D24" s="527"/>
      <c r="E24" s="528"/>
      <c r="F24" s="526"/>
    </row>
    <row r="25" spans="1:6" ht="12" customHeight="1">
      <c r="A25" s="512"/>
      <c r="B25" s="523" t="s">
        <v>571</v>
      </c>
      <c r="C25" s="527">
        <v>100</v>
      </c>
      <c r="D25" s="527">
        <v>213</v>
      </c>
      <c r="E25" s="528">
        <v>68.96551724137932</v>
      </c>
      <c r="F25" s="526">
        <v>12.924757281553397</v>
      </c>
    </row>
    <row r="26" spans="1:6" ht="12" customHeight="1">
      <c r="A26" s="512"/>
      <c r="B26" s="523" t="s">
        <v>572</v>
      </c>
      <c r="C26" s="527">
        <v>15</v>
      </c>
      <c r="D26" s="527">
        <v>2</v>
      </c>
      <c r="E26" s="528">
        <v>10.344827586206897</v>
      </c>
      <c r="F26" s="526">
        <v>0.12135922330097086</v>
      </c>
    </row>
    <row r="27" spans="1:6" ht="12" customHeight="1">
      <c r="A27" s="512"/>
      <c r="B27" s="523" t="s">
        <v>573</v>
      </c>
      <c r="C27" s="527">
        <v>23</v>
      </c>
      <c r="D27" s="527">
        <v>5</v>
      </c>
      <c r="E27" s="528">
        <v>15.862068965517242</v>
      </c>
      <c r="F27" s="526">
        <v>0.30339805825242716</v>
      </c>
    </row>
    <row r="28" spans="1:6" ht="12" customHeight="1">
      <c r="A28" s="512"/>
      <c r="B28" s="523" t="s">
        <v>574</v>
      </c>
      <c r="C28" s="527">
        <v>18</v>
      </c>
      <c r="D28" s="527">
        <v>6</v>
      </c>
      <c r="E28" s="528">
        <v>12.413793103448276</v>
      </c>
      <c r="F28" s="526">
        <v>0.3640776699029126</v>
      </c>
    </row>
    <row r="29" spans="1:6" ht="12" customHeight="1">
      <c r="A29" s="512"/>
      <c r="B29" s="523" t="s">
        <v>575</v>
      </c>
      <c r="C29" s="527">
        <v>3</v>
      </c>
      <c r="D29" s="527">
        <v>8</v>
      </c>
      <c r="E29" s="528">
        <v>2.0689655172413794</v>
      </c>
      <c r="F29" s="526">
        <v>0.48543689320388345</v>
      </c>
    </row>
    <row r="30" spans="1:6" ht="12" customHeight="1">
      <c r="A30" s="512"/>
      <c r="B30" s="523" t="s">
        <v>576</v>
      </c>
      <c r="C30" s="527">
        <v>46</v>
      </c>
      <c r="D30" s="527">
        <v>25</v>
      </c>
      <c r="E30" s="528">
        <v>31.724137931034484</v>
      </c>
      <c r="F30" s="526">
        <v>1.516990291262136</v>
      </c>
    </row>
    <row r="31" spans="1:6" ht="12" customHeight="1">
      <c r="A31" s="512"/>
      <c r="B31" s="523" t="s">
        <v>577</v>
      </c>
      <c r="C31" s="527">
        <v>58</v>
      </c>
      <c r="D31" s="527">
        <v>62</v>
      </c>
      <c r="E31" s="528">
        <v>40</v>
      </c>
      <c r="F31" s="526">
        <v>3.762135922330097</v>
      </c>
    </row>
    <row r="32" spans="1:6" ht="12" customHeight="1">
      <c r="A32" s="512"/>
      <c r="B32" s="523" t="s">
        <v>578</v>
      </c>
      <c r="C32" s="527">
        <v>26</v>
      </c>
      <c r="D32" s="527">
        <v>34</v>
      </c>
      <c r="E32" s="528">
        <v>17.93103448275862</v>
      </c>
      <c r="F32" s="526">
        <v>2.063106796116505</v>
      </c>
    </row>
    <row r="33" spans="1:6" ht="12" customHeight="1">
      <c r="A33" s="512"/>
      <c r="B33" s="523" t="s">
        <v>579</v>
      </c>
      <c r="C33" s="527">
        <v>54</v>
      </c>
      <c r="D33" s="527">
        <v>29</v>
      </c>
      <c r="E33" s="528">
        <v>37.24137931034483</v>
      </c>
      <c r="F33" s="526">
        <v>1.7597087378640777</v>
      </c>
    </row>
    <row r="34" spans="1:6" ht="12" customHeight="1">
      <c r="A34" s="512"/>
      <c r="B34" s="523" t="s">
        <v>580</v>
      </c>
      <c r="C34" s="527">
        <v>96</v>
      </c>
      <c r="D34" s="527">
        <v>211</v>
      </c>
      <c r="E34" s="528">
        <v>66.20689655172414</v>
      </c>
      <c r="F34" s="526">
        <v>12.803398058252426</v>
      </c>
    </row>
    <row r="35" spans="1:6" ht="12" customHeight="1">
      <c r="A35" s="512"/>
      <c r="B35" s="523" t="s">
        <v>581</v>
      </c>
      <c r="C35" s="527">
        <v>31</v>
      </c>
      <c r="D35" s="527">
        <v>21</v>
      </c>
      <c r="E35" s="528">
        <v>21.379310344827587</v>
      </c>
      <c r="F35" s="526">
        <v>1.2742718446601942</v>
      </c>
    </row>
    <row r="36" spans="1:6" ht="12" customHeight="1">
      <c r="A36" s="512"/>
      <c r="B36" s="523" t="s">
        <v>582</v>
      </c>
      <c r="C36" s="527">
        <v>7</v>
      </c>
      <c r="D36" s="527">
        <v>18</v>
      </c>
      <c r="E36" s="528">
        <v>4.827586206896552</v>
      </c>
      <c r="F36" s="526">
        <v>1.0922330097087378</v>
      </c>
    </row>
    <row r="37" spans="1:6" ht="12" customHeight="1">
      <c r="A37" s="512"/>
      <c r="B37" s="523" t="s">
        <v>583</v>
      </c>
      <c r="C37" s="527">
        <v>60</v>
      </c>
      <c r="D37" s="527">
        <v>123</v>
      </c>
      <c r="E37" s="528">
        <v>41.37931034482759</v>
      </c>
      <c r="F37" s="526">
        <v>7.463592233009708</v>
      </c>
    </row>
    <row r="38" spans="1:6" ht="12" customHeight="1">
      <c r="A38" s="512"/>
      <c r="B38" s="523" t="s">
        <v>584</v>
      </c>
      <c r="C38" s="527">
        <v>43</v>
      </c>
      <c r="D38" s="527">
        <v>102</v>
      </c>
      <c r="E38" s="528">
        <v>29.655172413793103</v>
      </c>
      <c r="F38" s="526">
        <v>6.189320388349515</v>
      </c>
    </row>
    <row r="39" spans="1:6" ht="12" customHeight="1">
      <c r="A39" s="512"/>
      <c r="B39" s="523" t="s">
        <v>585</v>
      </c>
      <c r="C39" s="527">
        <v>5</v>
      </c>
      <c r="D39" s="527">
        <v>4</v>
      </c>
      <c r="E39" s="528">
        <v>3.4482758620689653</v>
      </c>
      <c r="F39" s="526">
        <v>0.24271844660194172</v>
      </c>
    </row>
    <row r="40" spans="1:6" ht="12" customHeight="1">
      <c r="A40" s="512"/>
      <c r="B40" s="523" t="s">
        <v>586</v>
      </c>
      <c r="C40" s="527">
        <v>22</v>
      </c>
      <c r="D40" s="527">
        <v>44</v>
      </c>
      <c r="E40" s="528">
        <v>15.172413793103448</v>
      </c>
      <c r="F40" s="526">
        <v>2.669902912621359</v>
      </c>
    </row>
    <row r="41" spans="1:6" ht="12" customHeight="1">
      <c r="A41" s="512"/>
      <c r="B41" s="523" t="s">
        <v>587</v>
      </c>
      <c r="C41" s="527">
        <v>3</v>
      </c>
      <c r="D41" s="527">
        <v>4</v>
      </c>
      <c r="E41" s="528">
        <v>2.0689655172413794</v>
      </c>
      <c r="F41" s="526">
        <v>0.24271844660194172</v>
      </c>
    </row>
    <row r="42" spans="1:6" ht="12" customHeight="1">
      <c r="A42" s="512"/>
      <c r="B42" s="523" t="s">
        <v>588</v>
      </c>
      <c r="C42" s="527">
        <v>20</v>
      </c>
      <c r="D42" s="527">
        <v>17</v>
      </c>
      <c r="E42" s="528">
        <v>13.793103448275861</v>
      </c>
      <c r="F42" s="526">
        <v>1.0315533980582525</v>
      </c>
    </row>
    <row r="43" spans="1:6" ht="12" customHeight="1">
      <c r="A43" s="512"/>
      <c r="B43" s="523"/>
      <c r="C43" s="527"/>
      <c r="D43" s="527"/>
      <c r="E43" s="528"/>
      <c r="F43" s="526"/>
    </row>
    <row r="44" spans="1:6" ht="12" customHeight="1">
      <c r="A44" s="512"/>
      <c r="B44" s="523" t="s">
        <v>589</v>
      </c>
      <c r="C44" s="527">
        <v>111</v>
      </c>
      <c r="D44" s="527">
        <v>250</v>
      </c>
      <c r="E44" s="528">
        <v>76.55172413793103</v>
      </c>
      <c r="F44" s="526">
        <v>15.169902912621358</v>
      </c>
    </row>
    <row r="45" spans="1:6" ht="12" customHeight="1">
      <c r="A45" s="512"/>
      <c r="B45" s="523" t="s">
        <v>590</v>
      </c>
      <c r="C45" s="527">
        <v>81</v>
      </c>
      <c r="D45" s="527">
        <v>108</v>
      </c>
      <c r="E45" s="528">
        <v>55.86206896551724</v>
      </c>
      <c r="F45" s="526">
        <v>6.553398058252427</v>
      </c>
    </row>
    <row r="46" spans="1:6" ht="12" customHeight="1">
      <c r="A46" s="512"/>
      <c r="B46" s="523" t="s">
        <v>591</v>
      </c>
      <c r="C46" s="527">
        <v>65</v>
      </c>
      <c r="D46" s="527">
        <v>35</v>
      </c>
      <c r="E46" s="528">
        <v>44.827586206896555</v>
      </c>
      <c r="F46" s="526">
        <v>2.1237864077669903</v>
      </c>
    </row>
    <row r="47" spans="1:6" ht="12" customHeight="1">
      <c r="A47" s="512"/>
      <c r="B47" s="523" t="s">
        <v>592</v>
      </c>
      <c r="C47" s="527">
        <v>13</v>
      </c>
      <c r="D47" s="527">
        <v>0</v>
      </c>
      <c r="E47" s="528">
        <v>8.96551724137931</v>
      </c>
      <c r="F47" s="526">
        <v>0</v>
      </c>
    </row>
    <row r="48" spans="1:6" ht="12" customHeight="1">
      <c r="A48" s="512"/>
      <c r="B48" s="523" t="s">
        <v>593</v>
      </c>
      <c r="C48" s="527">
        <v>5</v>
      </c>
      <c r="D48" s="527">
        <v>0</v>
      </c>
      <c r="E48" s="528">
        <v>3.4482758620689653</v>
      </c>
      <c r="F48" s="526">
        <v>0</v>
      </c>
    </row>
    <row r="49" spans="1:6" ht="12" customHeight="1">
      <c r="A49" s="512"/>
      <c r="B49" s="523" t="s">
        <v>594</v>
      </c>
      <c r="C49" s="527">
        <v>14</v>
      </c>
      <c r="D49" s="527">
        <v>2</v>
      </c>
      <c r="E49" s="528">
        <v>9.655172413793103</v>
      </c>
      <c r="F49" s="526">
        <v>0.12135922330097086</v>
      </c>
    </row>
    <row r="50" spans="1:6" ht="12" customHeight="1">
      <c r="A50" s="512"/>
      <c r="B50" s="523" t="s">
        <v>595</v>
      </c>
      <c r="C50" s="527">
        <v>42</v>
      </c>
      <c r="D50" s="527">
        <v>32</v>
      </c>
      <c r="E50" s="528">
        <v>28.965517241379313</v>
      </c>
      <c r="F50" s="526">
        <v>1.9417475728155338</v>
      </c>
    </row>
    <row r="51" spans="1:6" ht="12" customHeight="1">
      <c r="A51" s="512"/>
      <c r="B51" s="523" t="s">
        <v>596</v>
      </c>
      <c r="C51" s="527">
        <v>4</v>
      </c>
      <c r="D51" s="527">
        <v>0</v>
      </c>
      <c r="E51" s="528">
        <v>2.7586206896551726</v>
      </c>
      <c r="F51" s="526">
        <v>0</v>
      </c>
    </row>
    <row r="52" spans="1:6" ht="12" customHeight="1">
      <c r="A52" s="515"/>
      <c r="B52" s="523" t="s">
        <v>597</v>
      </c>
      <c r="C52" s="527">
        <v>3</v>
      </c>
      <c r="D52" s="527">
        <v>5</v>
      </c>
      <c r="E52" s="528">
        <v>2.0689655172413794</v>
      </c>
      <c r="F52" s="526">
        <v>0.30339805825242716</v>
      </c>
    </row>
    <row r="53" spans="1:6" ht="12" customHeight="1">
      <c r="A53" s="512"/>
      <c r="B53" s="523" t="s">
        <v>598</v>
      </c>
      <c r="C53" s="527">
        <v>9</v>
      </c>
      <c r="D53" s="527">
        <v>4</v>
      </c>
      <c r="E53" s="528">
        <v>6.206896551724138</v>
      </c>
      <c r="F53" s="526">
        <v>0.24271844660194172</v>
      </c>
    </row>
    <row r="54" spans="1:6" ht="3" customHeight="1" thickBot="1">
      <c r="A54" s="512"/>
      <c r="B54" s="531"/>
      <c r="C54" s="532"/>
      <c r="D54" s="532"/>
      <c r="E54" s="533"/>
      <c r="F54" s="534"/>
    </row>
    <row r="55" spans="1:6" ht="13.5" customHeight="1">
      <c r="A55" s="512"/>
      <c r="B55" s="535" t="s">
        <v>599</v>
      </c>
      <c r="C55" s="536"/>
      <c r="D55" s="536"/>
      <c r="E55" s="536"/>
      <c r="F55" s="536"/>
    </row>
    <row r="56" ht="13.5" customHeight="1">
      <c r="B56" s="535" t="s">
        <v>600</v>
      </c>
    </row>
    <row r="57" ht="13.5" customHeight="1">
      <c r="B57" s="535" t="s">
        <v>601</v>
      </c>
    </row>
    <row r="58" ht="13.5" customHeight="1">
      <c r="B58" s="535" t="s">
        <v>602</v>
      </c>
    </row>
    <row r="59" ht="13.5" customHeight="1">
      <c r="B59" s="535" t="s">
        <v>550</v>
      </c>
    </row>
    <row r="60" ht="10.5" customHeight="1"/>
    <row r="61" ht="13.5" customHeight="1"/>
    <row r="62" spans="2:5" ht="15" customHeight="1">
      <c r="B62" s="513" t="s">
        <v>603</v>
      </c>
      <c r="E62" s="529"/>
    </row>
    <row r="63" spans="2:5" ht="12" customHeight="1" thickBot="1">
      <c r="B63" s="537"/>
      <c r="C63" s="537"/>
      <c r="D63" s="537"/>
      <c r="E63" s="517" t="s">
        <v>604</v>
      </c>
    </row>
    <row r="64" spans="2:5" ht="25.5" customHeight="1">
      <c r="B64" s="538"/>
      <c r="C64" s="539" t="s">
        <v>78</v>
      </c>
      <c r="D64" s="539" t="s">
        <v>605</v>
      </c>
      <c r="E64" s="540" t="s">
        <v>606</v>
      </c>
    </row>
    <row r="65" spans="2:6" ht="15" customHeight="1">
      <c r="B65" s="541" t="s">
        <v>440</v>
      </c>
      <c r="C65" s="542">
        <v>86</v>
      </c>
      <c r="D65" s="542">
        <v>4</v>
      </c>
      <c r="E65" s="543">
        <v>90</v>
      </c>
      <c r="F65" s="544"/>
    </row>
    <row r="66" spans="2:5" ht="12.75" customHeight="1">
      <c r="B66" s="541"/>
      <c r="C66" s="545"/>
      <c r="D66" s="546"/>
      <c r="E66" s="547"/>
    </row>
    <row r="67" spans="2:5" ht="12.75" customHeight="1">
      <c r="B67" s="548" t="s">
        <v>607</v>
      </c>
      <c r="C67" s="542">
        <v>24</v>
      </c>
      <c r="D67" s="542">
        <v>2</v>
      </c>
      <c r="E67" s="543">
        <v>26</v>
      </c>
    </row>
    <row r="68" spans="2:5" ht="12.75" customHeight="1">
      <c r="B68" s="549" t="s">
        <v>502</v>
      </c>
      <c r="C68" s="542">
        <v>22</v>
      </c>
      <c r="D68" s="542">
        <v>0</v>
      </c>
      <c r="E68" s="543">
        <v>22</v>
      </c>
    </row>
    <row r="69" spans="2:5" ht="12.75" customHeight="1">
      <c r="B69" s="541" t="s">
        <v>608</v>
      </c>
      <c r="C69" s="542">
        <v>11</v>
      </c>
      <c r="D69" s="542">
        <v>0</v>
      </c>
      <c r="E69" s="543">
        <v>11</v>
      </c>
    </row>
    <row r="70" spans="2:5" ht="12.75" customHeight="1">
      <c r="B70" s="541" t="s">
        <v>609</v>
      </c>
      <c r="C70" s="542">
        <v>11</v>
      </c>
      <c r="D70" s="542">
        <v>2</v>
      </c>
      <c r="E70" s="543">
        <v>13</v>
      </c>
    </row>
    <row r="71" spans="2:5" ht="12.75" customHeight="1">
      <c r="B71" s="541" t="s">
        <v>610</v>
      </c>
      <c r="C71" s="542">
        <v>5</v>
      </c>
      <c r="D71" s="542">
        <v>0</v>
      </c>
      <c r="E71" s="543">
        <v>5</v>
      </c>
    </row>
    <row r="72" spans="2:5" ht="12.75" customHeight="1">
      <c r="B72" s="541" t="s">
        <v>611</v>
      </c>
      <c r="C72" s="542">
        <v>6</v>
      </c>
      <c r="D72" s="542">
        <v>0</v>
      </c>
      <c r="E72" s="543">
        <v>6</v>
      </c>
    </row>
    <row r="73" spans="2:5" ht="12.75" customHeight="1">
      <c r="B73" s="541" t="s">
        <v>612</v>
      </c>
      <c r="C73" s="542">
        <v>7</v>
      </c>
      <c r="D73" s="542">
        <v>0</v>
      </c>
      <c r="E73" s="543">
        <v>7</v>
      </c>
    </row>
    <row r="74" spans="2:5" ht="5.25" customHeight="1" thickBot="1">
      <c r="B74" s="550"/>
      <c r="C74" s="532"/>
      <c r="D74" s="551"/>
      <c r="E74" s="552"/>
    </row>
    <row r="75" spans="2:5" ht="14.25" customHeight="1">
      <c r="B75" s="688" t="s">
        <v>613</v>
      </c>
      <c r="C75" s="689"/>
      <c r="D75" s="553"/>
      <c r="E75" s="553"/>
    </row>
    <row r="76" spans="2:6" ht="14.25" customHeight="1">
      <c r="B76" s="535" t="s">
        <v>614</v>
      </c>
      <c r="C76" s="554"/>
      <c r="D76" s="555"/>
      <c r="E76" s="555"/>
      <c r="F76" s="555"/>
    </row>
    <row r="77" spans="2:6" ht="12" customHeight="1">
      <c r="B77" s="535"/>
      <c r="C77" s="556"/>
      <c r="D77" s="556"/>
      <c r="E77" s="556"/>
      <c r="F77" s="556"/>
    </row>
  </sheetData>
  <sheetProtection/>
  <mergeCells count="3">
    <mergeCell ref="C3:D5"/>
    <mergeCell ref="E3:F5"/>
    <mergeCell ref="B75:C75"/>
  </mergeCells>
  <printOptions/>
  <pageMargins left="0.5118110236220472" right="0.5118110236220472" top="0.5511811023622047" bottom="0.3937007874015748" header="0.3937007874015748" footer="0.35433070866141736"/>
  <pageSetup firstPageNumber="172" useFirstPageNumber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B2" sqref="B2"/>
    </sheetView>
  </sheetViews>
  <sheetFormatPr defaultColWidth="8.796875" defaultRowHeight="15"/>
  <sheetData>
    <row r="1" spans="1:3" s="4" customFormat="1" ht="14.25">
      <c r="A1" s="4" t="s">
        <v>189</v>
      </c>
      <c r="B1" s="4" t="s">
        <v>112</v>
      </c>
      <c r="C1" s="4" t="s">
        <v>190</v>
      </c>
    </row>
    <row r="2" s="4" customFormat="1" ht="14.25">
      <c r="A2" s="4" t="s">
        <v>204</v>
      </c>
    </row>
    <row r="3" spans="2:14" s="4" customFormat="1" ht="14.25">
      <c r="B3" s="4" t="s">
        <v>113</v>
      </c>
      <c r="C3" s="4" t="s">
        <v>118</v>
      </c>
      <c r="F3" s="4" t="s">
        <v>119</v>
      </c>
      <c r="G3" s="4" t="s">
        <v>120</v>
      </c>
      <c r="H3" s="4" t="s">
        <v>121</v>
      </c>
      <c r="I3" s="4" t="s">
        <v>122</v>
      </c>
      <c r="J3" s="4" t="s">
        <v>115</v>
      </c>
      <c r="K3" s="4" t="s">
        <v>117</v>
      </c>
      <c r="L3" s="4" t="s">
        <v>200</v>
      </c>
      <c r="M3" s="4" t="s">
        <v>201</v>
      </c>
      <c r="N3" s="4" t="s">
        <v>202</v>
      </c>
    </row>
    <row r="4" spans="3:11" s="4" customFormat="1" ht="14.25">
      <c r="C4" s="4" t="s">
        <v>113</v>
      </c>
      <c r="D4" s="4" t="s">
        <v>114</v>
      </c>
      <c r="E4" s="4" t="s">
        <v>115</v>
      </c>
      <c r="J4" s="4" t="s">
        <v>116</v>
      </c>
      <c r="K4" s="4" t="s">
        <v>116</v>
      </c>
    </row>
    <row r="5" s="4" customFormat="1" ht="14.25"/>
    <row r="6" s="4" customFormat="1" ht="14.25"/>
    <row r="7" spans="1:14" s="4" customFormat="1" ht="14.25">
      <c r="A7" s="4" t="s">
        <v>123</v>
      </c>
      <c r="B7" s="4">
        <v>1236.3</v>
      </c>
      <c r="C7" s="4">
        <v>266.9</v>
      </c>
      <c r="D7" s="4">
        <v>199.1</v>
      </c>
      <c r="E7" s="4">
        <v>67.8</v>
      </c>
      <c r="F7" s="4">
        <v>1.4</v>
      </c>
      <c r="G7" s="4">
        <v>5.2</v>
      </c>
      <c r="H7" s="4">
        <v>257.8</v>
      </c>
      <c r="I7" s="4">
        <v>704.9</v>
      </c>
      <c r="J7" s="4">
        <v>1037.2</v>
      </c>
      <c r="K7" s="4">
        <v>116.9</v>
      </c>
      <c r="L7" s="4">
        <v>729.5</v>
      </c>
      <c r="M7" s="4">
        <v>163.6</v>
      </c>
      <c r="N7" s="4">
        <v>666.1</v>
      </c>
    </row>
    <row r="8" spans="1:14" s="4" customFormat="1" ht="14.25">
      <c r="A8" s="4" t="s">
        <v>125</v>
      </c>
      <c r="B8" s="77">
        <v>1522.2</v>
      </c>
      <c r="C8" s="77">
        <v>296.4</v>
      </c>
      <c r="D8" s="4">
        <v>266.2</v>
      </c>
      <c r="E8" s="4">
        <v>30.2</v>
      </c>
      <c r="F8" s="77">
        <v>1.3</v>
      </c>
      <c r="G8" s="77">
        <v>11.2</v>
      </c>
      <c r="H8" s="77">
        <v>251.9</v>
      </c>
      <c r="I8" s="77">
        <v>961.4</v>
      </c>
      <c r="J8" s="4">
        <v>1256</v>
      </c>
      <c r="K8" s="4">
        <v>89.9</v>
      </c>
      <c r="L8" s="4">
        <v>967</v>
      </c>
      <c r="M8" s="4">
        <v>234.6</v>
      </c>
      <c r="N8" s="4">
        <v>876.2</v>
      </c>
    </row>
    <row r="12" spans="1:3" s="4" customFormat="1" ht="14.25">
      <c r="A12" s="4" t="s">
        <v>189</v>
      </c>
      <c r="B12" s="4" t="s">
        <v>112</v>
      </c>
      <c r="C12" s="4" t="s">
        <v>190</v>
      </c>
    </row>
    <row r="13" s="4" customFormat="1" ht="14.25">
      <c r="A13" s="4" t="s">
        <v>205</v>
      </c>
    </row>
    <row r="14" spans="2:3" s="4" customFormat="1" ht="14.25">
      <c r="B14" s="4" t="s">
        <v>113</v>
      </c>
      <c r="C14" s="4" t="s">
        <v>126</v>
      </c>
    </row>
    <row r="15" s="4" customFormat="1" ht="14.25"/>
    <row r="16" spans="1:3" s="4" customFormat="1" ht="14.25">
      <c r="A16" s="4" t="s">
        <v>123</v>
      </c>
      <c r="B16" s="4">
        <v>95.3</v>
      </c>
      <c r="C16" s="4">
        <v>9.8</v>
      </c>
    </row>
    <row r="17" spans="1:3" s="4" customFormat="1" ht="14.25">
      <c r="A17" s="4" t="s">
        <v>125</v>
      </c>
      <c r="B17" s="77">
        <v>138</v>
      </c>
      <c r="C17" s="77">
        <v>22.9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88"/>
  <sheetViews>
    <sheetView showGridLines="0" view="pageBreakPreview" zoomScaleNormal="75" zoomScaleSheetLayoutView="100" workbookViewId="0" topLeftCell="A39">
      <selection activeCell="B84" sqref="B84"/>
    </sheetView>
  </sheetViews>
  <sheetFormatPr defaultColWidth="10.59765625" defaultRowHeight="16.5" customHeight="1"/>
  <cols>
    <col min="1" max="1" width="2.59765625" style="1" customWidth="1"/>
    <col min="2" max="2" width="7.3984375" style="1" customWidth="1"/>
    <col min="3" max="3" width="12.5" style="1" customWidth="1"/>
    <col min="4" max="9" width="7.69921875" style="1" customWidth="1"/>
    <col min="10" max="10" width="9.3984375" style="1" customWidth="1"/>
    <col min="11" max="12" width="7.69921875" style="1" customWidth="1"/>
    <col min="13" max="13" width="9.19921875" style="1" customWidth="1"/>
    <col min="14" max="15" width="7.69921875" style="1" customWidth="1"/>
    <col min="16" max="16384" width="10.59765625" style="1" customWidth="1"/>
  </cols>
  <sheetData>
    <row r="1" spans="1:2" ht="18" customHeight="1">
      <c r="A1" s="66"/>
      <c r="B1" s="5" t="s">
        <v>91</v>
      </c>
    </row>
    <row r="2" spans="2:14" ht="18" customHeight="1" thickBot="1">
      <c r="B2" s="3" t="s">
        <v>62</v>
      </c>
      <c r="C2" s="9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5" ht="18" customHeight="1">
      <c r="B3" s="7"/>
      <c r="C3" s="38"/>
      <c r="D3" s="8"/>
      <c r="E3" s="9"/>
      <c r="F3" s="9" t="s">
        <v>87</v>
      </c>
      <c r="G3" s="9" t="s">
        <v>87</v>
      </c>
      <c r="H3" s="9"/>
      <c r="I3" s="9"/>
      <c r="J3" s="9"/>
      <c r="K3" s="10"/>
      <c r="L3" s="11"/>
      <c r="M3" s="12"/>
      <c r="N3" s="10"/>
      <c r="O3" s="36"/>
    </row>
    <row r="4" spans="2:15" ht="18" customHeight="1">
      <c r="B4" s="15"/>
      <c r="C4" s="38"/>
      <c r="D4" s="16"/>
      <c r="E4" s="563" t="s">
        <v>105</v>
      </c>
      <c r="F4" s="557" t="s">
        <v>7</v>
      </c>
      <c r="G4" s="563" t="s">
        <v>104</v>
      </c>
      <c r="H4" s="557" t="s">
        <v>9</v>
      </c>
      <c r="I4" s="557" t="s">
        <v>10</v>
      </c>
      <c r="J4" s="560" t="s">
        <v>95</v>
      </c>
      <c r="K4" s="16" t="s">
        <v>2</v>
      </c>
      <c r="L4" s="17"/>
      <c r="M4" s="560" t="s">
        <v>100</v>
      </c>
      <c r="N4" s="16" t="s">
        <v>3</v>
      </c>
      <c r="O4" s="39"/>
    </row>
    <row r="5" spans="2:15" ht="18" customHeight="1">
      <c r="B5" s="15"/>
      <c r="C5" s="38"/>
      <c r="D5" s="16" t="s">
        <v>78</v>
      </c>
      <c r="E5" s="558"/>
      <c r="F5" s="558"/>
      <c r="G5" s="558"/>
      <c r="H5" s="558"/>
      <c r="I5" s="558"/>
      <c r="J5" s="561"/>
      <c r="K5" s="17"/>
      <c r="L5" s="16" t="s">
        <v>4</v>
      </c>
      <c r="M5" s="561"/>
      <c r="N5" s="17"/>
      <c r="O5" s="40" t="s">
        <v>4</v>
      </c>
    </row>
    <row r="6" spans="2:15" ht="18" customHeight="1">
      <c r="B6" s="15"/>
      <c r="C6" s="38"/>
      <c r="D6" s="16"/>
      <c r="E6" s="558"/>
      <c r="F6" s="558"/>
      <c r="G6" s="558"/>
      <c r="H6" s="558"/>
      <c r="I6" s="558"/>
      <c r="J6" s="561"/>
      <c r="K6" s="16" t="s">
        <v>11</v>
      </c>
      <c r="L6" s="16" t="s">
        <v>12</v>
      </c>
      <c r="M6" s="561"/>
      <c r="N6" s="16" t="s">
        <v>11</v>
      </c>
      <c r="O6" s="40" t="s">
        <v>79</v>
      </c>
    </row>
    <row r="7" spans="2:15" ht="18" customHeight="1">
      <c r="B7" s="21"/>
      <c r="C7" s="96"/>
      <c r="D7" s="22"/>
      <c r="E7" s="559"/>
      <c r="F7" s="559"/>
      <c r="G7" s="559"/>
      <c r="H7" s="559"/>
      <c r="I7" s="559"/>
      <c r="J7" s="562"/>
      <c r="K7" s="23"/>
      <c r="L7" s="22"/>
      <c r="M7" s="562"/>
      <c r="N7" s="23"/>
      <c r="O7" s="41"/>
    </row>
    <row r="8" spans="2:15" ht="21" customHeight="1">
      <c r="B8" s="26" t="s">
        <v>209</v>
      </c>
      <c r="C8" s="94" t="s">
        <v>210</v>
      </c>
      <c r="D8" s="42">
        <v>6.929424111553067</v>
      </c>
      <c r="E8" s="42">
        <v>0.29612923553645587</v>
      </c>
      <c r="F8" s="42">
        <v>0.059225847107291174</v>
      </c>
      <c r="G8" s="42">
        <v>0.8883877066093676</v>
      </c>
      <c r="H8" s="42">
        <v>0.11845169421458235</v>
      </c>
      <c r="I8" s="42">
        <v>5.567229628085371</v>
      </c>
      <c r="J8" s="28" t="s">
        <v>80</v>
      </c>
      <c r="K8" s="42">
        <v>60.94339667340262</v>
      </c>
      <c r="L8" s="42">
        <v>17.826979979294645</v>
      </c>
      <c r="M8" s="28" t="s">
        <v>80</v>
      </c>
      <c r="N8" s="42">
        <v>34.64712055776534</v>
      </c>
      <c r="O8" s="43" t="s">
        <v>15</v>
      </c>
    </row>
    <row r="9" spans="2:15" ht="21" customHeight="1">
      <c r="B9" s="26" t="s">
        <v>16</v>
      </c>
      <c r="C9" s="81" t="s">
        <v>211</v>
      </c>
      <c r="D9" s="42">
        <v>7.2703457374494915</v>
      </c>
      <c r="E9" s="42">
        <v>0.4137595135133857</v>
      </c>
      <c r="F9" s="42">
        <v>0.05910850193048367</v>
      </c>
      <c r="G9" s="42">
        <v>0.8275190270267714</v>
      </c>
      <c r="H9" s="42">
        <v>0.11821700386096734</v>
      </c>
      <c r="I9" s="42">
        <v>5.8517416911178834</v>
      </c>
      <c r="J9" s="28" t="s">
        <v>80</v>
      </c>
      <c r="K9" s="42">
        <v>60.231563467162864</v>
      </c>
      <c r="L9" s="44" t="s">
        <v>61</v>
      </c>
      <c r="M9" s="28" t="s">
        <v>80</v>
      </c>
      <c r="N9" s="42">
        <v>33.57362909651473</v>
      </c>
      <c r="O9" s="43" t="s">
        <v>15</v>
      </c>
    </row>
    <row r="10" spans="2:15" ht="21" customHeight="1">
      <c r="B10" s="26" t="s">
        <v>18</v>
      </c>
      <c r="C10" s="81" t="s">
        <v>212</v>
      </c>
      <c r="D10" s="42">
        <v>7.574860930287608</v>
      </c>
      <c r="E10" s="42">
        <v>0.4734288081429755</v>
      </c>
      <c r="F10" s="42">
        <v>0.05917860101787194</v>
      </c>
      <c r="G10" s="42">
        <v>0.8285004142502072</v>
      </c>
      <c r="H10" s="42">
        <v>0.11835720203574387</v>
      </c>
      <c r="I10" s="42">
        <v>6.095395904840809</v>
      </c>
      <c r="J10" s="28" t="s">
        <v>80</v>
      </c>
      <c r="K10" s="42">
        <v>60.36217303822938</v>
      </c>
      <c r="L10" s="42">
        <v>17.694401704343708</v>
      </c>
      <c r="M10" s="28" t="s">
        <v>80</v>
      </c>
      <c r="N10" s="42">
        <v>33.37673097407977</v>
      </c>
      <c r="O10" s="43" t="s">
        <v>15</v>
      </c>
    </row>
    <row r="11" spans="2:15" ht="21" customHeight="1">
      <c r="B11" s="26" t="s">
        <v>19</v>
      </c>
      <c r="C11" s="81" t="s">
        <v>213</v>
      </c>
      <c r="D11" s="42">
        <v>7.978181151990261</v>
      </c>
      <c r="E11" s="42">
        <v>0.47278110530312656</v>
      </c>
      <c r="F11" s="42">
        <v>0.05909763816289082</v>
      </c>
      <c r="G11" s="42">
        <v>0.9455622106062531</v>
      </c>
      <c r="H11" s="42">
        <v>0.11819527632578164</v>
      </c>
      <c r="I11" s="42">
        <v>6.382544921592209</v>
      </c>
      <c r="J11" s="28" t="s">
        <v>80</v>
      </c>
      <c r="K11" s="42">
        <v>61.28425077491778</v>
      </c>
      <c r="L11" s="42">
        <v>17.670193810704355</v>
      </c>
      <c r="M11" s="28" t="s">
        <v>80</v>
      </c>
      <c r="N11" s="42">
        <v>33.626556114684874</v>
      </c>
      <c r="O11" s="43" t="s">
        <v>15</v>
      </c>
    </row>
    <row r="12" spans="2:15" ht="21" customHeight="1">
      <c r="B12" s="26" t="s">
        <v>20</v>
      </c>
      <c r="C12" s="81" t="s">
        <v>214</v>
      </c>
      <c r="D12" s="42">
        <v>8.300275509859246</v>
      </c>
      <c r="E12" s="42">
        <v>0.4743014577062426</v>
      </c>
      <c r="F12" s="42">
        <v>0.059287682213280325</v>
      </c>
      <c r="G12" s="42">
        <v>0.8893152331992048</v>
      </c>
      <c r="H12" s="42">
        <v>0.11857536442656065</v>
      </c>
      <c r="I12" s="42">
        <v>6.758795772313957</v>
      </c>
      <c r="J12" s="28" t="s">
        <v>80</v>
      </c>
      <c r="K12" s="42">
        <v>62.429929370584176</v>
      </c>
      <c r="L12" s="42">
        <v>19.090633672676265</v>
      </c>
      <c r="M12" s="28" t="s">
        <v>80</v>
      </c>
      <c r="N12" s="42">
        <v>34.20899263706274</v>
      </c>
      <c r="O12" s="45">
        <v>0.059287682213280325</v>
      </c>
    </row>
    <row r="13" spans="2:15" ht="21" customHeight="1">
      <c r="B13" s="26" t="s">
        <v>21</v>
      </c>
      <c r="C13" s="81" t="s">
        <v>215</v>
      </c>
      <c r="D13" s="42">
        <v>8.448609251822104</v>
      </c>
      <c r="E13" s="42">
        <v>0.47597798601814667</v>
      </c>
      <c r="F13" s="42">
        <v>0.059497248252268334</v>
      </c>
      <c r="G13" s="42">
        <v>0.9519559720362933</v>
      </c>
      <c r="H13" s="42">
        <v>0.11899449650453667</v>
      </c>
      <c r="I13" s="42">
        <v>6.8421835490108585</v>
      </c>
      <c r="J13" s="28" t="s">
        <v>80</v>
      </c>
      <c r="K13" s="42">
        <v>63.48356388517031</v>
      </c>
      <c r="L13" s="42">
        <v>21.121523129555257</v>
      </c>
      <c r="M13" s="28" t="s">
        <v>80</v>
      </c>
      <c r="N13" s="42">
        <v>34.32991224155883</v>
      </c>
      <c r="O13" s="43" t="s">
        <v>15</v>
      </c>
    </row>
    <row r="14" spans="2:15" ht="21" customHeight="1">
      <c r="B14" s="26" t="s">
        <v>22</v>
      </c>
      <c r="C14" s="81" t="s">
        <v>216</v>
      </c>
      <c r="D14" s="42">
        <v>8.594413511850442</v>
      </c>
      <c r="E14" s="42">
        <v>0.4774674173250246</v>
      </c>
      <c r="F14" s="42">
        <v>0.05968342716562808</v>
      </c>
      <c r="G14" s="42">
        <v>0.8355679803187931</v>
      </c>
      <c r="H14" s="42">
        <v>0.11936685433125616</v>
      </c>
      <c r="I14" s="42">
        <v>7.102327832709741</v>
      </c>
      <c r="J14" s="28" t="s">
        <v>80</v>
      </c>
      <c r="K14" s="42">
        <v>64.45810133887832</v>
      </c>
      <c r="L14" s="42">
        <v>21.784450915454247</v>
      </c>
      <c r="M14" s="28" t="s">
        <v>80</v>
      </c>
      <c r="N14" s="42">
        <v>33.900186630076746</v>
      </c>
      <c r="O14" s="43" t="s">
        <v>15</v>
      </c>
    </row>
    <row r="15" spans="2:15" ht="21" customHeight="1">
      <c r="B15" s="26" t="s">
        <v>23</v>
      </c>
      <c r="C15" s="81" t="s">
        <v>217</v>
      </c>
      <c r="D15" s="42">
        <v>8.97959476884727</v>
      </c>
      <c r="E15" s="42">
        <v>0.4789117210051878</v>
      </c>
      <c r="F15" s="42">
        <v>0.059863965125648476</v>
      </c>
      <c r="G15" s="42">
        <v>0.8380955117590787</v>
      </c>
      <c r="H15" s="42">
        <v>0.11972793025129695</v>
      </c>
      <c r="I15" s="42">
        <v>7.48299564070606</v>
      </c>
      <c r="J15" s="28" t="s">
        <v>80</v>
      </c>
      <c r="K15" s="42">
        <v>65.31158595208248</v>
      </c>
      <c r="L15" s="42">
        <v>22.628578817495125</v>
      </c>
      <c r="M15" s="28" t="s">
        <v>80</v>
      </c>
      <c r="N15" s="42">
        <v>33.94286822624269</v>
      </c>
      <c r="O15" s="43" t="s">
        <v>15</v>
      </c>
    </row>
    <row r="16" spans="2:15" ht="21" customHeight="1">
      <c r="B16" s="26" t="s">
        <v>24</v>
      </c>
      <c r="C16" s="81" t="s">
        <v>218</v>
      </c>
      <c r="D16" s="42">
        <v>9.38161336086075</v>
      </c>
      <c r="E16" s="42">
        <v>0.48110837748003854</v>
      </c>
      <c r="F16" s="42">
        <v>0.06013854718500482</v>
      </c>
      <c r="G16" s="42">
        <v>0.7818011134050625</v>
      </c>
      <c r="H16" s="42">
        <v>0.12027709437000964</v>
      </c>
      <c r="I16" s="42">
        <v>7.938288228420635</v>
      </c>
      <c r="J16" s="28" t="s">
        <v>80</v>
      </c>
      <c r="K16" s="42">
        <v>66.87406446972535</v>
      </c>
      <c r="L16" s="42">
        <v>22.792509383116826</v>
      </c>
      <c r="M16" s="28" t="s">
        <v>80</v>
      </c>
      <c r="N16" s="42">
        <v>33.85800206515771</v>
      </c>
      <c r="O16" s="43" t="s">
        <v>15</v>
      </c>
    </row>
    <row r="17" spans="2:15" ht="21" customHeight="1">
      <c r="B17" s="26" t="s">
        <v>25</v>
      </c>
      <c r="C17" s="81" t="s">
        <v>219</v>
      </c>
      <c r="D17" s="42">
        <v>9.618828221037043</v>
      </c>
      <c r="E17" s="42">
        <v>0.4839661998006059</v>
      </c>
      <c r="F17" s="42">
        <v>0.06049577497507574</v>
      </c>
      <c r="G17" s="42">
        <v>0.8469408496510604</v>
      </c>
      <c r="H17" s="42">
        <v>0.12099154995015148</v>
      </c>
      <c r="I17" s="42">
        <v>8.106433846660149</v>
      </c>
      <c r="J17" s="28" t="s">
        <v>80</v>
      </c>
      <c r="K17" s="42">
        <v>67.08981444735899</v>
      </c>
      <c r="L17" s="42">
        <v>23.835335340179842</v>
      </c>
      <c r="M17" s="28" t="s">
        <v>80</v>
      </c>
      <c r="N17" s="42">
        <v>34.05912131096764</v>
      </c>
      <c r="O17" s="43" t="s">
        <v>15</v>
      </c>
    </row>
    <row r="18" spans="2:15" ht="21" customHeight="1">
      <c r="B18" s="26" t="s">
        <v>26</v>
      </c>
      <c r="C18" s="81" t="s">
        <v>220</v>
      </c>
      <c r="D18" s="42">
        <v>9.965406670624473</v>
      </c>
      <c r="E18" s="42">
        <v>0.5468820733879284</v>
      </c>
      <c r="F18" s="42">
        <v>0.06076467482088093</v>
      </c>
      <c r="G18" s="42">
        <v>0.7899407726714521</v>
      </c>
      <c r="H18" s="42">
        <v>0.12152934964176186</v>
      </c>
      <c r="I18" s="42">
        <v>8.446289800102448</v>
      </c>
      <c r="J18" s="28" t="s">
        <v>80</v>
      </c>
      <c r="K18" s="42">
        <v>67.99567112456576</v>
      </c>
      <c r="L18" s="42">
        <v>24.488163952815015</v>
      </c>
      <c r="M18" s="28" t="s">
        <v>80</v>
      </c>
      <c r="N18" s="42">
        <v>34.33204127379773</v>
      </c>
      <c r="O18" s="43" t="s">
        <v>15</v>
      </c>
    </row>
    <row r="19" spans="2:15" ht="21" customHeight="1">
      <c r="B19" s="26" t="s">
        <v>27</v>
      </c>
      <c r="C19" s="81" t="s">
        <v>221</v>
      </c>
      <c r="D19" s="42">
        <v>10.162440835729925</v>
      </c>
      <c r="E19" s="42">
        <v>0.6693823304971807</v>
      </c>
      <c r="F19" s="42">
        <v>0.060852939136107335</v>
      </c>
      <c r="G19" s="42">
        <v>0.6693823304971807</v>
      </c>
      <c r="H19" s="42">
        <v>0.12170587827221467</v>
      </c>
      <c r="I19" s="42">
        <v>8.641117357327241</v>
      </c>
      <c r="J19" s="28" t="s">
        <v>80</v>
      </c>
      <c r="K19" s="42">
        <v>69.737468249979</v>
      </c>
      <c r="L19" s="42">
        <v>25.13226386321233</v>
      </c>
      <c r="M19" s="28" t="s">
        <v>80</v>
      </c>
      <c r="N19" s="42">
        <v>34.50361649017286</v>
      </c>
      <c r="O19" s="43" t="s">
        <v>15</v>
      </c>
    </row>
    <row r="20" spans="2:15" ht="21" customHeight="1">
      <c r="B20" s="26" t="s">
        <v>28</v>
      </c>
      <c r="C20" s="81" t="s">
        <v>222</v>
      </c>
      <c r="D20" s="42">
        <v>10.272713181593</v>
      </c>
      <c r="E20" s="42">
        <v>0.7294234211782011</v>
      </c>
      <c r="F20" s="42">
        <v>0.060785285098183435</v>
      </c>
      <c r="G20" s="42">
        <v>0.6078528509818343</v>
      </c>
      <c r="H20" s="42">
        <v>0.12157057019636687</v>
      </c>
      <c r="I20" s="42">
        <v>8.753081054138415</v>
      </c>
      <c r="J20" s="28" t="s">
        <v>80</v>
      </c>
      <c r="K20" s="42">
        <v>71.05799827977643</v>
      </c>
      <c r="L20" s="42">
        <v>24.98275217535339</v>
      </c>
      <c r="M20" s="28" t="s">
        <v>80</v>
      </c>
      <c r="N20" s="42">
        <v>34.40447136557182</v>
      </c>
      <c r="O20" s="45">
        <v>0.060785285098183435</v>
      </c>
    </row>
    <row r="21" spans="2:15" ht="21" customHeight="1">
      <c r="B21" s="31" t="s">
        <v>29</v>
      </c>
      <c r="C21" s="81" t="s">
        <v>223</v>
      </c>
      <c r="D21" s="42">
        <v>10.437596221590168</v>
      </c>
      <c r="E21" s="42">
        <v>0.7282043875528024</v>
      </c>
      <c r="F21" s="42">
        <v>0.06068369896273353</v>
      </c>
      <c r="G21" s="42">
        <v>0.5461532906646018</v>
      </c>
      <c r="H21" s="42">
        <v>0.12136739792546707</v>
      </c>
      <c r="I21" s="42">
        <v>8.981187446484563</v>
      </c>
      <c r="J21" s="28" t="s">
        <v>80</v>
      </c>
      <c r="K21" s="42">
        <v>72.27428546461564</v>
      </c>
      <c r="L21" s="42">
        <v>26.09399055397542</v>
      </c>
      <c r="M21" s="28" t="s">
        <v>80</v>
      </c>
      <c r="N21" s="42">
        <v>33.49740182742891</v>
      </c>
      <c r="O21" s="43" t="s">
        <v>15</v>
      </c>
    </row>
    <row r="22" spans="2:15" ht="21" customHeight="1">
      <c r="B22" s="31" t="s">
        <v>30</v>
      </c>
      <c r="C22" s="81" t="s">
        <v>224</v>
      </c>
      <c r="D22" s="42">
        <v>10.664372320350514</v>
      </c>
      <c r="E22" s="42">
        <v>0.9037603661313995</v>
      </c>
      <c r="F22" s="42">
        <v>0.06025069107542663</v>
      </c>
      <c r="G22" s="42">
        <v>0.5422562196788397</v>
      </c>
      <c r="H22" s="42">
        <v>0.12050138215085326</v>
      </c>
      <c r="I22" s="42">
        <v>9.037603661313995</v>
      </c>
      <c r="J22" s="28" t="s">
        <v>80</v>
      </c>
      <c r="K22" s="42">
        <v>71.33681823330514</v>
      </c>
      <c r="L22" s="42">
        <v>27.35381374824369</v>
      </c>
      <c r="M22" s="28" t="s">
        <v>80</v>
      </c>
      <c r="N22" s="42">
        <v>33.49938423793721</v>
      </c>
      <c r="O22" s="43" t="s">
        <v>15</v>
      </c>
    </row>
    <row r="23" spans="2:15" ht="21" customHeight="1">
      <c r="B23" s="31" t="s">
        <v>31</v>
      </c>
      <c r="C23" s="81" t="s">
        <v>225</v>
      </c>
      <c r="D23" s="42">
        <v>10.946593186912182</v>
      </c>
      <c r="E23" s="42">
        <v>1.0168966348497654</v>
      </c>
      <c r="F23" s="42">
        <v>0.059817449108809734</v>
      </c>
      <c r="G23" s="42">
        <v>0.5383570419792876</v>
      </c>
      <c r="H23" s="42">
        <v>0.11963489821761947</v>
      </c>
      <c r="I23" s="42">
        <v>9.2118871627567</v>
      </c>
      <c r="J23" s="28" t="s">
        <v>80</v>
      </c>
      <c r="K23" s="42">
        <v>72.19966107433335</v>
      </c>
      <c r="L23" s="42">
        <v>26.439312506093902</v>
      </c>
      <c r="M23" s="28" t="s">
        <v>80</v>
      </c>
      <c r="N23" s="42">
        <v>32.77996211162773</v>
      </c>
      <c r="O23" s="43" t="s">
        <v>15</v>
      </c>
    </row>
    <row r="24" spans="2:15" ht="21" customHeight="1">
      <c r="B24" s="31" t="s">
        <v>32</v>
      </c>
      <c r="C24" s="81" t="s">
        <v>226</v>
      </c>
      <c r="D24" s="42">
        <v>10.734679062749834</v>
      </c>
      <c r="E24" s="42">
        <v>1.0082295252306472</v>
      </c>
      <c r="F24" s="42">
        <v>0.05930761913121455</v>
      </c>
      <c r="G24" s="42">
        <v>0.533768572180931</v>
      </c>
      <c r="H24" s="42">
        <v>0.1186152382624291</v>
      </c>
      <c r="I24" s="42">
        <v>9.014758107944612</v>
      </c>
      <c r="J24" s="28" t="s">
        <v>80</v>
      </c>
      <c r="K24" s="42">
        <v>72.71114105486903</v>
      </c>
      <c r="L24" s="42">
        <v>27.459427657752336</v>
      </c>
      <c r="M24" s="28" t="s">
        <v>80</v>
      </c>
      <c r="N24" s="42">
        <v>32.44126766477436</v>
      </c>
      <c r="O24" s="43" t="s">
        <v>15</v>
      </c>
    </row>
    <row r="25" spans="2:15" ht="21" customHeight="1">
      <c r="B25" s="31" t="s">
        <v>33</v>
      </c>
      <c r="C25" s="81" t="s">
        <v>227</v>
      </c>
      <c r="D25" s="42">
        <v>10.661817687604055</v>
      </c>
      <c r="E25" s="42">
        <v>0.9958840697212579</v>
      </c>
      <c r="F25" s="42">
        <v>0.058581415865956346</v>
      </c>
      <c r="G25" s="42">
        <v>0.41006991106169444</v>
      </c>
      <c r="H25" s="42">
        <v>0.11716283173191269</v>
      </c>
      <c r="I25" s="42">
        <v>9.080119459223233</v>
      </c>
      <c r="J25" s="28" t="s">
        <v>80</v>
      </c>
      <c r="K25" s="42">
        <v>72.52379284205396</v>
      </c>
      <c r="L25" s="42">
        <v>27.533265456999484</v>
      </c>
      <c r="M25" s="28" t="s">
        <v>80</v>
      </c>
      <c r="N25" s="42">
        <v>32.3369415580079</v>
      </c>
      <c r="O25" s="45">
        <v>0.058581415865956346</v>
      </c>
    </row>
    <row r="26" spans="2:15" ht="21" customHeight="1">
      <c r="B26" s="31" t="s">
        <v>34</v>
      </c>
      <c r="C26" s="81" t="s">
        <v>228</v>
      </c>
      <c r="D26" s="42">
        <v>10.564270597729895</v>
      </c>
      <c r="E26" s="42">
        <v>0.9813803287508645</v>
      </c>
      <c r="F26" s="42">
        <v>0.057728254632403796</v>
      </c>
      <c r="G26" s="42">
        <v>0.34636952779442276</v>
      </c>
      <c r="H26" s="42">
        <v>0.11545650926480759</v>
      </c>
      <c r="I26" s="42">
        <v>9.063335977287396</v>
      </c>
      <c r="J26" s="28" t="s">
        <v>80</v>
      </c>
      <c r="K26" s="42">
        <v>71.64076399881311</v>
      </c>
      <c r="L26" s="42">
        <v>28.11366000598065</v>
      </c>
      <c r="M26" s="28" t="s">
        <v>80</v>
      </c>
      <c r="N26" s="42">
        <v>31.519627029292472</v>
      </c>
      <c r="O26" s="43" t="s">
        <v>15</v>
      </c>
    </row>
    <row r="27" spans="2:15" ht="21" customHeight="1">
      <c r="B27" s="31" t="s">
        <v>35</v>
      </c>
      <c r="C27" s="81" t="s">
        <v>229</v>
      </c>
      <c r="D27" s="42">
        <v>10.612773557076466</v>
      </c>
      <c r="E27" s="42">
        <v>0.9699846799478491</v>
      </c>
      <c r="F27" s="42">
        <v>0.057057922349873474</v>
      </c>
      <c r="G27" s="42">
        <v>0.3994054564491143</v>
      </c>
      <c r="H27" s="42">
        <v>0.11411584469974695</v>
      </c>
      <c r="I27" s="42">
        <v>9.072209653629882</v>
      </c>
      <c r="J27" s="28" t="s">
        <v>80</v>
      </c>
      <c r="K27" s="42">
        <v>70.86593955854285</v>
      </c>
      <c r="L27" s="42">
        <v>27.159571038539774</v>
      </c>
      <c r="M27" s="28" t="s">
        <v>80</v>
      </c>
      <c r="N27" s="42">
        <v>30.811278068931674</v>
      </c>
      <c r="O27" s="43" t="s">
        <v>15</v>
      </c>
    </row>
    <row r="28" spans="2:15" ht="21" customHeight="1">
      <c r="B28" s="31" t="s">
        <v>36</v>
      </c>
      <c r="C28" s="81" t="s">
        <v>230</v>
      </c>
      <c r="D28" s="42">
        <v>10.437718416310373</v>
      </c>
      <c r="E28" s="42">
        <v>0.9027215927619783</v>
      </c>
      <c r="F28" s="42">
        <v>0.05642009954762364</v>
      </c>
      <c r="G28" s="42">
        <v>0.39494069683336547</v>
      </c>
      <c r="H28" s="42">
        <v>0.11284019909524728</v>
      </c>
      <c r="I28" s="42">
        <v>8.97079582807216</v>
      </c>
      <c r="J28" s="28" t="s">
        <v>80</v>
      </c>
      <c r="K28" s="42">
        <v>70.97648523091054</v>
      </c>
      <c r="L28" s="44" t="s">
        <v>61</v>
      </c>
      <c r="M28" s="28" t="s">
        <v>80</v>
      </c>
      <c r="N28" s="42">
        <v>30.861794452550132</v>
      </c>
      <c r="O28" s="43" t="s">
        <v>15</v>
      </c>
    </row>
    <row r="29" spans="2:15" ht="21" customHeight="1">
      <c r="B29" s="31" t="s">
        <v>37</v>
      </c>
      <c r="C29" s="81" t="s">
        <v>231</v>
      </c>
      <c r="D29" s="42">
        <v>10.417804082887837</v>
      </c>
      <c r="E29" s="42">
        <v>0.8913629161829166</v>
      </c>
      <c r="F29" s="42">
        <v>0.05571018226143229</v>
      </c>
      <c r="G29" s="42">
        <v>0.389971275830026</v>
      </c>
      <c r="H29" s="42">
        <v>0.11142036452286458</v>
      </c>
      <c r="I29" s="42">
        <v>8.969339344090598</v>
      </c>
      <c r="J29" s="28" t="s">
        <v>80</v>
      </c>
      <c r="K29" s="42">
        <v>70.86335183654187</v>
      </c>
      <c r="L29" s="44" t="s">
        <v>61</v>
      </c>
      <c r="M29" s="28" t="s">
        <v>80</v>
      </c>
      <c r="N29" s="42">
        <v>30.752020608310623</v>
      </c>
      <c r="O29" s="43" t="s">
        <v>15</v>
      </c>
    </row>
    <row r="30" spans="2:15" ht="21" customHeight="1">
      <c r="B30" s="31" t="s">
        <v>38</v>
      </c>
      <c r="C30" s="81" t="s">
        <v>232</v>
      </c>
      <c r="D30" s="42">
        <v>10.362094576160017</v>
      </c>
      <c r="E30" s="42">
        <v>0.881880389460427</v>
      </c>
      <c r="F30" s="42">
        <v>0.05511752434127669</v>
      </c>
      <c r="G30" s="42">
        <v>0.3858226703889368</v>
      </c>
      <c r="H30" s="42">
        <v>0.11023504868255338</v>
      </c>
      <c r="I30" s="42">
        <v>8.929038943286823</v>
      </c>
      <c r="J30" s="28" t="s">
        <v>80</v>
      </c>
      <c r="K30" s="42">
        <v>69.72366829171501</v>
      </c>
      <c r="L30" s="42">
        <v>25.905236440400042</v>
      </c>
      <c r="M30" s="28" t="s">
        <v>80</v>
      </c>
      <c r="N30" s="42">
        <v>30.09416829033707</v>
      </c>
      <c r="O30" s="43" t="s">
        <v>15</v>
      </c>
    </row>
    <row r="31" spans="2:15" ht="21" customHeight="1">
      <c r="B31" s="31" t="s">
        <v>39</v>
      </c>
      <c r="C31" s="81" t="s">
        <v>233</v>
      </c>
      <c r="D31" s="42">
        <v>10.226419489914946</v>
      </c>
      <c r="E31" s="42">
        <v>0.87498776384299</v>
      </c>
      <c r="F31" s="42">
        <v>0.05468673524018688</v>
      </c>
      <c r="G31" s="42">
        <v>0.32812041144112125</v>
      </c>
      <c r="H31" s="42">
        <v>0.10937347048037376</v>
      </c>
      <c r="I31" s="42">
        <v>8.859251108910273</v>
      </c>
      <c r="J31" s="28" t="s">
        <v>80</v>
      </c>
      <c r="K31" s="42">
        <v>69.9990211074392</v>
      </c>
      <c r="L31" s="42">
        <v>25.59339209240746</v>
      </c>
      <c r="M31" s="28" t="s">
        <v>80</v>
      </c>
      <c r="N31" s="42">
        <v>30.023017646862595</v>
      </c>
      <c r="O31" s="45">
        <v>0.05468673524018688</v>
      </c>
    </row>
    <row r="32" spans="2:15" ht="21" customHeight="1">
      <c r="B32" s="31" t="s">
        <v>40</v>
      </c>
      <c r="C32" s="81" t="s">
        <v>234</v>
      </c>
      <c r="D32" s="42">
        <v>10.219690734763148</v>
      </c>
      <c r="E32" s="42">
        <v>0.8697609135968637</v>
      </c>
      <c r="F32" s="42">
        <v>0.05436005709980398</v>
      </c>
      <c r="G32" s="42">
        <v>0.32616034259882387</v>
      </c>
      <c r="H32" s="42">
        <v>0.10872011419960796</v>
      </c>
      <c r="I32" s="42">
        <v>8.860689307268048</v>
      </c>
      <c r="J32" s="28" t="s">
        <v>80</v>
      </c>
      <c r="K32" s="42">
        <v>69.90703343034791</v>
      </c>
      <c r="L32" s="42">
        <v>25.82102712240689</v>
      </c>
      <c r="M32" s="28" t="s">
        <v>80</v>
      </c>
      <c r="N32" s="42">
        <v>30.169831690391206</v>
      </c>
      <c r="O32" s="43" t="s">
        <v>15</v>
      </c>
    </row>
    <row r="33" spans="2:15" ht="21" customHeight="1">
      <c r="B33" s="31" t="s">
        <v>41</v>
      </c>
      <c r="C33" s="81" t="s">
        <v>235</v>
      </c>
      <c r="D33" s="42">
        <v>10.160624337938042</v>
      </c>
      <c r="E33" s="42">
        <v>0.8106881120695246</v>
      </c>
      <c r="F33" s="42">
        <v>0.054045874137968304</v>
      </c>
      <c r="G33" s="42">
        <v>0.32427524482780984</v>
      </c>
      <c r="H33" s="42">
        <v>0.10809174827593661</v>
      </c>
      <c r="I33" s="42">
        <v>8.863523358626802</v>
      </c>
      <c r="J33" s="28" t="s">
        <v>80</v>
      </c>
      <c r="K33" s="42">
        <v>69.98940700866896</v>
      </c>
      <c r="L33" s="42">
        <v>25.725836089672914</v>
      </c>
      <c r="M33" s="28" t="s">
        <v>80</v>
      </c>
      <c r="N33" s="42">
        <v>30.752102384503967</v>
      </c>
      <c r="O33" s="43" t="s">
        <v>15</v>
      </c>
    </row>
    <row r="34" spans="2:15" ht="21" customHeight="1">
      <c r="B34" s="31" t="s">
        <v>42</v>
      </c>
      <c r="C34" s="81" t="s">
        <v>236</v>
      </c>
      <c r="D34" s="42">
        <v>10.31578664589182</v>
      </c>
      <c r="E34" s="42">
        <v>0.7521927762629451</v>
      </c>
      <c r="F34" s="42">
        <v>0.05372805544735322</v>
      </c>
      <c r="G34" s="42">
        <v>0.32236833268411935</v>
      </c>
      <c r="H34" s="42">
        <v>0.10745611089470644</v>
      </c>
      <c r="I34" s="42">
        <v>9.080041370602695</v>
      </c>
      <c r="J34" s="28" t="s">
        <v>80</v>
      </c>
      <c r="K34" s="42">
        <v>70.92103319050625</v>
      </c>
      <c r="L34" s="42">
        <v>25.896922725624254</v>
      </c>
      <c r="M34" s="28" t="s">
        <v>80</v>
      </c>
      <c r="N34" s="42">
        <v>31.37718438125428</v>
      </c>
      <c r="O34" s="43" t="s">
        <v>15</v>
      </c>
    </row>
    <row r="35" spans="2:15" ht="21" customHeight="1">
      <c r="B35" s="31" t="s">
        <v>43</v>
      </c>
      <c r="C35" s="81" t="s">
        <v>237</v>
      </c>
      <c r="D35" s="42">
        <v>10.58244607361855</v>
      </c>
      <c r="E35" s="42">
        <v>0.7482537627811096</v>
      </c>
      <c r="F35" s="42">
        <v>0.05344669734150783</v>
      </c>
      <c r="G35" s="42">
        <v>0.21378678936603132</v>
      </c>
      <c r="H35" s="42">
        <v>0.10689339468301566</v>
      </c>
      <c r="I35" s="42">
        <v>9.460065429446885</v>
      </c>
      <c r="J35" s="28" t="s">
        <v>80</v>
      </c>
      <c r="K35" s="42">
        <v>72.15304141103557</v>
      </c>
      <c r="L35" s="42">
        <v>26.50956188138788</v>
      </c>
      <c r="M35" s="28" t="s">
        <v>80</v>
      </c>
      <c r="N35" s="42">
        <v>32.44214528629525</v>
      </c>
      <c r="O35" s="43" t="s">
        <v>15</v>
      </c>
    </row>
    <row r="36" spans="2:15" ht="21" customHeight="1">
      <c r="B36" s="31" t="s">
        <v>44</v>
      </c>
      <c r="C36" s="81" t="s">
        <v>238</v>
      </c>
      <c r="D36" s="42">
        <v>10.5779550102032</v>
      </c>
      <c r="E36" s="42">
        <v>0.7973332922263725</v>
      </c>
      <c r="F36" s="42">
        <v>0.053155552815091496</v>
      </c>
      <c r="G36" s="42">
        <v>0.1594666584452745</v>
      </c>
      <c r="H36" s="42">
        <v>0.10631110563018299</v>
      </c>
      <c r="I36" s="42">
        <v>9.461688401086287</v>
      </c>
      <c r="J36" s="28" t="s">
        <v>80</v>
      </c>
      <c r="K36" s="42">
        <v>71.9194629588188</v>
      </c>
      <c r="L36" s="42">
        <v>24.664176506202455</v>
      </c>
      <c r="M36" s="28" t="s">
        <v>80</v>
      </c>
      <c r="N36" s="42">
        <v>32.85013163972655</v>
      </c>
      <c r="O36" s="45">
        <v>0.21262221126036598</v>
      </c>
    </row>
    <row r="37" spans="2:15" ht="21" customHeight="1">
      <c r="B37" s="31" t="s">
        <v>45</v>
      </c>
      <c r="C37" s="81" t="s">
        <v>239</v>
      </c>
      <c r="D37" s="42">
        <v>10.68128063267023</v>
      </c>
      <c r="E37" s="42">
        <v>0.7931644034161062</v>
      </c>
      <c r="F37" s="42">
        <v>0.05287762689440708</v>
      </c>
      <c r="G37" s="42">
        <v>0.15863288068322123</v>
      </c>
      <c r="H37" s="42">
        <v>0.10575525378881416</v>
      </c>
      <c r="I37" s="42">
        <v>9.570850467887682</v>
      </c>
      <c r="J37" s="28" t="s">
        <v>80</v>
      </c>
      <c r="K37" s="42">
        <v>72.33659359154889</v>
      </c>
      <c r="L37" s="42">
        <v>24.535218879004887</v>
      </c>
      <c r="M37" s="28" t="s">
        <v>80</v>
      </c>
      <c r="N37" s="42">
        <v>34.21182460068138</v>
      </c>
      <c r="O37" s="45">
        <v>0.21151050757762832</v>
      </c>
    </row>
    <row r="38" spans="2:15" ht="21" customHeight="1">
      <c r="B38" s="31" t="s">
        <v>46</v>
      </c>
      <c r="C38" s="81" t="s">
        <v>240</v>
      </c>
      <c r="D38" s="42">
        <v>10.627277696553342</v>
      </c>
      <c r="E38" s="42">
        <v>0.7891542843975254</v>
      </c>
      <c r="F38" s="42">
        <v>0.0526102856265017</v>
      </c>
      <c r="G38" s="42">
        <v>0.15783085687950507</v>
      </c>
      <c r="H38" s="42">
        <v>0.1052205712530034</v>
      </c>
      <c r="I38" s="42">
        <v>9.522461698396807</v>
      </c>
      <c r="J38" s="28" t="s">
        <v>80</v>
      </c>
      <c r="K38" s="42">
        <v>71.86565016580131</v>
      </c>
      <c r="L38" s="42">
        <v>24.253341673817282</v>
      </c>
      <c r="M38" s="28" t="s">
        <v>80</v>
      </c>
      <c r="N38" s="42">
        <v>34.67017822786462</v>
      </c>
      <c r="O38" s="45">
        <v>0.2104411425060068</v>
      </c>
    </row>
    <row r="39" spans="2:15" ht="21" customHeight="1">
      <c r="B39" s="31" t="s">
        <v>47</v>
      </c>
      <c r="C39" s="81" t="s">
        <v>241</v>
      </c>
      <c r="D39" s="42">
        <v>10.475986942729875</v>
      </c>
      <c r="E39" s="42">
        <v>0.83807895541839</v>
      </c>
      <c r="F39" s="42">
        <v>0.05237993471364937</v>
      </c>
      <c r="G39" s="42">
        <v>0.1571398041409481</v>
      </c>
      <c r="H39" s="42">
        <v>0.10475986942729874</v>
      </c>
      <c r="I39" s="42">
        <v>9.323628379029588</v>
      </c>
      <c r="J39" s="28" t="s">
        <v>80</v>
      </c>
      <c r="K39" s="42">
        <v>71.97003029655424</v>
      </c>
      <c r="L39" s="42">
        <v>24.14714990299236</v>
      </c>
      <c r="M39" s="28" t="s">
        <v>80</v>
      </c>
      <c r="N39" s="42">
        <v>34.78027664986318</v>
      </c>
      <c r="O39" s="45">
        <v>0.10475986942729874</v>
      </c>
    </row>
    <row r="40" spans="2:15" ht="21" customHeight="1">
      <c r="B40" s="31" t="s">
        <v>48</v>
      </c>
      <c r="C40" s="81" t="s">
        <v>242</v>
      </c>
      <c r="D40" s="42">
        <v>10.329144986765131</v>
      </c>
      <c r="E40" s="42">
        <v>0.8346783827688995</v>
      </c>
      <c r="F40" s="42">
        <v>0.05216739892305622</v>
      </c>
      <c r="G40" s="42">
        <v>0.15650219676916866</v>
      </c>
      <c r="H40" s="42">
        <v>0.10433479784611244</v>
      </c>
      <c r="I40" s="42">
        <v>9.181462210457894</v>
      </c>
      <c r="J40" s="28" t="s">
        <v>80</v>
      </c>
      <c r="K40" s="42">
        <v>71.88667571597146</v>
      </c>
      <c r="L40" s="42">
        <v>23.99700350460586</v>
      </c>
      <c r="M40" s="28" t="s">
        <v>80</v>
      </c>
      <c r="N40" s="42">
        <v>35.00432467737072</v>
      </c>
      <c r="O40" s="45">
        <v>0.10433479784611244</v>
      </c>
    </row>
    <row r="41" spans="2:15" ht="21" customHeight="1">
      <c r="B41" s="31" t="s">
        <v>49</v>
      </c>
      <c r="C41" s="81" t="s">
        <v>243</v>
      </c>
      <c r="D41" s="42">
        <v>10.19315508833461</v>
      </c>
      <c r="E41" s="42">
        <v>0.8841001862331039</v>
      </c>
      <c r="F41" s="42">
        <v>0.05200589330782964</v>
      </c>
      <c r="G41" s="42">
        <v>0.10401178661565928</v>
      </c>
      <c r="H41" s="42">
        <v>0.10401178661565928</v>
      </c>
      <c r="I41" s="42">
        <v>9.049025435562358</v>
      </c>
      <c r="J41" s="28" t="s">
        <v>80</v>
      </c>
      <c r="K41" s="42">
        <v>72.08016812465189</v>
      </c>
      <c r="L41" s="42">
        <v>23.974716814909467</v>
      </c>
      <c r="M41" s="28" t="s">
        <v>80</v>
      </c>
      <c r="N41" s="42">
        <v>36.092089955633774</v>
      </c>
      <c r="O41" s="45">
        <v>0.10401178661565928</v>
      </c>
    </row>
    <row r="42" spans="2:15" ht="21" customHeight="1">
      <c r="B42" s="31" t="s">
        <v>50</v>
      </c>
      <c r="C42" s="81" t="s">
        <v>244</v>
      </c>
      <c r="D42" s="42">
        <v>10.428215742662765</v>
      </c>
      <c r="E42" s="42">
        <v>0.881988396145607</v>
      </c>
      <c r="F42" s="42">
        <v>0.05188167036150629</v>
      </c>
      <c r="G42" s="42">
        <v>0.10376334072301258</v>
      </c>
      <c r="H42" s="42">
        <v>0.10376334072301258</v>
      </c>
      <c r="I42" s="42">
        <v>9.286818994709627</v>
      </c>
      <c r="J42" s="28" t="s">
        <v>80</v>
      </c>
      <c r="K42" s="42">
        <v>71.59670509887869</v>
      </c>
      <c r="L42" s="42">
        <v>23.60616001448536</v>
      </c>
      <c r="M42" s="28" t="s">
        <v>80</v>
      </c>
      <c r="N42" s="42">
        <v>37.095394308477</v>
      </c>
      <c r="O42" s="45">
        <v>0.05188167036150629</v>
      </c>
    </row>
    <row r="43" spans="2:15" ht="21" customHeight="1" thickBot="1">
      <c r="B43" s="32" t="s">
        <v>51</v>
      </c>
      <c r="C43" s="93" t="s">
        <v>245</v>
      </c>
      <c r="D43" s="62">
        <v>10.677032717849045</v>
      </c>
      <c r="E43" s="62">
        <v>0.8811143505021056</v>
      </c>
      <c r="F43" s="62">
        <v>0.05183025591188856</v>
      </c>
      <c r="G43" s="62">
        <v>0.05183025591188856</v>
      </c>
      <c r="H43" s="62">
        <v>0.10366051182377713</v>
      </c>
      <c r="I43" s="62">
        <v>9.588597343699384</v>
      </c>
      <c r="J43" s="34" t="s">
        <v>80</v>
      </c>
      <c r="K43" s="62">
        <v>71.73307418205377</v>
      </c>
      <c r="L43" s="62">
        <v>23.427275672173632</v>
      </c>
      <c r="M43" s="34" t="s">
        <v>80</v>
      </c>
      <c r="N43" s="62">
        <v>38.71720116618076</v>
      </c>
      <c r="O43" s="63">
        <v>0.05183025591188856</v>
      </c>
    </row>
    <row r="44" spans="2:14" ht="18" customHeight="1">
      <c r="B44" s="52"/>
      <c r="C44" s="53"/>
      <c r="D44" s="53"/>
      <c r="E44" s="54"/>
      <c r="F44" s="55"/>
      <c r="G44" s="56"/>
      <c r="H44" s="53"/>
      <c r="I44" s="53"/>
      <c r="J44" s="53"/>
      <c r="K44" s="53"/>
      <c r="L44" s="54"/>
      <c r="M44" s="53"/>
      <c r="N44" s="53"/>
    </row>
    <row r="45" spans="1:2" ht="18" customHeight="1">
      <c r="A45" s="66"/>
      <c r="B45" s="5" t="s">
        <v>92</v>
      </c>
    </row>
    <row r="46" spans="2:14" ht="18" customHeight="1" thickBot="1">
      <c r="B46" s="3" t="s">
        <v>62</v>
      </c>
      <c r="C46" s="9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5" ht="18" customHeight="1">
      <c r="B47" s="7"/>
      <c r="C47" s="38"/>
      <c r="D47" s="8"/>
      <c r="E47" s="9"/>
      <c r="F47" s="9" t="s">
        <v>87</v>
      </c>
      <c r="G47" s="9" t="s">
        <v>87</v>
      </c>
      <c r="H47" s="9"/>
      <c r="I47" s="9"/>
      <c r="J47" s="9"/>
      <c r="K47" s="10"/>
      <c r="L47" s="11"/>
      <c r="M47" s="12"/>
      <c r="N47" s="10"/>
      <c r="O47" s="36"/>
    </row>
    <row r="48" spans="2:15" ht="18" customHeight="1">
      <c r="B48" s="15"/>
      <c r="C48" s="38"/>
      <c r="D48" s="16"/>
      <c r="E48" s="563" t="s">
        <v>105</v>
      </c>
      <c r="F48" s="557" t="s">
        <v>7</v>
      </c>
      <c r="G48" s="557" t="s">
        <v>8</v>
      </c>
      <c r="H48" s="557" t="s">
        <v>9</v>
      </c>
      <c r="I48" s="557" t="s">
        <v>10</v>
      </c>
      <c r="J48" s="560" t="s">
        <v>95</v>
      </c>
      <c r="K48" s="16" t="s">
        <v>2</v>
      </c>
      <c r="L48" s="17"/>
      <c r="M48" s="560" t="s">
        <v>100</v>
      </c>
      <c r="N48" s="16" t="s">
        <v>3</v>
      </c>
      <c r="O48" s="39"/>
    </row>
    <row r="49" spans="2:15" ht="18" customHeight="1">
      <c r="B49" s="15"/>
      <c r="C49" s="38"/>
      <c r="D49" s="16" t="s">
        <v>78</v>
      </c>
      <c r="E49" s="558"/>
      <c r="F49" s="558"/>
      <c r="G49" s="558"/>
      <c r="H49" s="558"/>
      <c r="I49" s="558"/>
      <c r="J49" s="561"/>
      <c r="K49" s="17"/>
      <c r="L49" s="16" t="s">
        <v>4</v>
      </c>
      <c r="M49" s="561"/>
      <c r="N49" s="17"/>
      <c r="O49" s="40" t="s">
        <v>4</v>
      </c>
    </row>
    <row r="50" spans="2:15" ht="18" customHeight="1">
      <c r="B50" s="15"/>
      <c r="C50" s="38"/>
      <c r="D50" s="16"/>
      <c r="E50" s="558"/>
      <c r="F50" s="558"/>
      <c r="G50" s="558"/>
      <c r="H50" s="558"/>
      <c r="I50" s="558"/>
      <c r="J50" s="561"/>
      <c r="K50" s="16" t="s">
        <v>11</v>
      </c>
      <c r="L50" s="16" t="s">
        <v>12</v>
      </c>
      <c r="M50" s="561"/>
      <c r="N50" s="16" t="s">
        <v>11</v>
      </c>
      <c r="O50" s="40" t="s">
        <v>79</v>
      </c>
    </row>
    <row r="51" spans="2:15" ht="18" customHeight="1">
      <c r="B51" s="21"/>
      <c r="C51" s="96"/>
      <c r="D51" s="22"/>
      <c r="E51" s="559"/>
      <c r="F51" s="559"/>
      <c r="G51" s="559"/>
      <c r="H51" s="559"/>
      <c r="I51" s="559"/>
      <c r="J51" s="562"/>
      <c r="K51" s="23"/>
      <c r="L51" s="22"/>
      <c r="M51" s="562"/>
      <c r="N51" s="23"/>
      <c r="O51" s="41"/>
    </row>
    <row r="52" spans="1:15" ht="21" customHeight="1">
      <c r="A52" s="6"/>
      <c r="B52" s="26" t="s">
        <v>52</v>
      </c>
      <c r="C52" s="81" t="s">
        <v>246</v>
      </c>
      <c r="D52" s="42">
        <v>10.665567664484023</v>
      </c>
      <c r="E52" s="42">
        <v>0.880168205321497</v>
      </c>
      <c r="F52" s="42">
        <v>0.05177460031302923</v>
      </c>
      <c r="G52" s="44" t="s">
        <v>15</v>
      </c>
      <c r="H52" s="42">
        <v>0.10354920062605846</v>
      </c>
      <c r="I52" s="42">
        <v>9.630075658223438</v>
      </c>
      <c r="J52" s="28" t="s">
        <v>80</v>
      </c>
      <c r="K52" s="42">
        <v>72.69153883949305</v>
      </c>
      <c r="L52" s="42">
        <v>23.5574431424283</v>
      </c>
      <c r="M52" s="28" t="s">
        <v>80</v>
      </c>
      <c r="N52" s="42">
        <v>39.76289304040645</v>
      </c>
      <c r="O52" s="45">
        <v>0.05177460031302923</v>
      </c>
    </row>
    <row r="53" spans="1:15" ht="21" customHeight="1">
      <c r="A53" s="6"/>
      <c r="B53" s="26" t="s">
        <v>53</v>
      </c>
      <c r="C53" s="81" t="s">
        <v>247</v>
      </c>
      <c r="D53" s="42">
        <v>10.748349972506032</v>
      </c>
      <c r="E53" s="42">
        <v>0.8827147320415583</v>
      </c>
      <c r="F53" s="42">
        <v>0.0519243960024446</v>
      </c>
      <c r="G53" s="44" t="s">
        <v>15</v>
      </c>
      <c r="H53" s="42">
        <v>0.1038487920048892</v>
      </c>
      <c r="I53" s="42">
        <v>9.70986205245714</v>
      </c>
      <c r="J53" s="28" t="s">
        <v>80</v>
      </c>
      <c r="K53" s="42">
        <v>73.52494473946156</v>
      </c>
      <c r="L53" s="42">
        <v>23.002507429082957</v>
      </c>
      <c r="M53" s="28" t="s">
        <v>80</v>
      </c>
      <c r="N53" s="42">
        <v>41.12412163393612</v>
      </c>
      <c r="O53" s="45">
        <v>0.0519243960024446</v>
      </c>
    </row>
    <row r="54" spans="1:15" ht="21" customHeight="1">
      <c r="A54" s="6"/>
      <c r="B54" s="26" t="s">
        <v>54</v>
      </c>
      <c r="C54" s="81" t="s">
        <v>248</v>
      </c>
      <c r="D54" s="42">
        <v>10.731493875790475</v>
      </c>
      <c r="E54" s="42">
        <v>0.8813304149199908</v>
      </c>
      <c r="F54" s="42">
        <v>0.05184296558352887</v>
      </c>
      <c r="G54" s="44" t="s">
        <v>15</v>
      </c>
      <c r="H54" s="42">
        <v>0.10368593116705774</v>
      </c>
      <c r="I54" s="42">
        <v>9.694634564119898</v>
      </c>
      <c r="J54" s="28" t="s">
        <v>80</v>
      </c>
      <c r="K54" s="42">
        <v>74.80939933703216</v>
      </c>
      <c r="L54" s="42">
        <v>22.86274782233623</v>
      </c>
      <c r="M54" s="28" t="s">
        <v>80</v>
      </c>
      <c r="N54" s="42">
        <v>42.14833101940897</v>
      </c>
      <c r="O54" s="45">
        <v>0.05184296558352887</v>
      </c>
    </row>
    <row r="55" spans="2:15" s="6" customFormat="1" ht="21" customHeight="1">
      <c r="B55" s="26" t="s">
        <v>55</v>
      </c>
      <c r="C55" s="81" t="s">
        <v>249</v>
      </c>
      <c r="D55" s="42">
        <v>10.662128533512208</v>
      </c>
      <c r="E55" s="42">
        <v>0.9316422990447562</v>
      </c>
      <c r="F55" s="28" t="s">
        <v>15</v>
      </c>
      <c r="G55" s="44" t="s">
        <v>15</v>
      </c>
      <c r="H55" s="42">
        <v>0.1035158110049729</v>
      </c>
      <c r="I55" s="42">
        <v>9.62697042346248</v>
      </c>
      <c r="J55" s="28" t="s">
        <v>80</v>
      </c>
      <c r="K55" s="42">
        <v>76.0323631831526</v>
      </c>
      <c r="L55" s="42">
        <v>22.876994232099012</v>
      </c>
      <c r="M55" s="28" t="s">
        <v>80</v>
      </c>
      <c r="N55" s="42">
        <v>43.47664062208862</v>
      </c>
      <c r="O55" s="45">
        <v>0.05175790550248645</v>
      </c>
    </row>
    <row r="56" spans="1:15" ht="21" customHeight="1">
      <c r="A56" s="6"/>
      <c r="B56" s="26" t="s">
        <v>56</v>
      </c>
      <c r="C56" s="81" t="s">
        <v>250</v>
      </c>
      <c r="D56" s="42">
        <v>10.4</v>
      </c>
      <c r="E56" s="42">
        <v>0.9</v>
      </c>
      <c r="F56" s="28" t="s">
        <v>15</v>
      </c>
      <c r="G56" s="44" t="s">
        <v>15</v>
      </c>
      <c r="H56" s="42">
        <v>0.1</v>
      </c>
      <c r="I56" s="42">
        <v>9.4</v>
      </c>
      <c r="J56" s="42">
        <v>0.2</v>
      </c>
      <c r="K56" s="42">
        <v>77.8</v>
      </c>
      <c r="L56" s="42">
        <v>22.4</v>
      </c>
      <c r="M56" s="28" t="s">
        <v>80</v>
      </c>
      <c r="N56" s="42">
        <v>44.5</v>
      </c>
      <c r="O56" s="45">
        <v>0.1</v>
      </c>
    </row>
    <row r="57" spans="1:15" ht="21" customHeight="1">
      <c r="A57" s="6"/>
      <c r="B57" s="26" t="s">
        <v>57</v>
      </c>
      <c r="C57" s="81" t="s">
        <v>251</v>
      </c>
      <c r="D57" s="42">
        <v>10.4</v>
      </c>
      <c r="E57" s="42">
        <v>0.9</v>
      </c>
      <c r="F57" s="28" t="s">
        <v>15</v>
      </c>
      <c r="G57" s="44" t="s">
        <v>15</v>
      </c>
      <c r="H57" s="42">
        <v>0.1</v>
      </c>
      <c r="I57" s="42">
        <v>9.4</v>
      </c>
      <c r="J57" s="44" t="s">
        <v>61</v>
      </c>
      <c r="K57" s="42">
        <v>79.1</v>
      </c>
      <c r="L57" s="42">
        <v>22.3</v>
      </c>
      <c r="M57" s="28" t="s">
        <v>80</v>
      </c>
      <c r="N57" s="42">
        <v>45.2</v>
      </c>
      <c r="O57" s="45">
        <v>0.1</v>
      </c>
    </row>
    <row r="58" spans="1:15" ht="21" customHeight="1">
      <c r="A58" s="6"/>
      <c r="B58" s="31" t="s">
        <v>58</v>
      </c>
      <c r="C58" s="81" t="s">
        <v>252</v>
      </c>
      <c r="D58" s="46">
        <v>10.3</v>
      </c>
      <c r="E58" s="46">
        <v>0.9</v>
      </c>
      <c r="F58" s="28" t="s">
        <v>15</v>
      </c>
      <c r="G58" s="44" t="s">
        <v>15</v>
      </c>
      <c r="H58" s="46">
        <v>0.1</v>
      </c>
      <c r="I58" s="46">
        <v>9.3</v>
      </c>
      <c r="J58" s="44" t="s">
        <v>61</v>
      </c>
      <c r="K58" s="42">
        <v>80.3</v>
      </c>
      <c r="L58" s="46">
        <v>21.7</v>
      </c>
      <c r="M58" s="28" t="s">
        <v>80</v>
      </c>
      <c r="N58" s="46">
        <v>45.9</v>
      </c>
      <c r="O58" s="47">
        <v>0.1</v>
      </c>
    </row>
    <row r="59" spans="1:15" ht="21" customHeight="1">
      <c r="A59" s="6"/>
      <c r="B59" s="31" t="s">
        <v>59</v>
      </c>
      <c r="C59" s="81" t="s">
        <v>253</v>
      </c>
      <c r="D59" s="46">
        <v>10.2</v>
      </c>
      <c r="E59" s="46">
        <v>0.9</v>
      </c>
      <c r="F59" s="28" t="s">
        <v>15</v>
      </c>
      <c r="G59" s="44" t="s">
        <v>15</v>
      </c>
      <c r="H59" s="28" t="s">
        <v>80</v>
      </c>
      <c r="I59" s="46">
        <v>9.3</v>
      </c>
      <c r="J59" s="42">
        <v>0.8</v>
      </c>
      <c r="K59" s="42">
        <v>79.9</v>
      </c>
      <c r="L59" s="46">
        <v>19.8</v>
      </c>
      <c r="M59" s="28" t="s">
        <v>80</v>
      </c>
      <c r="N59" s="46">
        <v>46.1</v>
      </c>
      <c r="O59" s="47">
        <v>0.1</v>
      </c>
    </row>
    <row r="60" spans="2:15" s="6" customFormat="1" ht="21" customHeight="1">
      <c r="B60" s="31" t="s">
        <v>60</v>
      </c>
      <c r="C60" s="81" t="s">
        <v>254</v>
      </c>
      <c r="D60" s="46">
        <v>10.1</v>
      </c>
      <c r="E60" s="46">
        <v>0.9</v>
      </c>
      <c r="F60" s="28" t="s">
        <v>15</v>
      </c>
      <c r="G60" s="44" t="s">
        <v>15</v>
      </c>
      <c r="H60" s="28" t="s">
        <v>80</v>
      </c>
      <c r="I60" s="46">
        <v>9.2</v>
      </c>
      <c r="J60" s="42">
        <v>0.9</v>
      </c>
      <c r="K60" s="42">
        <v>80.6</v>
      </c>
      <c r="L60" s="46">
        <v>19.1</v>
      </c>
      <c r="M60" s="28" t="s">
        <v>80</v>
      </c>
      <c r="N60" s="48">
        <v>46.7</v>
      </c>
      <c r="O60" s="47">
        <v>0.1</v>
      </c>
    </row>
    <row r="61" spans="1:15" ht="21" customHeight="1">
      <c r="A61" s="6"/>
      <c r="B61" s="31" t="s">
        <v>81</v>
      </c>
      <c r="C61" s="81" t="s">
        <v>255</v>
      </c>
      <c r="D61" s="49">
        <v>10.061287027579162</v>
      </c>
      <c r="E61" s="49">
        <v>0.9193054136874361</v>
      </c>
      <c r="F61" s="28" t="s">
        <v>82</v>
      </c>
      <c r="G61" s="44" t="s">
        <v>82</v>
      </c>
      <c r="H61" s="28" t="s">
        <v>80</v>
      </c>
      <c r="I61" s="49">
        <v>9.141981613891726</v>
      </c>
      <c r="J61" s="49">
        <v>2.1450459652706844</v>
      </c>
      <c r="K61" s="49">
        <v>81.40960163432074</v>
      </c>
      <c r="L61" s="49">
        <v>18.998978549540347</v>
      </c>
      <c r="M61" s="50" t="s">
        <v>82</v>
      </c>
      <c r="N61" s="49">
        <v>46.83350357507661</v>
      </c>
      <c r="O61" s="51">
        <v>0.05107252298263534</v>
      </c>
    </row>
    <row r="62" spans="1:15" ht="21" customHeight="1">
      <c r="A62" s="6"/>
      <c r="B62" s="31" t="s">
        <v>83</v>
      </c>
      <c r="C62" s="81" t="s">
        <v>256</v>
      </c>
      <c r="D62" s="49">
        <v>10.056151097498724</v>
      </c>
      <c r="E62" s="49">
        <v>0.9698825931597754</v>
      </c>
      <c r="F62" s="28" t="s">
        <v>80</v>
      </c>
      <c r="G62" s="44" t="s">
        <v>82</v>
      </c>
      <c r="H62" s="28" t="s">
        <v>80</v>
      </c>
      <c r="I62" s="49">
        <v>9.08626850433895</v>
      </c>
      <c r="J62" s="49">
        <v>3.215926493108729</v>
      </c>
      <c r="K62" s="49">
        <v>81.72537008677898</v>
      </c>
      <c r="L62" s="49">
        <v>18.4788157223073</v>
      </c>
      <c r="M62" s="49">
        <v>1.7866258295048496</v>
      </c>
      <c r="N62" s="49">
        <v>47.932618683001536</v>
      </c>
      <c r="O62" s="51">
        <v>0.05104645227156713</v>
      </c>
    </row>
    <row r="63" spans="1:15" ht="21" customHeight="1">
      <c r="A63" s="6"/>
      <c r="B63" s="31" t="s">
        <v>84</v>
      </c>
      <c r="C63" s="81" t="s">
        <v>257</v>
      </c>
      <c r="D63" s="49">
        <v>10.047015933747106</v>
      </c>
      <c r="E63" s="49">
        <v>0.9739454221489542</v>
      </c>
      <c r="F63" s="28" t="s">
        <v>80</v>
      </c>
      <c r="G63" s="44" t="s">
        <v>82</v>
      </c>
      <c r="H63" s="28" t="s">
        <v>80</v>
      </c>
      <c r="I63" s="49">
        <v>9.073070511598152</v>
      </c>
      <c r="J63" s="49">
        <v>4.1520831154771205</v>
      </c>
      <c r="K63" s="49">
        <v>82.11897717276972</v>
      </c>
      <c r="L63" s="49">
        <v>18.043620452443783</v>
      </c>
      <c r="M63" s="49">
        <v>3.075617122575645</v>
      </c>
      <c r="N63" s="49">
        <v>49.00483281970527</v>
      </c>
      <c r="O63" s="51">
        <v>0.05126028537626075</v>
      </c>
    </row>
    <row r="64" spans="1:15" ht="21" customHeight="1">
      <c r="A64" s="6"/>
      <c r="B64" s="31" t="s">
        <v>85</v>
      </c>
      <c r="C64" s="81" t="s">
        <v>258</v>
      </c>
      <c r="D64" s="49">
        <v>9.831029185867896</v>
      </c>
      <c r="E64" s="49">
        <v>0.9728622631848439</v>
      </c>
      <c r="F64" s="28" t="s">
        <v>80</v>
      </c>
      <c r="G64" s="44" t="s">
        <v>82</v>
      </c>
      <c r="H64" s="28" t="s">
        <v>80</v>
      </c>
      <c r="I64" s="49">
        <v>8.858166922683052</v>
      </c>
      <c r="J64" s="49">
        <v>4.505888376856119</v>
      </c>
      <c r="K64" s="49">
        <v>82.02764976958525</v>
      </c>
      <c r="L64" s="49">
        <v>17.86994367639529</v>
      </c>
      <c r="M64" s="49">
        <v>3.277009728622632</v>
      </c>
      <c r="N64" s="49">
        <v>49.359959037378395</v>
      </c>
      <c r="O64" s="51">
        <v>0.051203277009728626</v>
      </c>
    </row>
    <row r="65" spans="1:15" ht="21" customHeight="1">
      <c r="A65" s="6"/>
      <c r="B65" s="31" t="s">
        <v>86</v>
      </c>
      <c r="C65" s="81" t="s">
        <v>259</v>
      </c>
      <c r="D65" s="49">
        <v>9.779825908858168</v>
      </c>
      <c r="E65" s="49">
        <v>1.0240655401945724</v>
      </c>
      <c r="F65" s="28" t="s">
        <v>80</v>
      </c>
      <c r="G65" s="44" t="s">
        <v>82</v>
      </c>
      <c r="H65" s="28" t="s">
        <v>80</v>
      </c>
      <c r="I65" s="49">
        <v>8.755760368663594</v>
      </c>
      <c r="J65" s="49">
        <v>4.505888376856119</v>
      </c>
      <c r="K65" s="49">
        <v>81.46441372247824</v>
      </c>
      <c r="L65" s="49">
        <v>15.770609318996417</v>
      </c>
      <c r="M65" s="49">
        <v>3.277009728622632</v>
      </c>
      <c r="N65" s="49">
        <v>49.257552483358936</v>
      </c>
      <c r="O65" s="65" t="s">
        <v>88</v>
      </c>
    </row>
    <row r="66" spans="1:15" ht="21" customHeight="1">
      <c r="A66" s="6"/>
      <c r="B66" s="31" t="s">
        <v>93</v>
      </c>
      <c r="C66" s="81" t="s">
        <v>260</v>
      </c>
      <c r="D66" s="49">
        <v>9.67741935483871</v>
      </c>
      <c r="E66" s="49">
        <v>1.0240655401945724</v>
      </c>
      <c r="F66" s="28" t="s">
        <v>94</v>
      </c>
      <c r="G66" s="44" t="s">
        <v>15</v>
      </c>
      <c r="H66" s="28" t="s">
        <v>94</v>
      </c>
      <c r="I66" s="49">
        <v>8.653353814644138</v>
      </c>
      <c r="J66" s="49">
        <v>4.966717869943677</v>
      </c>
      <c r="K66" s="49">
        <v>82.2836661546339</v>
      </c>
      <c r="L66" s="49">
        <v>15.104966717869944</v>
      </c>
      <c r="M66" s="49">
        <v>3.277009728622632</v>
      </c>
      <c r="N66" s="49">
        <v>49.718381976446494</v>
      </c>
      <c r="O66" s="65" t="s">
        <v>15</v>
      </c>
    </row>
    <row r="67" spans="1:15" ht="21" customHeight="1">
      <c r="A67" s="6"/>
      <c r="B67" s="31" t="s">
        <v>96</v>
      </c>
      <c r="C67" s="81" t="s">
        <v>261</v>
      </c>
      <c r="D67" s="49">
        <v>9.477459016393443</v>
      </c>
      <c r="E67" s="49">
        <v>0.9221311475409837</v>
      </c>
      <c r="F67" s="28" t="s">
        <v>94</v>
      </c>
      <c r="G67" s="44" t="s">
        <v>15</v>
      </c>
      <c r="H67" s="28" t="s">
        <v>94</v>
      </c>
      <c r="I67" s="49">
        <v>8.555327868852459</v>
      </c>
      <c r="J67" s="49">
        <v>4.969262295081967</v>
      </c>
      <c r="K67" s="49">
        <v>83.19672131147541</v>
      </c>
      <c r="L67" s="49">
        <v>14.702868852459018</v>
      </c>
      <c r="M67" s="49">
        <v>3.278688524590164</v>
      </c>
      <c r="N67" s="49">
        <v>50.35860655737705</v>
      </c>
      <c r="O67" s="65" t="s">
        <v>15</v>
      </c>
    </row>
    <row r="68" spans="1:15" ht="21" customHeight="1">
      <c r="A68" s="6"/>
      <c r="B68" s="31" t="s">
        <v>99</v>
      </c>
      <c r="C68" s="81" t="s">
        <v>262</v>
      </c>
      <c r="D68" s="49">
        <v>9.34978623220986</v>
      </c>
      <c r="E68" s="49">
        <v>0.9196511048075272</v>
      </c>
      <c r="F68" s="28" t="s">
        <v>94</v>
      </c>
      <c r="G68" s="44" t="s">
        <v>15</v>
      </c>
      <c r="H68" s="28" t="s">
        <v>94</v>
      </c>
      <c r="I68" s="49">
        <v>8.430135127402332</v>
      </c>
      <c r="J68" s="49">
        <v>4.955897620351674</v>
      </c>
      <c r="K68" s="49">
        <v>82.564232520498</v>
      </c>
      <c r="L68" s="49">
        <v>14.152408668426947</v>
      </c>
      <c r="M68" s="49">
        <v>3.4231457790057958</v>
      </c>
      <c r="N68" s="49">
        <v>50.73408594854858</v>
      </c>
      <c r="O68" s="65" t="s">
        <v>15</v>
      </c>
    </row>
    <row r="69" spans="1:15" ht="21" customHeight="1">
      <c r="A69" s="6"/>
      <c r="B69" s="31" t="s">
        <v>101</v>
      </c>
      <c r="C69" s="81" t="s">
        <v>263</v>
      </c>
      <c r="D69" s="69">
        <v>9.309462915601022</v>
      </c>
      <c r="E69" s="69">
        <v>0.9207161125319693</v>
      </c>
      <c r="F69" s="50" t="s">
        <v>94</v>
      </c>
      <c r="G69" s="70" t="s">
        <v>15</v>
      </c>
      <c r="H69" s="50" t="s">
        <v>94</v>
      </c>
      <c r="I69" s="69">
        <v>8.388746803069054</v>
      </c>
      <c r="J69" s="69">
        <v>4.859335038363171</v>
      </c>
      <c r="K69" s="69">
        <v>83.17135549872123</v>
      </c>
      <c r="L69" s="69">
        <v>12.58312020460358</v>
      </c>
      <c r="M69" s="69">
        <v>2.864450127877238</v>
      </c>
      <c r="N69" s="69">
        <v>50.99744245524297</v>
      </c>
      <c r="O69" s="65" t="s">
        <v>15</v>
      </c>
    </row>
    <row r="70" spans="1:15" ht="21" customHeight="1">
      <c r="A70" s="6"/>
      <c r="B70" s="31" t="s">
        <v>102</v>
      </c>
      <c r="C70" s="81" t="s">
        <v>264</v>
      </c>
      <c r="D70" s="69">
        <v>9.267793138760881</v>
      </c>
      <c r="E70" s="69">
        <v>0.9216589861751152</v>
      </c>
      <c r="F70" s="50" t="s">
        <v>94</v>
      </c>
      <c r="G70" s="70" t="s">
        <v>15</v>
      </c>
      <c r="H70" s="50" t="s">
        <v>94</v>
      </c>
      <c r="I70" s="69">
        <v>8.346134152585766</v>
      </c>
      <c r="J70" s="69">
        <v>4.761904761904762</v>
      </c>
      <c r="K70" s="69">
        <v>83.20532514080902</v>
      </c>
      <c r="L70" s="69">
        <v>11.827956989247312</v>
      </c>
      <c r="M70" s="69">
        <v>2.61136712749616</v>
      </c>
      <c r="N70" s="69">
        <v>50.844854070660524</v>
      </c>
      <c r="O70" s="65" t="s">
        <v>15</v>
      </c>
    </row>
    <row r="71" spans="1:15" ht="21" customHeight="1">
      <c r="A71" s="6"/>
      <c r="B71" s="31" t="s">
        <v>103</v>
      </c>
      <c r="C71" s="81" t="s">
        <v>265</v>
      </c>
      <c r="D71" s="69">
        <v>9.188911704312115</v>
      </c>
      <c r="E71" s="69">
        <v>0.9240246406570841</v>
      </c>
      <c r="F71" s="50" t="s">
        <v>94</v>
      </c>
      <c r="G71" s="70" t="s">
        <v>15</v>
      </c>
      <c r="H71" s="50" t="s">
        <v>94</v>
      </c>
      <c r="I71" s="69">
        <v>8.26488706365503</v>
      </c>
      <c r="J71" s="69">
        <v>4.671457905544147</v>
      </c>
      <c r="K71" s="69">
        <v>83.47022587268994</v>
      </c>
      <c r="L71" s="69">
        <v>10.934291581108829</v>
      </c>
      <c r="M71" s="69">
        <v>2.2587268993839835</v>
      </c>
      <c r="N71" s="69">
        <v>50.87268993839835</v>
      </c>
      <c r="O71" s="65" t="s">
        <v>15</v>
      </c>
    </row>
    <row r="72" spans="1:15" ht="21" customHeight="1">
      <c r="A72" s="6"/>
      <c r="B72" s="31" t="s">
        <v>107</v>
      </c>
      <c r="C72" s="81" t="s">
        <v>266</v>
      </c>
      <c r="D72" s="69">
        <v>9.062821833161689</v>
      </c>
      <c r="E72" s="69">
        <v>0.8753861997940269</v>
      </c>
      <c r="F72" s="50" t="s">
        <v>94</v>
      </c>
      <c r="G72" s="70" t="s">
        <v>15</v>
      </c>
      <c r="H72" s="50" t="s">
        <v>94</v>
      </c>
      <c r="I72" s="69">
        <v>8.187435633367663</v>
      </c>
      <c r="J72" s="69">
        <v>4.582904222451082</v>
      </c>
      <c r="K72" s="69">
        <v>83.57363542739445</v>
      </c>
      <c r="L72" s="69">
        <v>10.607621009268795</v>
      </c>
      <c r="M72" s="69">
        <v>2.2142121524201857</v>
      </c>
      <c r="N72" s="69">
        <v>51.75077239958806</v>
      </c>
      <c r="O72" s="65" t="s">
        <v>15</v>
      </c>
    </row>
    <row r="73" spans="1:15" ht="21" customHeight="1">
      <c r="A73" s="6"/>
      <c r="B73" s="31" t="s">
        <v>108</v>
      </c>
      <c r="C73" s="81" t="s">
        <v>267</v>
      </c>
      <c r="D73" s="69">
        <v>8.9</v>
      </c>
      <c r="E73" s="69">
        <v>0.8739119795854161</v>
      </c>
      <c r="F73" s="50" t="s">
        <v>94</v>
      </c>
      <c r="G73" s="70" t="s">
        <v>15</v>
      </c>
      <c r="H73" s="50" t="s">
        <v>94</v>
      </c>
      <c r="I73" s="69">
        <v>8.07083416440649</v>
      </c>
      <c r="J73" s="69">
        <v>4.420966484961517</v>
      </c>
      <c r="K73" s="69">
        <v>83.6</v>
      </c>
      <c r="L73" s="69">
        <v>10.178504232818376</v>
      </c>
      <c r="M73" s="69">
        <v>2.2104832424807586</v>
      </c>
      <c r="N73" s="69">
        <v>51.7</v>
      </c>
      <c r="O73" s="65" t="s">
        <v>15</v>
      </c>
    </row>
    <row r="74" spans="1:15" ht="21" customHeight="1">
      <c r="A74" s="6"/>
      <c r="B74" s="31" t="s">
        <v>111</v>
      </c>
      <c r="C74" s="81" t="s">
        <v>268</v>
      </c>
      <c r="D74" s="69">
        <v>8.964451313755795</v>
      </c>
      <c r="E74" s="69">
        <v>0.8758371973209685</v>
      </c>
      <c r="F74" s="50" t="s">
        <v>94</v>
      </c>
      <c r="G74" s="70" t="s">
        <v>15</v>
      </c>
      <c r="H74" s="50" t="s">
        <v>94</v>
      </c>
      <c r="I74" s="69">
        <v>8.088614116434828</v>
      </c>
      <c r="J74" s="69">
        <v>4.43070582174137</v>
      </c>
      <c r="K74" s="69">
        <v>83.5651725914477</v>
      </c>
      <c r="L74" s="69">
        <v>9.840288511076764</v>
      </c>
      <c r="M74" s="69">
        <v>2.1638330757341575</v>
      </c>
      <c r="N74" s="69">
        <v>51.62287480680062</v>
      </c>
      <c r="O74" s="65" t="s">
        <v>15</v>
      </c>
    </row>
    <row r="75" spans="1:15" ht="21" customHeight="1">
      <c r="A75" s="6"/>
      <c r="B75" s="31" t="s">
        <v>148</v>
      </c>
      <c r="C75" s="81" t="s">
        <v>269</v>
      </c>
      <c r="D75" s="69">
        <v>8.832644628099175</v>
      </c>
      <c r="E75" s="69">
        <v>0.878099173553719</v>
      </c>
      <c r="F75" s="50" t="s">
        <v>94</v>
      </c>
      <c r="G75" s="70" t="s">
        <v>15</v>
      </c>
      <c r="H75" s="50" t="s">
        <v>94</v>
      </c>
      <c r="I75" s="69">
        <v>7.954545454545455</v>
      </c>
      <c r="J75" s="69">
        <v>4.4421487603305785</v>
      </c>
      <c r="K75" s="69">
        <v>84.24586776859505</v>
      </c>
      <c r="L75" s="69">
        <v>9.814049586776859</v>
      </c>
      <c r="M75" s="69">
        <v>2.169421487603306</v>
      </c>
      <c r="N75" s="69">
        <v>51.807851239669425</v>
      </c>
      <c r="O75" s="65" t="s">
        <v>15</v>
      </c>
    </row>
    <row r="76" spans="1:15" ht="21" customHeight="1">
      <c r="A76" s="6"/>
      <c r="B76" s="31" t="s">
        <v>188</v>
      </c>
      <c r="C76" s="81" t="s">
        <v>270</v>
      </c>
      <c r="D76" s="69">
        <v>8.9</v>
      </c>
      <c r="E76" s="69">
        <v>0.9</v>
      </c>
      <c r="F76" s="50" t="s">
        <v>94</v>
      </c>
      <c r="G76" s="70" t="s">
        <v>15</v>
      </c>
      <c r="H76" s="50" t="s">
        <v>94</v>
      </c>
      <c r="I76" s="69">
        <v>7.9</v>
      </c>
      <c r="J76" s="69">
        <v>4.4</v>
      </c>
      <c r="K76" s="69">
        <v>84.9</v>
      </c>
      <c r="L76" s="69">
        <v>9.4</v>
      </c>
      <c r="M76" s="69">
        <v>1.9170984455958548</v>
      </c>
      <c r="N76" s="69">
        <v>52.1</v>
      </c>
      <c r="O76" s="65" t="s">
        <v>15</v>
      </c>
    </row>
    <row r="77" spans="1:15" ht="21" customHeight="1">
      <c r="A77" s="6"/>
      <c r="B77" s="31" t="s">
        <v>207</v>
      </c>
      <c r="C77" s="81" t="s">
        <v>271</v>
      </c>
      <c r="D77" s="69">
        <v>8.67983367983368</v>
      </c>
      <c r="E77" s="69">
        <v>0.8835758835758836</v>
      </c>
      <c r="F77" s="50" t="s">
        <v>94</v>
      </c>
      <c r="G77" s="70" t="s">
        <v>15</v>
      </c>
      <c r="H77" s="50" t="s">
        <v>94</v>
      </c>
      <c r="I77" s="69">
        <v>7.796257796257796</v>
      </c>
      <c r="J77" s="69">
        <v>4.365904365904366</v>
      </c>
      <c r="K77" s="69">
        <v>85.91476091476092</v>
      </c>
      <c r="L77" s="69">
        <v>8.835758835758837</v>
      </c>
      <c r="M77" s="69">
        <v>1.9230769230769231</v>
      </c>
      <c r="N77" s="69">
        <v>51.45530145530146</v>
      </c>
      <c r="O77" s="65" t="s">
        <v>15</v>
      </c>
    </row>
    <row r="78" spans="1:15" ht="21" customHeight="1">
      <c r="A78" s="6"/>
      <c r="B78" s="31" t="s">
        <v>208</v>
      </c>
      <c r="C78" s="81" t="s">
        <v>272</v>
      </c>
      <c r="D78" s="69">
        <v>8.53488765433705</v>
      </c>
      <c r="E78" s="69">
        <v>0.8847139641690845</v>
      </c>
      <c r="F78" s="50" t="s">
        <v>94</v>
      </c>
      <c r="G78" s="70" t="s">
        <v>15</v>
      </c>
      <c r="H78" s="50" t="s">
        <v>94</v>
      </c>
      <c r="I78" s="69">
        <v>7.650173690167966</v>
      </c>
      <c r="J78" s="69">
        <v>4.215401829276226</v>
      </c>
      <c r="K78" s="69">
        <v>86.3376745033242</v>
      </c>
      <c r="L78" s="69">
        <v>8.691013648013948</v>
      </c>
      <c r="M78" s="69">
        <v>1.821469926230468</v>
      </c>
      <c r="N78" s="69">
        <v>51.83382990072989</v>
      </c>
      <c r="O78" s="65" t="s">
        <v>15</v>
      </c>
    </row>
    <row r="79" spans="1:15" ht="21" customHeight="1">
      <c r="A79" s="6"/>
      <c r="B79" s="31" t="s">
        <v>275</v>
      </c>
      <c r="C79" s="81" t="s">
        <v>274</v>
      </c>
      <c r="D79" s="69">
        <v>8.56396866840731</v>
      </c>
      <c r="E79" s="69">
        <v>0.8877284595300261</v>
      </c>
      <c r="F79" s="50" t="s">
        <v>94</v>
      </c>
      <c r="G79" s="70" t="s">
        <v>15</v>
      </c>
      <c r="H79" s="50" t="s">
        <v>94</v>
      </c>
      <c r="I79" s="69">
        <v>7.676240208877284</v>
      </c>
      <c r="J79" s="69">
        <v>4.22976501305483</v>
      </c>
      <c r="K79" s="69">
        <v>86.73629242819842</v>
      </c>
      <c r="L79" s="69">
        <v>8.302872062663186</v>
      </c>
      <c r="M79" s="69">
        <v>1.7754569190600522</v>
      </c>
      <c r="N79" s="69">
        <v>52.21932114882506</v>
      </c>
      <c r="O79" s="65" t="s">
        <v>15</v>
      </c>
    </row>
    <row r="80" spans="1:15" ht="21" customHeight="1">
      <c r="A80" s="61"/>
      <c r="B80" s="31" t="s">
        <v>16</v>
      </c>
      <c r="C80" s="81" t="s">
        <v>294</v>
      </c>
      <c r="D80" s="69">
        <v>8.547456738332459</v>
      </c>
      <c r="E80" s="69">
        <v>0.8914525432616675</v>
      </c>
      <c r="F80" s="50" t="s">
        <v>94</v>
      </c>
      <c r="G80" s="70" t="s">
        <v>15</v>
      </c>
      <c r="H80" s="50" t="s">
        <v>94</v>
      </c>
      <c r="I80" s="69">
        <v>7.656004195070792</v>
      </c>
      <c r="J80" s="69">
        <v>4.142632406921867</v>
      </c>
      <c r="K80" s="69">
        <v>86.418458311484</v>
      </c>
      <c r="L80" s="69">
        <v>8.023072889355008</v>
      </c>
      <c r="M80" s="69">
        <v>1.73046670162559</v>
      </c>
      <c r="N80" s="69">
        <v>51.59937073938122</v>
      </c>
      <c r="O80" s="65" t="s">
        <v>15</v>
      </c>
    </row>
    <row r="81" spans="1:15" ht="21" customHeight="1">
      <c r="A81" s="61"/>
      <c r="B81" s="31" t="s">
        <v>18</v>
      </c>
      <c r="C81" s="81" t="s">
        <v>307</v>
      </c>
      <c r="D81" s="69">
        <v>8.587987355110643</v>
      </c>
      <c r="E81" s="69">
        <v>0.8956796628029505</v>
      </c>
      <c r="F81" s="50" t="s">
        <v>94</v>
      </c>
      <c r="G81" s="70" t="s">
        <v>15</v>
      </c>
      <c r="H81" s="50" t="s">
        <v>94</v>
      </c>
      <c r="I81" s="69">
        <v>7.6923076923076925</v>
      </c>
      <c r="J81" s="69">
        <v>4.004214963119073</v>
      </c>
      <c r="K81" s="69">
        <v>87.14436248682824</v>
      </c>
      <c r="L81" s="69">
        <v>7.903055848261328</v>
      </c>
      <c r="M81" s="69">
        <v>1.6859852476290833</v>
      </c>
      <c r="N81" s="69">
        <v>51.84404636459431</v>
      </c>
      <c r="O81" s="65" t="s">
        <v>15</v>
      </c>
    </row>
    <row r="82" spans="1:15" ht="21" customHeight="1" thickBot="1">
      <c r="A82" s="61"/>
      <c r="B82" s="32" t="s">
        <v>310</v>
      </c>
      <c r="C82" s="98" t="s">
        <v>309</v>
      </c>
      <c r="D82" s="99">
        <v>8.518518518518517</v>
      </c>
      <c r="E82" s="99">
        <v>0.8465608465608465</v>
      </c>
      <c r="F82" s="67" t="s">
        <v>94</v>
      </c>
      <c r="G82" s="101" t="s">
        <v>15</v>
      </c>
      <c r="H82" s="67" t="s">
        <v>94</v>
      </c>
      <c r="I82" s="99">
        <v>7.671957671957672</v>
      </c>
      <c r="J82" s="99">
        <v>3.968253968253968</v>
      </c>
      <c r="K82" s="99">
        <v>87.30158730158729</v>
      </c>
      <c r="L82" s="99">
        <v>7.566137566137566</v>
      </c>
      <c r="M82" s="99">
        <v>1.4814814814814814</v>
      </c>
      <c r="N82" s="99">
        <v>52.27513227513227</v>
      </c>
      <c r="O82" s="102" t="s">
        <v>15</v>
      </c>
    </row>
    <row r="83" ht="16.5" customHeight="1">
      <c r="D83" s="6"/>
    </row>
    <row r="84" ht="16.5" customHeight="1">
      <c r="D84" s="6"/>
    </row>
    <row r="85" ht="16.5" customHeight="1">
      <c r="D85" s="6"/>
    </row>
    <row r="86" ht="16.5" customHeight="1">
      <c r="D86" s="6"/>
    </row>
    <row r="87" ht="16.5" customHeight="1">
      <c r="D87" s="6"/>
    </row>
    <row r="88" ht="16.5" customHeight="1">
      <c r="D88" s="6"/>
    </row>
  </sheetData>
  <sheetProtection/>
  <mergeCells count="14">
    <mergeCell ref="E4:E7"/>
    <mergeCell ref="E48:E51"/>
    <mergeCell ref="F48:F51"/>
    <mergeCell ref="G48:G51"/>
    <mergeCell ref="H48:H51"/>
    <mergeCell ref="I48:I51"/>
    <mergeCell ref="F4:F7"/>
    <mergeCell ref="G4:G7"/>
    <mergeCell ref="H4:H7"/>
    <mergeCell ref="I4:I7"/>
    <mergeCell ref="J4:J7"/>
    <mergeCell ref="M4:M7"/>
    <mergeCell ref="M48:M51"/>
    <mergeCell ref="J48:J51"/>
  </mergeCells>
  <printOptions/>
  <pageMargins left="0.5118110236220472" right="0.24" top="0.5511811023622047" bottom="0.3937007874015748" header="0.5118110236220472" footer="0.5118110236220472"/>
  <pageSetup firstPageNumber="160" useFirstPageNumber="1" fitToHeight="0" horizontalDpi="600" verticalDpi="600" orientation="portrait" paperSize="9" scale="75" r:id="rId1"/>
  <rowBreaks count="1" manualBreakCount="1">
    <brk id="4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9"/>
  <sheetViews>
    <sheetView view="pageBreakPreview" zoomScaleSheetLayoutView="100" zoomScalePageLayoutView="0" workbookViewId="0" topLeftCell="A67">
      <selection activeCell="N79" sqref="N79"/>
    </sheetView>
  </sheetViews>
  <sheetFormatPr defaultColWidth="8.796875" defaultRowHeight="15"/>
  <cols>
    <col min="1" max="1" width="6.59765625" style="107" customWidth="1"/>
    <col min="2" max="2" width="10.59765625" style="107" customWidth="1"/>
    <col min="3" max="14" width="9.09765625" style="107" customWidth="1"/>
    <col min="15" max="16384" width="8.69921875" style="107" customWidth="1"/>
  </cols>
  <sheetData>
    <row r="1" spans="1:13" ht="14.25">
      <c r="A1" s="105" t="s">
        <v>154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" thickBot="1">
      <c r="A2" s="108" t="s">
        <v>155</v>
      </c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4" ht="14.25">
      <c r="A3" s="111"/>
      <c r="C3" s="112"/>
      <c r="D3" s="113"/>
      <c r="E3" s="113"/>
      <c r="F3" s="113"/>
      <c r="G3" s="113"/>
      <c r="H3" s="114"/>
      <c r="I3" s="114"/>
      <c r="J3" s="114"/>
      <c r="K3" s="114"/>
      <c r="L3" s="564" t="s">
        <v>156</v>
      </c>
      <c r="M3" s="115"/>
      <c r="N3" s="567" t="s">
        <v>157</v>
      </c>
    </row>
    <row r="4" spans="1:14" ht="14.25">
      <c r="A4" s="116"/>
      <c r="C4" s="117" t="s">
        <v>158</v>
      </c>
      <c r="D4" s="570" t="s">
        <v>118</v>
      </c>
      <c r="E4" s="572" t="s">
        <v>284</v>
      </c>
      <c r="F4" s="570" t="s">
        <v>120</v>
      </c>
      <c r="G4" s="570" t="s">
        <v>159</v>
      </c>
      <c r="H4" s="574" t="s">
        <v>160</v>
      </c>
      <c r="I4" s="118"/>
      <c r="J4" s="570" t="s">
        <v>161</v>
      </c>
      <c r="K4" s="570" t="s">
        <v>162</v>
      </c>
      <c r="L4" s="565"/>
      <c r="M4" s="576" t="s">
        <v>163</v>
      </c>
      <c r="N4" s="568"/>
    </row>
    <row r="5" spans="1:14" ht="38.25">
      <c r="A5" s="119"/>
      <c r="C5" s="120"/>
      <c r="D5" s="571"/>
      <c r="E5" s="571"/>
      <c r="F5" s="571"/>
      <c r="G5" s="571"/>
      <c r="H5" s="575"/>
      <c r="I5" s="121" t="s">
        <v>164</v>
      </c>
      <c r="J5" s="571"/>
      <c r="K5" s="571"/>
      <c r="L5" s="566"/>
      <c r="M5" s="577"/>
      <c r="N5" s="569"/>
    </row>
    <row r="6" spans="1:14" ht="14.25">
      <c r="A6" s="122" t="s">
        <v>276</v>
      </c>
      <c r="B6" s="123" t="s">
        <v>210</v>
      </c>
      <c r="C6" s="124">
        <v>11019</v>
      </c>
      <c r="D6" s="125">
        <v>710</v>
      </c>
      <c r="E6" s="126">
        <v>184</v>
      </c>
      <c r="F6" s="126">
        <v>3685</v>
      </c>
      <c r="G6" s="126">
        <v>3360</v>
      </c>
      <c r="H6" s="126">
        <v>3080</v>
      </c>
      <c r="I6" s="127" t="s">
        <v>94</v>
      </c>
      <c r="J6" s="127" t="s">
        <v>94</v>
      </c>
      <c r="K6" s="127" t="s">
        <v>94</v>
      </c>
      <c r="L6" s="126">
        <v>1714</v>
      </c>
      <c r="M6" s="127" t="s">
        <v>94</v>
      </c>
      <c r="N6" s="128" t="s">
        <v>15</v>
      </c>
    </row>
    <row r="7" spans="1:14" ht="14.25">
      <c r="A7" s="129" t="s">
        <v>16</v>
      </c>
      <c r="B7" s="107" t="s">
        <v>277</v>
      </c>
      <c r="C7" s="124">
        <v>13022</v>
      </c>
      <c r="D7" s="125">
        <v>1332</v>
      </c>
      <c r="E7" s="126">
        <v>171</v>
      </c>
      <c r="F7" s="126">
        <v>4411</v>
      </c>
      <c r="G7" s="126">
        <v>3510</v>
      </c>
      <c r="H7" s="126">
        <v>3598</v>
      </c>
      <c r="I7" s="127" t="s">
        <v>94</v>
      </c>
      <c r="J7" s="127" t="s">
        <v>94</v>
      </c>
      <c r="K7" s="127" t="s">
        <v>94</v>
      </c>
      <c r="L7" s="126">
        <v>1790</v>
      </c>
      <c r="M7" s="127" t="s">
        <v>94</v>
      </c>
      <c r="N7" s="128" t="s">
        <v>15</v>
      </c>
    </row>
    <row r="8" spans="1:14" ht="14.25">
      <c r="A8" s="129" t="s">
        <v>18</v>
      </c>
      <c r="B8" s="107" t="s">
        <v>278</v>
      </c>
      <c r="C8" s="124">
        <v>13949</v>
      </c>
      <c r="D8" s="125">
        <v>1453</v>
      </c>
      <c r="E8" s="126">
        <v>171</v>
      </c>
      <c r="F8" s="126">
        <v>4709</v>
      </c>
      <c r="G8" s="126">
        <v>3510</v>
      </c>
      <c r="H8" s="126">
        <v>4106</v>
      </c>
      <c r="I8" s="127" t="s">
        <v>94</v>
      </c>
      <c r="J8" s="127" t="s">
        <v>94</v>
      </c>
      <c r="K8" s="127" t="s">
        <v>94</v>
      </c>
      <c r="L8" s="126">
        <v>1682</v>
      </c>
      <c r="M8" s="127" t="s">
        <v>94</v>
      </c>
      <c r="N8" s="128" t="s">
        <v>15</v>
      </c>
    </row>
    <row r="9" spans="1:14" ht="14.25">
      <c r="A9" s="129" t="s">
        <v>19</v>
      </c>
      <c r="B9" s="107" t="s">
        <v>213</v>
      </c>
      <c r="C9" s="124">
        <v>15053</v>
      </c>
      <c r="D9" s="125">
        <v>1649</v>
      </c>
      <c r="E9" s="126">
        <v>146</v>
      </c>
      <c r="F9" s="126">
        <v>5358</v>
      </c>
      <c r="G9" s="126">
        <v>3510</v>
      </c>
      <c r="H9" s="126">
        <v>4390</v>
      </c>
      <c r="I9" s="127" t="s">
        <v>94</v>
      </c>
      <c r="J9" s="127" t="s">
        <v>94</v>
      </c>
      <c r="K9" s="127" t="s">
        <v>94</v>
      </c>
      <c r="L9" s="126">
        <v>1795</v>
      </c>
      <c r="M9" s="127" t="s">
        <v>94</v>
      </c>
      <c r="N9" s="128" t="s">
        <v>15</v>
      </c>
    </row>
    <row r="10" spans="1:14" ht="14.25">
      <c r="A10" s="129" t="s">
        <v>20</v>
      </c>
      <c r="B10" s="107" t="s">
        <v>214</v>
      </c>
      <c r="C10" s="124">
        <v>15681</v>
      </c>
      <c r="D10" s="125">
        <v>1831</v>
      </c>
      <c r="E10" s="126">
        <v>140</v>
      </c>
      <c r="F10" s="126">
        <v>5577</v>
      </c>
      <c r="G10" s="126">
        <v>3510</v>
      </c>
      <c r="H10" s="126">
        <v>4623</v>
      </c>
      <c r="I10" s="127" t="s">
        <v>94</v>
      </c>
      <c r="J10" s="127" t="s">
        <v>94</v>
      </c>
      <c r="K10" s="127" t="s">
        <v>94</v>
      </c>
      <c r="L10" s="126">
        <v>1990</v>
      </c>
      <c r="M10" s="127" t="s">
        <v>94</v>
      </c>
      <c r="N10" s="130">
        <v>1</v>
      </c>
    </row>
    <row r="11" spans="1:14" ht="14.25">
      <c r="A11" s="129" t="s">
        <v>21</v>
      </c>
      <c r="B11" s="107" t="s">
        <v>215</v>
      </c>
      <c r="C11" s="124">
        <v>16188</v>
      </c>
      <c r="D11" s="125">
        <v>1942</v>
      </c>
      <c r="E11" s="126">
        <v>126</v>
      </c>
      <c r="F11" s="126">
        <v>5559</v>
      </c>
      <c r="G11" s="126">
        <v>3510</v>
      </c>
      <c r="H11" s="126">
        <v>5051</v>
      </c>
      <c r="I11" s="127" t="s">
        <v>94</v>
      </c>
      <c r="J11" s="127" t="s">
        <v>94</v>
      </c>
      <c r="K11" s="127" t="s">
        <v>94</v>
      </c>
      <c r="L11" s="126">
        <v>2161</v>
      </c>
      <c r="M11" s="127" t="s">
        <v>94</v>
      </c>
      <c r="N11" s="128" t="s">
        <v>15</v>
      </c>
    </row>
    <row r="12" spans="1:14" ht="14.25">
      <c r="A12" s="129" t="s">
        <v>22</v>
      </c>
      <c r="B12" s="107" t="s">
        <v>216</v>
      </c>
      <c r="C12" s="124">
        <v>16603</v>
      </c>
      <c r="D12" s="125">
        <v>1969</v>
      </c>
      <c r="E12" s="126">
        <v>155</v>
      </c>
      <c r="F12" s="126">
        <v>5447</v>
      </c>
      <c r="G12" s="126">
        <v>3510</v>
      </c>
      <c r="H12" s="126">
        <v>5522</v>
      </c>
      <c r="I12" s="127" t="s">
        <v>94</v>
      </c>
      <c r="J12" s="127" t="s">
        <v>94</v>
      </c>
      <c r="K12" s="127" t="s">
        <v>94</v>
      </c>
      <c r="L12" s="126">
        <v>2295</v>
      </c>
      <c r="M12" s="127" t="s">
        <v>94</v>
      </c>
      <c r="N12" s="128" t="s">
        <v>15</v>
      </c>
    </row>
    <row r="13" spans="1:14" ht="14.25">
      <c r="A13" s="129" t="s">
        <v>23</v>
      </c>
      <c r="B13" s="107" t="s">
        <v>217</v>
      </c>
      <c r="C13" s="124">
        <v>17570</v>
      </c>
      <c r="D13" s="125">
        <v>2128</v>
      </c>
      <c r="E13" s="126">
        <v>155</v>
      </c>
      <c r="F13" s="126">
        <v>5218</v>
      </c>
      <c r="G13" s="126">
        <v>3510</v>
      </c>
      <c r="H13" s="126">
        <v>6559</v>
      </c>
      <c r="I13" s="127" t="s">
        <v>94</v>
      </c>
      <c r="J13" s="127" t="s">
        <v>94</v>
      </c>
      <c r="K13" s="127" t="s">
        <v>94</v>
      </c>
      <c r="L13" s="126">
        <v>2402</v>
      </c>
      <c r="M13" s="127" t="s">
        <v>94</v>
      </c>
      <c r="N13" s="128" t="s">
        <v>15</v>
      </c>
    </row>
    <row r="14" spans="1:14" ht="14.25">
      <c r="A14" s="129" t="s">
        <v>24</v>
      </c>
      <c r="B14" s="107" t="s">
        <v>218</v>
      </c>
      <c r="C14" s="124">
        <v>18346</v>
      </c>
      <c r="D14" s="125">
        <v>2157</v>
      </c>
      <c r="E14" s="126">
        <v>179</v>
      </c>
      <c r="F14" s="126">
        <v>4989</v>
      </c>
      <c r="G14" s="126">
        <v>3510</v>
      </c>
      <c r="H14" s="126">
        <v>7511</v>
      </c>
      <c r="I14" s="127" t="s">
        <v>94</v>
      </c>
      <c r="J14" s="127" t="s">
        <v>94</v>
      </c>
      <c r="K14" s="127" t="s">
        <v>94</v>
      </c>
      <c r="L14" s="126">
        <v>2425</v>
      </c>
      <c r="M14" s="127" t="s">
        <v>94</v>
      </c>
      <c r="N14" s="128" t="s">
        <v>15</v>
      </c>
    </row>
    <row r="15" spans="1:14" ht="14.25">
      <c r="A15" s="129" t="s">
        <v>25</v>
      </c>
      <c r="B15" s="107" t="s">
        <v>219</v>
      </c>
      <c r="C15" s="124">
        <v>19197</v>
      </c>
      <c r="D15" s="125">
        <v>2241</v>
      </c>
      <c r="E15" s="126">
        <v>175</v>
      </c>
      <c r="F15" s="126">
        <v>4974</v>
      </c>
      <c r="G15" s="126">
        <v>3510</v>
      </c>
      <c r="H15" s="126">
        <v>8297</v>
      </c>
      <c r="I15" s="127" t="s">
        <v>94</v>
      </c>
      <c r="J15" s="127" t="s">
        <v>94</v>
      </c>
      <c r="K15" s="127" t="s">
        <v>94</v>
      </c>
      <c r="L15" s="126">
        <v>2626</v>
      </c>
      <c r="M15" s="127" t="s">
        <v>94</v>
      </c>
      <c r="N15" s="130">
        <v>16</v>
      </c>
    </row>
    <row r="16" spans="1:14" ht="14.25">
      <c r="A16" s="129" t="s">
        <v>26</v>
      </c>
      <c r="B16" s="107" t="s">
        <v>220</v>
      </c>
      <c r="C16" s="124">
        <v>20515</v>
      </c>
      <c r="D16" s="125">
        <v>2775</v>
      </c>
      <c r="E16" s="126">
        <v>210</v>
      </c>
      <c r="F16" s="126">
        <v>4677</v>
      </c>
      <c r="G16" s="126">
        <v>3510</v>
      </c>
      <c r="H16" s="126">
        <v>9343</v>
      </c>
      <c r="I16" s="127" t="s">
        <v>94</v>
      </c>
      <c r="J16" s="127" t="s">
        <v>94</v>
      </c>
      <c r="K16" s="127" t="s">
        <v>94</v>
      </c>
      <c r="L16" s="126">
        <v>2608</v>
      </c>
      <c r="M16" s="127" t="s">
        <v>94</v>
      </c>
      <c r="N16" s="128" t="s">
        <v>15</v>
      </c>
    </row>
    <row r="17" spans="1:14" ht="14.25">
      <c r="A17" s="129" t="s">
        <v>27</v>
      </c>
      <c r="B17" s="107" t="s">
        <v>221</v>
      </c>
      <c r="C17" s="124">
        <v>21201</v>
      </c>
      <c r="D17" s="125">
        <v>3051</v>
      </c>
      <c r="E17" s="126">
        <v>294</v>
      </c>
      <c r="F17" s="126">
        <v>4392</v>
      </c>
      <c r="G17" s="126">
        <v>3360</v>
      </c>
      <c r="H17" s="126">
        <v>10104</v>
      </c>
      <c r="I17" s="127" t="s">
        <v>94</v>
      </c>
      <c r="J17" s="127" t="s">
        <v>94</v>
      </c>
      <c r="K17" s="127" t="s">
        <v>94</v>
      </c>
      <c r="L17" s="126">
        <v>2779</v>
      </c>
      <c r="M17" s="127" t="s">
        <v>94</v>
      </c>
      <c r="N17" s="128" t="s">
        <v>15</v>
      </c>
    </row>
    <row r="18" spans="1:14" ht="14.25">
      <c r="A18" s="129" t="s">
        <v>28</v>
      </c>
      <c r="B18" s="107" t="s">
        <v>222</v>
      </c>
      <c r="C18" s="124">
        <v>21856</v>
      </c>
      <c r="D18" s="125">
        <v>3171</v>
      </c>
      <c r="E18" s="126">
        <v>358</v>
      </c>
      <c r="F18" s="126">
        <v>4324</v>
      </c>
      <c r="G18" s="126">
        <v>3360</v>
      </c>
      <c r="H18" s="126">
        <v>10643</v>
      </c>
      <c r="I18" s="127" t="s">
        <v>94</v>
      </c>
      <c r="J18" s="127" t="s">
        <v>94</v>
      </c>
      <c r="K18" s="127" t="s">
        <v>94</v>
      </c>
      <c r="L18" s="126">
        <v>2849</v>
      </c>
      <c r="M18" s="127" t="s">
        <v>94</v>
      </c>
      <c r="N18" s="130">
        <v>2</v>
      </c>
    </row>
    <row r="19" spans="1:14" ht="14.25">
      <c r="A19" s="131" t="s">
        <v>29</v>
      </c>
      <c r="B19" s="107" t="s">
        <v>223</v>
      </c>
      <c r="C19" s="124">
        <v>23083</v>
      </c>
      <c r="D19" s="125">
        <v>3369</v>
      </c>
      <c r="E19" s="126">
        <v>393</v>
      </c>
      <c r="F19" s="126">
        <v>4277</v>
      </c>
      <c r="G19" s="126">
        <v>3360</v>
      </c>
      <c r="H19" s="126">
        <v>11684</v>
      </c>
      <c r="I19" s="127" t="s">
        <v>94</v>
      </c>
      <c r="J19" s="127" t="s">
        <v>94</v>
      </c>
      <c r="K19" s="127" t="s">
        <v>94</v>
      </c>
      <c r="L19" s="126">
        <v>3048</v>
      </c>
      <c r="M19" s="127" t="s">
        <v>94</v>
      </c>
      <c r="N19" s="128" t="s">
        <v>15</v>
      </c>
    </row>
    <row r="20" spans="1:14" ht="14.25">
      <c r="A20" s="131" t="s">
        <v>30</v>
      </c>
      <c r="B20" s="107" t="s">
        <v>224</v>
      </c>
      <c r="C20" s="124">
        <v>24431</v>
      </c>
      <c r="D20" s="125">
        <v>4120</v>
      </c>
      <c r="E20" s="126">
        <v>393</v>
      </c>
      <c r="F20" s="126">
        <v>4209</v>
      </c>
      <c r="G20" s="126">
        <v>3360</v>
      </c>
      <c r="H20" s="126">
        <v>12349</v>
      </c>
      <c r="I20" s="127" t="s">
        <v>94</v>
      </c>
      <c r="J20" s="127" t="s">
        <v>94</v>
      </c>
      <c r="K20" s="127" t="s">
        <v>94</v>
      </c>
      <c r="L20" s="126">
        <v>3373</v>
      </c>
      <c r="M20" s="127" t="s">
        <v>94</v>
      </c>
      <c r="N20" s="128" t="s">
        <v>15</v>
      </c>
    </row>
    <row r="21" spans="1:14" ht="14.25">
      <c r="A21" s="131" t="s">
        <v>31</v>
      </c>
      <c r="B21" s="107" t="s">
        <v>225</v>
      </c>
      <c r="C21" s="124">
        <v>24981</v>
      </c>
      <c r="D21" s="125">
        <v>4439</v>
      </c>
      <c r="E21" s="126">
        <v>419</v>
      </c>
      <c r="F21" s="126">
        <v>4049</v>
      </c>
      <c r="G21" s="126">
        <v>3360</v>
      </c>
      <c r="H21" s="126">
        <v>12714</v>
      </c>
      <c r="I21" s="127" t="s">
        <v>94</v>
      </c>
      <c r="J21" s="127" t="s">
        <v>94</v>
      </c>
      <c r="K21" s="127" t="s">
        <v>94</v>
      </c>
      <c r="L21" s="126">
        <v>3432</v>
      </c>
      <c r="M21" s="127" t="s">
        <v>94</v>
      </c>
      <c r="N21" s="128" t="s">
        <v>15</v>
      </c>
    </row>
    <row r="22" spans="1:14" ht="14.25">
      <c r="A22" s="131" t="s">
        <v>32</v>
      </c>
      <c r="B22" s="107" t="s">
        <v>226</v>
      </c>
      <c r="C22" s="124">
        <v>25438</v>
      </c>
      <c r="D22" s="125">
        <v>4549</v>
      </c>
      <c r="E22" s="126">
        <v>446</v>
      </c>
      <c r="F22" s="126">
        <v>3930</v>
      </c>
      <c r="G22" s="126">
        <v>3360</v>
      </c>
      <c r="H22" s="126">
        <v>13153</v>
      </c>
      <c r="I22" s="127" t="s">
        <v>94</v>
      </c>
      <c r="J22" s="127" t="s">
        <v>94</v>
      </c>
      <c r="K22" s="127" t="s">
        <v>94</v>
      </c>
      <c r="L22" s="126">
        <v>3798</v>
      </c>
      <c r="M22" s="127" t="s">
        <v>94</v>
      </c>
      <c r="N22" s="128" t="s">
        <v>15</v>
      </c>
    </row>
    <row r="23" spans="1:14" ht="14.25">
      <c r="A23" s="131" t="s">
        <v>33</v>
      </c>
      <c r="B23" s="107" t="s">
        <v>227</v>
      </c>
      <c r="C23" s="124">
        <v>25872</v>
      </c>
      <c r="D23" s="125">
        <v>4549</v>
      </c>
      <c r="E23" s="126">
        <v>446</v>
      </c>
      <c r="F23" s="126">
        <v>3768</v>
      </c>
      <c r="G23" s="126">
        <v>3360</v>
      </c>
      <c r="H23" s="126">
        <v>13749</v>
      </c>
      <c r="I23" s="127" t="s">
        <v>94</v>
      </c>
      <c r="J23" s="127" t="s">
        <v>94</v>
      </c>
      <c r="K23" s="127" t="s">
        <v>94</v>
      </c>
      <c r="L23" s="126">
        <v>4000</v>
      </c>
      <c r="M23" s="127" t="s">
        <v>94</v>
      </c>
      <c r="N23" s="132">
        <v>1</v>
      </c>
    </row>
    <row r="24" spans="1:14" ht="14.25">
      <c r="A24" s="131" t="s">
        <v>34</v>
      </c>
      <c r="B24" s="107" t="s">
        <v>228</v>
      </c>
      <c r="C24" s="124">
        <v>26180</v>
      </c>
      <c r="D24" s="125">
        <v>4646</v>
      </c>
      <c r="E24" s="126">
        <v>429</v>
      </c>
      <c r="F24" s="126">
        <v>3622</v>
      </c>
      <c r="G24" s="126">
        <v>3360</v>
      </c>
      <c r="H24" s="126">
        <v>14123</v>
      </c>
      <c r="I24" s="127" t="s">
        <v>94</v>
      </c>
      <c r="J24" s="127" t="s">
        <v>94</v>
      </c>
      <c r="K24" s="127" t="s">
        <v>94</v>
      </c>
      <c r="L24" s="126">
        <v>4333</v>
      </c>
      <c r="M24" s="127" t="s">
        <v>94</v>
      </c>
      <c r="N24" s="128" t="s">
        <v>15</v>
      </c>
    </row>
    <row r="25" spans="1:14" ht="14.25">
      <c r="A25" s="131" t="s">
        <v>35</v>
      </c>
      <c r="B25" s="107" t="s">
        <v>229</v>
      </c>
      <c r="C25" s="124">
        <v>26558</v>
      </c>
      <c r="D25" s="125">
        <v>4660</v>
      </c>
      <c r="E25" s="126">
        <v>429</v>
      </c>
      <c r="F25" s="126">
        <v>3526</v>
      </c>
      <c r="G25" s="126">
        <v>3360</v>
      </c>
      <c r="H25" s="126">
        <v>14583</v>
      </c>
      <c r="I25" s="127" t="s">
        <v>94</v>
      </c>
      <c r="J25" s="127" t="s">
        <v>94</v>
      </c>
      <c r="K25" s="127" t="s">
        <v>94</v>
      </c>
      <c r="L25" s="126">
        <v>4223</v>
      </c>
      <c r="M25" s="127" t="s">
        <v>94</v>
      </c>
      <c r="N25" s="128" t="s">
        <v>15</v>
      </c>
    </row>
    <row r="26" spans="1:14" ht="14.25">
      <c r="A26" s="131" t="s">
        <v>36</v>
      </c>
      <c r="B26" s="107" t="s">
        <v>230</v>
      </c>
      <c r="C26" s="124">
        <v>26734</v>
      </c>
      <c r="D26" s="125">
        <v>4694</v>
      </c>
      <c r="E26" s="126">
        <v>391</v>
      </c>
      <c r="F26" s="126">
        <v>3394</v>
      </c>
      <c r="G26" s="126">
        <v>3360</v>
      </c>
      <c r="H26" s="126">
        <v>14895</v>
      </c>
      <c r="I26" s="127" t="s">
        <v>94</v>
      </c>
      <c r="J26" s="127" t="s">
        <v>94</v>
      </c>
      <c r="K26" s="127" t="s">
        <v>94</v>
      </c>
      <c r="L26" s="126">
        <v>4412</v>
      </c>
      <c r="M26" s="127" t="s">
        <v>94</v>
      </c>
      <c r="N26" s="128" t="s">
        <v>15</v>
      </c>
    </row>
    <row r="27" spans="1:14" ht="14.25">
      <c r="A27" s="131" t="s">
        <v>37</v>
      </c>
      <c r="B27" s="107" t="s">
        <v>231</v>
      </c>
      <c r="C27" s="124">
        <v>27132</v>
      </c>
      <c r="D27" s="125">
        <v>4694</v>
      </c>
      <c r="E27" s="126">
        <v>391</v>
      </c>
      <c r="F27" s="126">
        <v>3341</v>
      </c>
      <c r="G27" s="126">
        <v>3275</v>
      </c>
      <c r="H27" s="126">
        <v>15431</v>
      </c>
      <c r="I27" s="127" t="s">
        <v>94</v>
      </c>
      <c r="J27" s="127" t="s">
        <v>94</v>
      </c>
      <c r="K27" s="127" t="s">
        <v>94</v>
      </c>
      <c r="L27" s="133" t="s">
        <v>165</v>
      </c>
      <c r="M27" s="127" t="s">
        <v>94</v>
      </c>
      <c r="N27" s="128" t="s">
        <v>15</v>
      </c>
    </row>
    <row r="28" spans="1:14" ht="14.25">
      <c r="A28" s="131" t="s">
        <v>38</v>
      </c>
      <c r="B28" s="107" t="s">
        <v>232</v>
      </c>
      <c r="C28" s="124">
        <v>27392</v>
      </c>
      <c r="D28" s="125">
        <v>4680</v>
      </c>
      <c r="E28" s="126">
        <v>390</v>
      </c>
      <c r="F28" s="126">
        <v>2866</v>
      </c>
      <c r="G28" s="126">
        <v>3201</v>
      </c>
      <c r="H28" s="126">
        <v>16255</v>
      </c>
      <c r="I28" s="127" t="s">
        <v>94</v>
      </c>
      <c r="J28" s="127" t="s">
        <v>94</v>
      </c>
      <c r="K28" s="127" t="s">
        <v>94</v>
      </c>
      <c r="L28" s="126">
        <v>4419</v>
      </c>
      <c r="M28" s="127" t="s">
        <v>94</v>
      </c>
      <c r="N28" s="132">
        <v>1</v>
      </c>
    </row>
    <row r="29" spans="1:14" ht="14.25">
      <c r="A29" s="131" t="s">
        <v>39</v>
      </c>
      <c r="B29" s="107" t="s">
        <v>233</v>
      </c>
      <c r="C29" s="124">
        <v>27578</v>
      </c>
      <c r="D29" s="125">
        <v>4680</v>
      </c>
      <c r="E29" s="126">
        <v>390</v>
      </c>
      <c r="F29" s="126">
        <v>2779</v>
      </c>
      <c r="G29" s="126">
        <v>3049</v>
      </c>
      <c r="H29" s="126">
        <v>16680</v>
      </c>
      <c r="I29" s="127" t="s">
        <v>94</v>
      </c>
      <c r="J29" s="127" t="s">
        <v>94</v>
      </c>
      <c r="K29" s="127" t="s">
        <v>94</v>
      </c>
      <c r="L29" s="126">
        <v>4459</v>
      </c>
      <c r="M29" s="127" t="s">
        <v>94</v>
      </c>
      <c r="N29" s="132">
        <v>1</v>
      </c>
    </row>
    <row r="30" spans="1:14" ht="14.25">
      <c r="A30" s="131" t="s">
        <v>40</v>
      </c>
      <c r="B30" s="107" t="s">
        <v>234</v>
      </c>
      <c r="C30" s="124">
        <v>28013</v>
      </c>
      <c r="D30" s="125">
        <v>4680</v>
      </c>
      <c r="E30" s="126">
        <v>367</v>
      </c>
      <c r="F30" s="126">
        <v>2462</v>
      </c>
      <c r="G30" s="126">
        <v>2953</v>
      </c>
      <c r="H30" s="126">
        <v>17551</v>
      </c>
      <c r="I30" s="127" t="s">
        <v>94</v>
      </c>
      <c r="J30" s="127" t="s">
        <v>94</v>
      </c>
      <c r="K30" s="127" t="s">
        <v>94</v>
      </c>
      <c r="L30" s="126">
        <v>4582</v>
      </c>
      <c r="M30" s="127" t="s">
        <v>94</v>
      </c>
      <c r="N30" s="128" t="s">
        <v>15</v>
      </c>
    </row>
    <row r="31" spans="1:14" ht="14.25">
      <c r="A31" s="131" t="s">
        <v>41</v>
      </c>
      <c r="B31" s="107" t="s">
        <v>235</v>
      </c>
      <c r="C31" s="124">
        <v>28273</v>
      </c>
      <c r="D31" s="125">
        <v>4658</v>
      </c>
      <c r="E31" s="126">
        <v>355</v>
      </c>
      <c r="F31" s="126">
        <v>2238</v>
      </c>
      <c r="G31" s="126">
        <v>2872</v>
      </c>
      <c r="H31" s="126">
        <v>18150</v>
      </c>
      <c r="I31" s="127" t="s">
        <v>94</v>
      </c>
      <c r="J31" s="127" t="s">
        <v>94</v>
      </c>
      <c r="K31" s="127" t="s">
        <v>94</v>
      </c>
      <c r="L31" s="126">
        <v>4723</v>
      </c>
      <c r="M31" s="127" t="s">
        <v>94</v>
      </c>
      <c r="N31" s="128" t="s">
        <v>15</v>
      </c>
    </row>
    <row r="32" spans="1:14" ht="14.25">
      <c r="A32" s="131" t="s">
        <v>42</v>
      </c>
      <c r="B32" s="107" t="s">
        <v>236</v>
      </c>
      <c r="C32" s="124">
        <v>29400</v>
      </c>
      <c r="D32" s="125">
        <v>4688</v>
      </c>
      <c r="E32" s="126">
        <v>332</v>
      </c>
      <c r="F32" s="126">
        <v>2206</v>
      </c>
      <c r="G32" s="126">
        <v>2908</v>
      </c>
      <c r="H32" s="126">
        <v>19266</v>
      </c>
      <c r="I32" s="127" t="s">
        <v>94</v>
      </c>
      <c r="J32" s="127" t="s">
        <v>94</v>
      </c>
      <c r="K32" s="127" t="s">
        <v>94</v>
      </c>
      <c r="L32" s="126">
        <v>4929</v>
      </c>
      <c r="M32" s="127" t="s">
        <v>94</v>
      </c>
      <c r="N32" s="128" t="s">
        <v>15</v>
      </c>
    </row>
    <row r="33" spans="1:14" ht="14.25">
      <c r="A33" s="131" t="s">
        <v>43</v>
      </c>
      <c r="B33" s="107" t="s">
        <v>237</v>
      </c>
      <c r="C33" s="124">
        <v>29868</v>
      </c>
      <c r="D33" s="125">
        <v>4918</v>
      </c>
      <c r="E33" s="126">
        <v>252</v>
      </c>
      <c r="F33" s="126">
        <v>1867</v>
      </c>
      <c r="G33" s="126">
        <v>2721</v>
      </c>
      <c r="H33" s="126">
        <v>20110</v>
      </c>
      <c r="I33" s="127" t="s">
        <v>94</v>
      </c>
      <c r="J33" s="127" t="s">
        <v>94</v>
      </c>
      <c r="K33" s="127" t="s">
        <v>94</v>
      </c>
      <c r="L33" s="126">
        <v>5208</v>
      </c>
      <c r="M33" s="127" t="s">
        <v>94</v>
      </c>
      <c r="N33" s="128" t="s">
        <v>15</v>
      </c>
    </row>
    <row r="34" spans="1:14" ht="14.25">
      <c r="A34" s="131" t="s">
        <v>44</v>
      </c>
      <c r="B34" s="107" t="s">
        <v>238</v>
      </c>
      <c r="C34" s="124">
        <v>30161</v>
      </c>
      <c r="D34" s="125">
        <v>4958</v>
      </c>
      <c r="E34" s="126">
        <v>289</v>
      </c>
      <c r="F34" s="126">
        <v>1423</v>
      </c>
      <c r="G34" s="126">
        <v>2700</v>
      </c>
      <c r="H34" s="126">
        <v>20791</v>
      </c>
      <c r="I34" s="127" t="s">
        <v>94</v>
      </c>
      <c r="J34" s="127" t="s">
        <v>94</v>
      </c>
      <c r="K34" s="127" t="s">
        <v>94</v>
      </c>
      <c r="L34" s="126">
        <v>5146</v>
      </c>
      <c r="M34" s="127" t="s">
        <v>94</v>
      </c>
      <c r="N34" s="132">
        <v>12</v>
      </c>
    </row>
    <row r="35" spans="1:14" ht="14.25">
      <c r="A35" s="131" t="s">
        <v>45</v>
      </c>
      <c r="B35" s="107" t="s">
        <v>239</v>
      </c>
      <c r="C35" s="124">
        <v>30939</v>
      </c>
      <c r="D35" s="125">
        <v>5160</v>
      </c>
      <c r="E35" s="126">
        <v>289</v>
      </c>
      <c r="F35" s="126">
        <v>1296</v>
      </c>
      <c r="G35" s="126">
        <v>2702</v>
      </c>
      <c r="H35" s="126">
        <v>21492</v>
      </c>
      <c r="I35" s="127" t="s">
        <v>94</v>
      </c>
      <c r="J35" s="127" t="s">
        <v>94</v>
      </c>
      <c r="K35" s="127" t="s">
        <v>94</v>
      </c>
      <c r="L35" s="126">
        <v>5184</v>
      </c>
      <c r="M35" s="127" t="s">
        <v>94</v>
      </c>
      <c r="N35" s="132">
        <v>12</v>
      </c>
    </row>
    <row r="36" spans="1:14" ht="14.25">
      <c r="A36" s="131" t="s">
        <v>46</v>
      </c>
      <c r="B36" s="107" t="s">
        <v>240</v>
      </c>
      <c r="C36" s="124">
        <v>30979</v>
      </c>
      <c r="D36" s="125">
        <v>5160</v>
      </c>
      <c r="E36" s="126">
        <v>289</v>
      </c>
      <c r="F36" s="126">
        <v>1182</v>
      </c>
      <c r="G36" s="126">
        <v>2519</v>
      </c>
      <c r="H36" s="126">
        <v>21829</v>
      </c>
      <c r="I36" s="127" t="s">
        <v>94</v>
      </c>
      <c r="J36" s="127" t="s">
        <v>94</v>
      </c>
      <c r="K36" s="127" t="s">
        <v>94</v>
      </c>
      <c r="L36" s="126">
        <v>5214</v>
      </c>
      <c r="M36" s="127" t="s">
        <v>94</v>
      </c>
      <c r="N36" s="132">
        <v>12</v>
      </c>
    </row>
    <row r="37" spans="1:14" ht="14.25">
      <c r="A37" s="131" t="s">
        <v>47</v>
      </c>
      <c r="B37" s="107" t="s">
        <v>241</v>
      </c>
      <c r="C37" s="124">
        <v>31165</v>
      </c>
      <c r="D37" s="125">
        <v>5313</v>
      </c>
      <c r="E37" s="126">
        <v>289</v>
      </c>
      <c r="F37" s="126">
        <v>1185</v>
      </c>
      <c r="G37" s="126">
        <v>2349</v>
      </c>
      <c r="H37" s="126">
        <v>22029</v>
      </c>
      <c r="I37" s="127" t="s">
        <v>94</v>
      </c>
      <c r="J37" s="127" t="s">
        <v>94</v>
      </c>
      <c r="K37" s="127" t="s">
        <v>94</v>
      </c>
      <c r="L37" s="126">
        <v>5332</v>
      </c>
      <c r="M37" s="127" t="s">
        <v>94</v>
      </c>
      <c r="N37" s="132">
        <v>12</v>
      </c>
    </row>
    <row r="38" spans="1:14" ht="14.25">
      <c r="A38" s="131" t="s">
        <v>48</v>
      </c>
      <c r="B38" s="107" t="s">
        <v>242</v>
      </c>
      <c r="C38" s="124">
        <v>31215</v>
      </c>
      <c r="D38" s="125">
        <v>5325</v>
      </c>
      <c r="E38" s="126">
        <v>289</v>
      </c>
      <c r="F38" s="126">
        <v>1145</v>
      </c>
      <c r="G38" s="126">
        <v>2257</v>
      </c>
      <c r="H38" s="126">
        <v>22199</v>
      </c>
      <c r="I38" s="127" t="s">
        <v>94</v>
      </c>
      <c r="J38" s="127" t="s">
        <v>94</v>
      </c>
      <c r="K38" s="127" t="s">
        <v>94</v>
      </c>
      <c r="L38" s="126">
        <v>5362</v>
      </c>
      <c r="M38" s="127" t="s">
        <v>94</v>
      </c>
      <c r="N38" s="132">
        <v>12</v>
      </c>
    </row>
    <row r="39" spans="1:14" ht="14.25">
      <c r="A39" s="131" t="s">
        <v>49</v>
      </c>
      <c r="B39" s="107" t="s">
        <v>243</v>
      </c>
      <c r="C39" s="124">
        <v>31555</v>
      </c>
      <c r="D39" s="125">
        <v>5454</v>
      </c>
      <c r="E39" s="126">
        <v>235</v>
      </c>
      <c r="F39" s="126">
        <v>1063</v>
      </c>
      <c r="G39" s="126">
        <v>2168</v>
      </c>
      <c r="H39" s="126">
        <v>22635</v>
      </c>
      <c r="I39" s="127" t="s">
        <v>94</v>
      </c>
      <c r="J39" s="127" t="s">
        <v>94</v>
      </c>
      <c r="K39" s="127" t="s">
        <v>94</v>
      </c>
      <c r="L39" s="126">
        <v>5433</v>
      </c>
      <c r="M39" s="127" t="s">
        <v>94</v>
      </c>
      <c r="N39" s="132">
        <v>12</v>
      </c>
    </row>
    <row r="40" spans="1:14" ht="14.25">
      <c r="A40" s="131" t="s">
        <v>50</v>
      </c>
      <c r="B40" s="107" t="s">
        <v>244</v>
      </c>
      <c r="C40" s="124">
        <v>32316</v>
      </c>
      <c r="D40" s="125">
        <v>5672</v>
      </c>
      <c r="E40" s="126">
        <v>225</v>
      </c>
      <c r="F40" s="126">
        <v>987</v>
      </c>
      <c r="G40" s="126">
        <v>2151</v>
      </c>
      <c r="H40" s="126">
        <v>23281</v>
      </c>
      <c r="I40" s="127" t="s">
        <v>94</v>
      </c>
      <c r="J40" s="127" t="s">
        <v>94</v>
      </c>
      <c r="K40" s="127" t="s">
        <v>94</v>
      </c>
      <c r="L40" s="126">
        <v>5350</v>
      </c>
      <c r="M40" s="127" t="s">
        <v>94</v>
      </c>
      <c r="N40" s="132">
        <v>4</v>
      </c>
    </row>
    <row r="41" spans="1:14" ht="15" thickBot="1">
      <c r="A41" s="134" t="s">
        <v>51</v>
      </c>
      <c r="B41" s="135" t="s">
        <v>245</v>
      </c>
      <c r="C41" s="136">
        <v>32959</v>
      </c>
      <c r="D41" s="137">
        <v>5744</v>
      </c>
      <c r="E41" s="138">
        <v>199</v>
      </c>
      <c r="F41" s="138">
        <v>921</v>
      </c>
      <c r="G41" s="138">
        <v>2067</v>
      </c>
      <c r="H41" s="138">
        <v>24028</v>
      </c>
      <c r="I41" s="139" t="s">
        <v>94</v>
      </c>
      <c r="J41" s="139" t="s">
        <v>94</v>
      </c>
      <c r="K41" s="139" t="s">
        <v>94</v>
      </c>
      <c r="L41" s="138">
        <v>5336</v>
      </c>
      <c r="M41" s="139" t="s">
        <v>94</v>
      </c>
      <c r="N41" s="140">
        <v>4</v>
      </c>
    </row>
    <row r="42" spans="1:13" ht="14.25">
      <c r="A42" s="141"/>
      <c r="B42" s="125"/>
      <c r="C42" s="125"/>
      <c r="D42" s="125"/>
      <c r="E42" s="125"/>
      <c r="F42" s="125"/>
      <c r="G42" s="125"/>
      <c r="H42" s="142"/>
      <c r="I42" s="142"/>
      <c r="J42" s="142"/>
      <c r="K42" s="125"/>
      <c r="L42" s="142"/>
      <c r="M42" s="125"/>
    </row>
    <row r="43" spans="1:13" ht="14.25">
      <c r="A43" s="141"/>
      <c r="B43" s="125"/>
      <c r="C43" s="125"/>
      <c r="D43" s="125"/>
      <c r="E43" s="125"/>
      <c r="F43" s="125"/>
      <c r="G43" s="125"/>
      <c r="H43" s="142"/>
      <c r="I43" s="142"/>
      <c r="J43" s="142"/>
      <c r="K43" s="125"/>
      <c r="L43" s="142"/>
      <c r="M43" s="125"/>
    </row>
    <row r="44" spans="1:13" ht="14.25">
      <c r="A44" s="105" t="s">
        <v>166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</row>
    <row r="45" spans="1:13" ht="15" thickBot="1">
      <c r="A45" s="108" t="s">
        <v>155</v>
      </c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</row>
    <row r="46" spans="1:14" ht="14.25">
      <c r="A46" s="111"/>
      <c r="C46" s="112"/>
      <c r="D46" s="113"/>
      <c r="E46" s="113"/>
      <c r="F46" s="113"/>
      <c r="G46" s="113"/>
      <c r="H46" s="114"/>
      <c r="I46" s="114"/>
      <c r="J46" s="114"/>
      <c r="K46" s="114"/>
      <c r="L46" s="564" t="s">
        <v>156</v>
      </c>
      <c r="M46" s="115"/>
      <c r="N46" s="567" t="s">
        <v>157</v>
      </c>
    </row>
    <row r="47" spans="1:14" ht="14.25">
      <c r="A47" s="116"/>
      <c r="C47" s="117" t="s">
        <v>158</v>
      </c>
      <c r="D47" s="570" t="s">
        <v>118</v>
      </c>
      <c r="E47" s="572" t="s">
        <v>284</v>
      </c>
      <c r="F47" s="570" t="s">
        <v>120</v>
      </c>
      <c r="G47" s="570" t="s">
        <v>159</v>
      </c>
      <c r="H47" s="574" t="s">
        <v>160</v>
      </c>
      <c r="I47" s="118"/>
      <c r="J47" s="570" t="s">
        <v>161</v>
      </c>
      <c r="K47" s="570" t="s">
        <v>162</v>
      </c>
      <c r="L47" s="565"/>
      <c r="M47" s="576" t="s">
        <v>163</v>
      </c>
      <c r="N47" s="568"/>
    </row>
    <row r="48" spans="1:14" ht="38.25">
      <c r="A48" s="119"/>
      <c r="B48" s="143"/>
      <c r="C48" s="120"/>
      <c r="D48" s="571"/>
      <c r="E48" s="573"/>
      <c r="F48" s="571"/>
      <c r="G48" s="571"/>
      <c r="H48" s="575"/>
      <c r="I48" s="121" t="s">
        <v>164</v>
      </c>
      <c r="J48" s="571"/>
      <c r="K48" s="571"/>
      <c r="L48" s="566"/>
      <c r="M48" s="577"/>
      <c r="N48" s="569"/>
    </row>
    <row r="49" spans="1:14" ht="14.25">
      <c r="A49" s="129" t="s">
        <v>52</v>
      </c>
      <c r="B49" s="107" t="s">
        <v>246</v>
      </c>
      <c r="C49" s="124">
        <v>33271</v>
      </c>
      <c r="D49" s="125">
        <v>5884</v>
      </c>
      <c r="E49" s="126">
        <v>199</v>
      </c>
      <c r="F49" s="126">
        <v>846</v>
      </c>
      <c r="G49" s="126">
        <v>2025</v>
      </c>
      <c r="H49" s="126">
        <v>24317</v>
      </c>
      <c r="I49" s="127" t="s">
        <v>94</v>
      </c>
      <c r="J49" s="127" t="s">
        <v>94</v>
      </c>
      <c r="K49" s="127" t="s">
        <v>94</v>
      </c>
      <c r="L49" s="126">
        <v>5433</v>
      </c>
      <c r="M49" s="127" t="s">
        <v>94</v>
      </c>
      <c r="N49" s="132">
        <v>4</v>
      </c>
    </row>
    <row r="50" spans="1:14" ht="14.25">
      <c r="A50" s="129" t="s">
        <v>53</v>
      </c>
      <c r="B50" s="107" t="s">
        <v>279</v>
      </c>
      <c r="C50" s="124">
        <v>33302</v>
      </c>
      <c r="D50" s="125">
        <v>5930</v>
      </c>
      <c r="E50" s="126">
        <v>199</v>
      </c>
      <c r="F50" s="126">
        <v>846</v>
      </c>
      <c r="G50" s="126">
        <v>1890</v>
      </c>
      <c r="H50" s="126">
        <v>24437</v>
      </c>
      <c r="I50" s="127" t="s">
        <v>94</v>
      </c>
      <c r="J50" s="127" t="s">
        <v>94</v>
      </c>
      <c r="K50" s="127" t="s">
        <v>94</v>
      </c>
      <c r="L50" s="126">
        <v>5417</v>
      </c>
      <c r="M50" s="127" t="s">
        <v>94</v>
      </c>
      <c r="N50" s="132">
        <v>4</v>
      </c>
    </row>
    <row r="51" spans="1:14" ht="14.25">
      <c r="A51" s="129" t="s">
        <v>54</v>
      </c>
      <c r="B51" s="107" t="s">
        <v>280</v>
      </c>
      <c r="C51" s="124">
        <v>33431</v>
      </c>
      <c r="D51" s="125">
        <v>6012</v>
      </c>
      <c r="E51" s="126">
        <v>199</v>
      </c>
      <c r="F51" s="126">
        <v>865</v>
      </c>
      <c r="G51" s="126">
        <v>1890</v>
      </c>
      <c r="H51" s="126">
        <v>24465</v>
      </c>
      <c r="I51" s="127" t="s">
        <v>94</v>
      </c>
      <c r="J51" s="127" t="s">
        <v>94</v>
      </c>
      <c r="K51" s="127" t="s">
        <v>94</v>
      </c>
      <c r="L51" s="126">
        <v>5382</v>
      </c>
      <c r="M51" s="127" t="s">
        <v>94</v>
      </c>
      <c r="N51" s="132">
        <v>4</v>
      </c>
    </row>
    <row r="52" spans="1:14" ht="14.25">
      <c r="A52" s="129" t="s">
        <v>55</v>
      </c>
      <c r="B52" s="107" t="s">
        <v>249</v>
      </c>
      <c r="C52" s="144">
        <v>33461</v>
      </c>
      <c r="D52" s="145">
        <v>6121</v>
      </c>
      <c r="E52" s="146">
        <v>149</v>
      </c>
      <c r="F52" s="146">
        <v>865</v>
      </c>
      <c r="G52" s="146">
        <v>1890</v>
      </c>
      <c r="H52" s="146">
        <v>24436</v>
      </c>
      <c r="I52" s="127" t="s">
        <v>94</v>
      </c>
      <c r="J52" s="127" t="s">
        <v>94</v>
      </c>
      <c r="K52" s="127" t="s">
        <v>94</v>
      </c>
      <c r="L52" s="146">
        <v>5424</v>
      </c>
      <c r="M52" s="127" t="s">
        <v>94</v>
      </c>
      <c r="N52" s="130">
        <v>4</v>
      </c>
    </row>
    <row r="53" spans="1:14" ht="14.25">
      <c r="A53" s="129" t="s">
        <v>56</v>
      </c>
      <c r="B53" s="107" t="s">
        <v>250</v>
      </c>
      <c r="C53" s="144">
        <v>33149</v>
      </c>
      <c r="D53" s="145">
        <v>6080</v>
      </c>
      <c r="E53" s="146">
        <v>149</v>
      </c>
      <c r="F53" s="146">
        <v>795</v>
      </c>
      <c r="G53" s="146">
        <v>1789</v>
      </c>
      <c r="H53" s="146">
        <v>24336</v>
      </c>
      <c r="I53" s="127">
        <v>154</v>
      </c>
      <c r="J53" s="127" t="s">
        <v>94</v>
      </c>
      <c r="K53" s="127" t="s">
        <v>94</v>
      </c>
      <c r="L53" s="146">
        <v>5401</v>
      </c>
      <c r="M53" s="127" t="s">
        <v>94</v>
      </c>
      <c r="N53" s="130">
        <v>4</v>
      </c>
    </row>
    <row r="54" spans="1:14" ht="14.25">
      <c r="A54" s="129" t="s">
        <v>57</v>
      </c>
      <c r="B54" s="107" t="s">
        <v>251</v>
      </c>
      <c r="C54" s="144">
        <v>33081</v>
      </c>
      <c r="D54" s="145">
        <v>6045</v>
      </c>
      <c r="E54" s="146">
        <v>149</v>
      </c>
      <c r="F54" s="146">
        <v>795</v>
      </c>
      <c r="G54" s="146">
        <v>1771</v>
      </c>
      <c r="H54" s="146">
        <v>24321</v>
      </c>
      <c r="I54" s="127" t="s">
        <v>61</v>
      </c>
      <c r="J54" s="127" t="s">
        <v>94</v>
      </c>
      <c r="K54" s="127" t="s">
        <v>94</v>
      </c>
      <c r="L54" s="146">
        <v>5411</v>
      </c>
      <c r="M54" s="127" t="s">
        <v>94</v>
      </c>
      <c r="N54" s="130">
        <v>4</v>
      </c>
    </row>
    <row r="55" spans="1:14" ht="14.25">
      <c r="A55" s="131" t="s">
        <v>58</v>
      </c>
      <c r="B55" s="107" t="s">
        <v>252</v>
      </c>
      <c r="C55" s="144">
        <v>32785</v>
      </c>
      <c r="D55" s="145">
        <v>6045</v>
      </c>
      <c r="E55" s="146">
        <v>149</v>
      </c>
      <c r="F55" s="146">
        <v>694</v>
      </c>
      <c r="G55" s="146">
        <v>1761</v>
      </c>
      <c r="H55" s="146">
        <v>24136</v>
      </c>
      <c r="I55" s="127" t="s">
        <v>61</v>
      </c>
      <c r="J55" s="127" t="s">
        <v>94</v>
      </c>
      <c r="K55" s="127" t="s">
        <v>94</v>
      </c>
      <c r="L55" s="146">
        <v>5347</v>
      </c>
      <c r="M55" s="127" t="s">
        <v>94</v>
      </c>
      <c r="N55" s="130">
        <v>4</v>
      </c>
    </row>
    <row r="56" spans="1:14" ht="14.25">
      <c r="A56" s="131" t="s">
        <v>59</v>
      </c>
      <c r="B56" s="107" t="s">
        <v>253</v>
      </c>
      <c r="C56" s="144">
        <v>32541</v>
      </c>
      <c r="D56" s="145">
        <v>5984</v>
      </c>
      <c r="E56" s="146">
        <v>149</v>
      </c>
      <c r="F56" s="146">
        <v>703</v>
      </c>
      <c r="G56" s="147" t="s">
        <v>94</v>
      </c>
      <c r="H56" s="146">
        <v>25705</v>
      </c>
      <c r="I56" s="147">
        <v>871</v>
      </c>
      <c r="J56" s="127" t="s">
        <v>94</v>
      </c>
      <c r="K56" s="127" t="s">
        <v>94</v>
      </c>
      <c r="L56" s="146">
        <v>4872</v>
      </c>
      <c r="M56" s="147" t="s">
        <v>94</v>
      </c>
      <c r="N56" s="130">
        <v>4</v>
      </c>
    </row>
    <row r="57" spans="1:14" ht="14.25">
      <c r="A57" s="131" t="s">
        <v>60</v>
      </c>
      <c r="B57" s="107" t="s">
        <v>254</v>
      </c>
      <c r="C57" s="144">
        <v>32517</v>
      </c>
      <c r="D57" s="145">
        <v>5990</v>
      </c>
      <c r="E57" s="146">
        <v>149</v>
      </c>
      <c r="F57" s="146">
        <v>703</v>
      </c>
      <c r="G57" s="147" t="s">
        <v>94</v>
      </c>
      <c r="H57" s="146">
        <v>25675</v>
      </c>
      <c r="I57" s="147">
        <v>1025</v>
      </c>
      <c r="J57" s="127" t="s">
        <v>94</v>
      </c>
      <c r="K57" s="127" t="s">
        <v>94</v>
      </c>
      <c r="L57" s="146">
        <v>4715</v>
      </c>
      <c r="M57" s="147" t="s">
        <v>94</v>
      </c>
      <c r="N57" s="130">
        <v>4</v>
      </c>
    </row>
    <row r="58" spans="1:14" ht="14.25">
      <c r="A58" s="131" t="s">
        <v>167</v>
      </c>
      <c r="B58" s="107" t="s">
        <v>255</v>
      </c>
      <c r="C58" s="144">
        <v>32306</v>
      </c>
      <c r="D58" s="145">
        <v>5985</v>
      </c>
      <c r="E58" s="146">
        <v>149</v>
      </c>
      <c r="F58" s="146">
        <v>593</v>
      </c>
      <c r="G58" s="147" t="s">
        <v>94</v>
      </c>
      <c r="H58" s="146">
        <v>25579</v>
      </c>
      <c r="I58" s="147">
        <v>2165</v>
      </c>
      <c r="J58" s="127" t="s">
        <v>94</v>
      </c>
      <c r="K58" s="127" t="s">
        <v>94</v>
      </c>
      <c r="L58" s="146">
        <v>4700</v>
      </c>
      <c r="M58" s="147" t="s">
        <v>15</v>
      </c>
      <c r="N58" s="130">
        <v>4</v>
      </c>
    </row>
    <row r="59" spans="1:14" ht="14.25">
      <c r="A59" s="131" t="s">
        <v>168</v>
      </c>
      <c r="B59" s="107" t="s">
        <v>256</v>
      </c>
      <c r="C59" s="144">
        <v>32075</v>
      </c>
      <c r="D59" s="145">
        <v>6096</v>
      </c>
      <c r="E59" s="147">
        <v>55</v>
      </c>
      <c r="F59" s="146">
        <v>530</v>
      </c>
      <c r="G59" s="147" t="s">
        <v>94</v>
      </c>
      <c r="H59" s="146">
        <v>25394</v>
      </c>
      <c r="I59" s="147">
        <v>3462</v>
      </c>
      <c r="J59" s="127" t="s">
        <v>94</v>
      </c>
      <c r="K59" s="127" t="s">
        <v>94</v>
      </c>
      <c r="L59" s="146">
        <v>4606</v>
      </c>
      <c r="M59" s="147">
        <v>335</v>
      </c>
      <c r="N59" s="130">
        <v>4</v>
      </c>
    </row>
    <row r="60" spans="1:14" ht="14.25">
      <c r="A60" s="131" t="s">
        <v>169</v>
      </c>
      <c r="B60" s="107" t="s">
        <v>257</v>
      </c>
      <c r="C60" s="144">
        <v>31772</v>
      </c>
      <c r="D60" s="145">
        <v>6054</v>
      </c>
      <c r="E60" s="147">
        <v>28</v>
      </c>
      <c r="F60" s="146">
        <v>488</v>
      </c>
      <c r="G60" s="147" t="s">
        <v>94</v>
      </c>
      <c r="H60" s="146">
        <v>25202</v>
      </c>
      <c r="I60" s="147">
        <v>4380</v>
      </c>
      <c r="J60" s="127" t="s">
        <v>94</v>
      </c>
      <c r="K60" s="127" t="s">
        <v>94</v>
      </c>
      <c r="L60" s="146">
        <v>4454</v>
      </c>
      <c r="M60" s="147">
        <v>553</v>
      </c>
      <c r="N60" s="130">
        <v>4</v>
      </c>
    </row>
    <row r="61" spans="1:14" ht="14.25">
      <c r="A61" s="131" t="s">
        <v>170</v>
      </c>
      <c r="B61" s="107" t="s">
        <v>258</v>
      </c>
      <c r="C61" s="144">
        <v>31508</v>
      </c>
      <c r="D61" s="145">
        <v>6153</v>
      </c>
      <c r="E61" s="147">
        <v>28</v>
      </c>
      <c r="F61" s="146">
        <v>488</v>
      </c>
      <c r="G61" s="147" t="s">
        <v>94</v>
      </c>
      <c r="H61" s="146">
        <v>24839</v>
      </c>
      <c r="I61" s="147">
        <v>4641</v>
      </c>
      <c r="J61" s="127" t="s">
        <v>94</v>
      </c>
      <c r="K61" s="127" t="s">
        <v>94</v>
      </c>
      <c r="L61" s="146">
        <v>4419</v>
      </c>
      <c r="M61" s="147">
        <v>612</v>
      </c>
      <c r="N61" s="130">
        <v>4</v>
      </c>
    </row>
    <row r="62" spans="1:14" ht="14.25">
      <c r="A62" s="131" t="s">
        <v>171</v>
      </c>
      <c r="B62" s="107" t="s">
        <v>259</v>
      </c>
      <c r="C62" s="144">
        <v>31473</v>
      </c>
      <c r="D62" s="145">
        <v>6013</v>
      </c>
      <c r="E62" s="147">
        <v>24</v>
      </c>
      <c r="F62" s="146">
        <v>423</v>
      </c>
      <c r="G62" s="147" t="s">
        <v>94</v>
      </c>
      <c r="H62" s="146">
        <v>25013</v>
      </c>
      <c r="I62" s="147">
        <v>4839</v>
      </c>
      <c r="J62" s="127" t="s">
        <v>94</v>
      </c>
      <c r="K62" s="127" t="s">
        <v>94</v>
      </c>
      <c r="L62" s="146">
        <v>3978</v>
      </c>
      <c r="M62" s="147">
        <v>626</v>
      </c>
      <c r="N62" s="148" t="s">
        <v>15</v>
      </c>
    </row>
    <row r="63" spans="1:14" ht="14.25">
      <c r="A63" s="131" t="s">
        <v>172</v>
      </c>
      <c r="B63" s="107" t="s">
        <v>260</v>
      </c>
      <c r="C63" s="144">
        <v>31340</v>
      </c>
      <c r="D63" s="145">
        <v>6005</v>
      </c>
      <c r="E63" s="147">
        <v>26</v>
      </c>
      <c r="F63" s="146">
        <v>371</v>
      </c>
      <c r="G63" s="147" t="s">
        <v>94</v>
      </c>
      <c r="H63" s="127" t="s">
        <v>94</v>
      </c>
      <c r="I63" s="149" t="s">
        <v>94</v>
      </c>
      <c r="J63" s="147">
        <v>5425</v>
      </c>
      <c r="K63" s="147">
        <v>19513</v>
      </c>
      <c r="L63" s="146">
        <v>3870</v>
      </c>
      <c r="M63" s="147">
        <v>653</v>
      </c>
      <c r="N63" s="148" t="s">
        <v>15</v>
      </c>
    </row>
    <row r="64" spans="1:14" ht="14.25">
      <c r="A64" s="131" t="s">
        <v>173</v>
      </c>
      <c r="B64" s="107" t="s">
        <v>261</v>
      </c>
      <c r="C64" s="144">
        <v>31136</v>
      </c>
      <c r="D64" s="145">
        <v>5895</v>
      </c>
      <c r="E64" s="147">
        <v>26</v>
      </c>
      <c r="F64" s="146">
        <v>371</v>
      </c>
      <c r="G64" s="147" t="s">
        <v>94</v>
      </c>
      <c r="H64" s="127" t="s">
        <v>94</v>
      </c>
      <c r="I64" s="149" t="s">
        <v>94</v>
      </c>
      <c r="J64" s="147">
        <v>5462</v>
      </c>
      <c r="K64" s="147">
        <v>19382</v>
      </c>
      <c r="L64" s="146">
        <v>3808</v>
      </c>
      <c r="M64" s="147">
        <v>650</v>
      </c>
      <c r="N64" s="148" t="s">
        <v>15</v>
      </c>
    </row>
    <row r="65" spans="1:14" ht="14.25">
      <c r="A65" s="131" t="s">
        <v>174</v>
      </c>
      <c r="B65" s="107" t="s">
        <v>262</v>
      </c>
      <c r="C65" s="144">
        <v>30861</v>
      </c>
      <c r="D65" s="145">
        <v>5800</v>
      </c>
      <c r="E65" s="147">
        <v>26</v>
      </c>
      <c r="F65" s="146">
        <v>331</v>
      </c>
      <c r="G65" s="147" t="s">
        <v>94</v>
      </c>
      <c r="H65" s="127" t="s">
        <v>94</v>
      </c>
      <c r="I65" s="149" t="s">
        <v>94</v>
      </c>
      <c r="J65" s="147">
        <v>5516</v>
      </c>
      <c r="K65" s="147">
        <v>19188</v>
      </c>
      <c r="L65" s="146">
        <v>3768</v>
      </c>
      <c r="M65" s="147">
        <v>698</v>
      </c>
      <c r="N65" s="148" t="s">
        <v>15</v>
      </c>
    </row>
    <row r="66" spans="1:14" ht="14.25">
      <c r="A66" s="131" t="s">
        <v>175</v>
      </c>
      <c r="B66" s="107" t="s">
        <v>263</v>
      </c>
      <c r="C66" s="144">
        <v>30830</v>
      </c>
      <c r="D66" s="145">
        <v>5858</v>
      </c>
      <c r="E66" s="147">
        <v>26</v>
      </c>
      <c r="F66" s="146">
        <v>301</v>
      </c>
      <c r="G66" s="147" t="s">
        <v>94</v>
      </c>
      <c r="H66" s="127" t="s">
        <v>94</v>
      </c>
      <c r="I66" s="149" t="s">
        <v>94</v>
      </c>
      <c r="J66" s="147">
        <v>5430</v>
      </c>
      <c r="K66" s="147">
        <v>19215</v>
      </c>
      <c r="L66" s="146">
        <v>3427</v>
      </c>
      <c r="M66" s="147">
        <v>620</v>
      </c>
      <c r="N66" s="148" t="s">
        <v>15</v>
      </c>
    </row>
    <row r="67" spans="1:14" ht="14.25">
      <c r="A67" s="131" t="s">
        <v>176</v>
      </c>
      <c r="B67" s="107" t="s">
        <v>264</v>
      </c>
      <c r="C67" s="144">
        <v>30616</v>
      </c>
      <c r="D67" s="145">
        <v>5858</v>
      </c>
      <c r="E67" s="147">
        <v>26</v>
      </c>
      <c r="F67" s="146">
        <v>281</v>
      </c>
      <c r="G67" s="147" t="s">
        <v>94</v>
      </c>
      <c r="H67" s="127" t="s">
        <v>94</v>
      </c>
      <c r="I67" s="149" t="s">
        <v>94</v>
      </c>
      <c r="J67" s="147">
        <v>5284</v>
      </c>
      <c r="K67" s="147">
        <v>19167</v>
      </c>
      <c r="L67" s="146">
        <v>3200</v>
      </c>
      <c r="M67" s="147">
        <v>567</v>
      </c>
      <c r="N67" s="148" t="s">
        <v>15</v>
      </c>
    </row>
    <row r="68" spans="1:14" ht="14.25">
      <c r="A68" s="150" t="s">
        <v>177</v>
      </c>
      <c r="B68" s="107" t="s">
        <v>265</v>
      </c>
      <c r="C68" s="144">
        <v>30461</v>
      </c>
      <c r="D68" s="144">
        <v>5878</v>
      </c>
      <c r="E68" s="151">
        <v>26</v>
      </c>
      <c r="F68" s="144">
        <v>281</v>
      </c>
      <c r="G68" s="151" t="s">
        <v>94</v>
      </c>
      <c r="H68" s="149" t="s">
        <v>94</v>
      </c>
      <c r="I68" s="149" t="s">
        <v>94</v>
      </c>
      <c r="J68" s="151">
        <v>5164</v>
      </c>
      <c r="K68" s="151">
        <v>19112</v>
      </c>
      <c r="L68" s="144">
        <v>3011</v>
      </c>
      <c r="M68" s="151">
        <v>480</v>
      </c>
      <c r="N68" s="148" t="s">
        <v>15</v>
      </c>
    </row>
    <row r="69" spans="1:14" ht="14.25">
      <c r="A69" s="150" t="s">
        <v>178</v>
      </c>
      <c r="B69" s="107" t="s">
        <v>266</v>
      </c>
      <c r="C69" s="144">
        <v>30248</v>
      </c>
      <c r="D69" s="144">
        <v>5843</v>
      </c>
      <c r="E69" s="151">
        <v>26</v>
      </c>
      <c r="F69" s="144">
        <v>281</v>
      </c>
      <c r="G69" s="151" t="s">
        <v>94</v>
      </c>
      <c r="H69" s="149" t="s">
        <v>94</v>
      </c>
      <c r="I69" s="149" t="s">
        <v>94</v>
      </c>
      <c r="J69" s="151">
        <v>5100</v>
      </c>
      <c r="K69" s="151">
        <v>18998</v>
      </c>
      <c r="L69" s="144">
        <v>2913</v>
      </c>
      <c r="M69" s="151">
        <v>476</v>
      </c>
      <c r="N69" s="148" t="s">
        <v>15</v>
      </c>
    </row>
    <row r="70" spans="1:14" ht="14.25">
      <c r="A70" s="150" t="s">
        <v>179</v>
      </c>
      <c r="B70" s="107" t="s">
        <v>267</v>
      </c>
      <c r="C70" s="144">
        <v>29971</v>
      </c>
      <c r="D70" s="144">
        <v>5831</v>
      </c>
      <c r="E70" s="151">
        <v>26</v>
      </c>
      <c r="F70" s="144">
        <v>244</v>
      </c>
      <c r="G70" s="151" t="s">
        <v>94</v>
      </c>
      <c r="H70" s="149" t="s">
        <v>94</v>
      </c>
      <c r="I70" s="149" t="s">
        <v>94</v>
      </c>
      <c r="J70" s="151">
        <v>4891</v>
      </c>
      <c r="K70" s="151">
        <v>18979</v>
      </c>
      <c r="L70" s="144">
        <v>2838</v>
      </c>
      <c r="M70" s="151">
        <v>473</v>
      </c>
      <c r="N70" s="148" t="s">
        <v>15</v>
      </c>
    </row>
    <row r="71" spans="1:14" ht="14.25">
      <c r="A71" s="150" t="s">
        <v>180</v>
      </c>
      <c r="B71" s="107" t="s">
        <v>268</v>
      </c>
      <c r="C71" s="144">
        <v>29776</v>
      </c>
      <c r="D71" s="144">
        <v>5820</v>
      </c>
      <c r="E71" s="151">
        <v>26</v>
      </c>
      <c r="F71" s="144">
        <v>236</v>
      </c>
      <c r="G71" s="151" t="s">
        <v>94</v>
      </c>
      <c r="H71" s="149" t="s">
        <v>94</v>
      </c>
      <c r="I71" s="149" t="s">
        <v>94</v>
      </c>
      <c r="J71" s="151">
        <v>4906</v>
      </c>
      <c r="K71" s="151">
        <v>18788</v>
      </c>
      <c r="L71" s="144">
        <v>2778</v>
      </c>
      <c r="M71" s="151">
        <v>469</v>
      </c>
      <c r="N71" s="148" t="s">
        <v>15</v>
      </c>
    </row>
    <row r="72" spans="1:14" ht="14.25">
      <c r="A72" s="152" t="s">
        <v>183</v>
      </c>
      <c r="B72" s="107" t="s">
        <v>269</v>
      </c>
      <c r="C72" s="144">
        <v>29574</v>
      </c>
      <c r="D72" s="144">
        <v>5749</v>
      </c>
      <c r="E72" s="151">
        <v>26</v>
      </c>
      <c r="F72" s="144">
        <v>216</v>
      </c>
      <c r="G72" s="151" t="s">
        <v>94</v>
      </c>
      <c r="H72" s="149" t="s">
        <v>94</v>
      </c>
      <c r="I72" s="149" t="s">
        <v>94</v>
      </c>
      <c r="J72" s="151">
        <v>4881</v>
      </c>
      <c r="K72" s="151">
        <v>18702</v>
      </c>
      <c r="L72" s="144">
        <v>2762</v>
      </c>
      <c r="M72" s="151">
        <v>457</v>
      </c>
      <c r="N72" s="148" t="s">
        <v>15</v>
      </c>
    </row>
    <row r="73" spans="1:14" ht="14.25" customHeight="1">
      <c r="A73" s="152" t="s">
        <v>191</v>
      </c>
      <c r="B73" s="153" t="s">
        <v>270</v>
      </c>
      <c r="C73" s="144">
        <v>29378</v>
      </c>
      <c r="D73" s="144">
        <v>5720</v>
      </c>
      <c r="E73" s="151">
        <v>26</v>
      </c>
      <c r="F73" s="144">
        <v>216</v>
      </c>
      <c r="G73" s="151" t="s">
        <v>94</v>
      </c>
      <c r="H73" s="149" t="s">
        <v>94</v>
      </c>
      <c r="I73" s="149" t="s">
        <v>94</v>
      </c>
      <c r="J73" s="151">
        <v>4861</v>
      </c>
      <c r="K73" s="151">
        <v>18555</v>
      </c>
      <c r="L73" s="144">
        <v>2664</v>
      </c>
      <c r="M73" s="151">
        <v>442</v>
      </c>
      <c r="N73" s="148" t="s">
        <v>15</v>
      </c>
    </row>
    <row r="74" spans="1:14" ht="14.25" customHeight="1">
      <c r="A74" s="152" t="s">
        <v>206</v>
      </c>
      <c r="B74" s="153" t="s">
        <v>271</v>
      </c>
      <c r="C74" s="144">
        <v>29088</v>
      </c>
      <c r="D74" s="144">
        <v>5698</v>
      </c>
      <c r="E74" s="151">
        <v>26</v>
      </c>
      <c r="F74" s="144">
        <v>141</v>
      </c>
      <c r="G74" s="151" t="s">
        <v>94</v>
      </c>
      <c r="H74" s="149" t="s">
        <v>94</v>
      </c>
      <c r="I74" s="149" t="s">
        <v>94</v>
      </c>
      <c r="J74" s="151">
        <v>4854</v>
      </c>
      <c r="K74" s="151">
        <v>18369</v>
      </c>
      <c r="L74" s="144">
        <v>2513</v>
      </c>
      <c r="M74" s="151">
        <v>419</v>
      </c>
      <c r="N74" s="148" t="s">
        <v>15</v>
      </c>
    </row>
    <row r="75" spans="1:14" ht="14.25" customHeight="1">
      <c r="A75" s="152" t="s">
        <v>282</v>
      </c>
      <c r="B75" s="153" t="s">
        <v>272</v>
      </c>
      <c r="C75" s="144">
        <v>28813</v>
      </c>
      <c r="D75" s="144">
        <v>5608</v>
      </c>
      <c r="E75" s="151">
        <v>26</v>
      </c>
      <c r="F75" s="144">
        <v>136</v>
      </c>
      <c r="G75" s="151" t="s">
        <v>285</v>
      </c>
      <c r="H75" s="149" t="s">
        <v>94</v>
      </c>
      <c r="I75" s="149" t="s">
        <v>94</v>
      </c>
      <c r="J75" s="151">
        <v>4722</v>
      </c>
      <c r="K75" s="151">
        <v>18321</v>
      </c>
      <c r="L75" s="144">
        <v>2448</v>
      </c>
      <c r="M75" s="151">
        <v>406</v>
      </c>
      <c r="N75" s="148" t="s">
        <v>286</v>
      </c>
    </row>
    <row r="76" spans="1:14" ht="14.25" customHeight="1">
      <c r="A76" s="152" t="s">
        <v>283</v>
      </c>
      <c r="B76" s="154" t="s">
        <v>281</v>
      </c>
      <c r="C76" s="146">
        <v>28615</v>
      </c>
      <c r="D76" s="146">
        <v>5513</v>
      </c>
      <c r="E76" s="151">
        <v>26</v>
      </c>
      <c r="F76" s="144">
        <v>136</v>
      </c>
      <c r="G76" s="151" t="s">
        <v>285</v>
      </c>
      <c r="H76" s="149" t="s">
        <v>285</v>
      </c>
      <c r="I76" s="142" t="s">
        <v>285</v>
      </c>
      <c r="J76" s="151">
        <v>4715</v>
      </c>
      <c r="K76" s="155">
        <v>18225</v>
      </c>
      <c r="L76" s="144">
        <v>2305</v>
      </c>
      <c r="M76" s="151">
        <v>388</v>
      </c>
      <c r="N76" s="148" t="s">
        <v>287</v>
      </c>
    </row>
    <row r="77" spans="1:14" ht="14.25" customHeight="1">
      <c r="A77" s="152" t="s">
        <v>16</v>
      </c>
      <c r="B77" s="154" t="s">
        <v>294</v>
      </c>
      <c r="C77" s="144">
        <v>28226</v>
      </c>
      <c r="D77" s="144">
        <v>5445</v>
      </c>
      <c r="E77" s="151">
        <v>26</v>
      </c>
      <c r="F77" s="144">
        <v>136</v>
      </c>
      <c r="G77" s="151" t="s">
        <v>285</v>
      </c>
      <c r="H77" s="149" t="s">
        <v>285</v>
      </c>
      <c r="I77" s="156" t="s">
        <v>285</v>
      </c>
      <c r="J77" s="151">
        <v>4686</v>
      </c>
      <c r="K77" s="151">
        <v>17933</v>
      </c>
      <c r="L77" s="144">
        <v>2234</v>
      </c>
      <c r="M77" s="151">
        <v>380</v>
      </c>
      <c r="N77" s="148" t="s">
        <v>286</v>
      </c>
    </row>
    <row r="78" spans="1:14" ht="14.25" customHeight="1">
      <c r="A78" s="152" t="s">
        <v>18</v>
      </c>
      <c r="B78" s="154" t="s">
        <v>307</v>
      </c>
      <c r="C78" s="144">
        <v>28002</v>
      </c>
      <c r="D78" s="144">
        <v>5437</v>
      </c>
      <c r="E78" s="151">
        <v>26</v>
      </c>
      <c r="F78" s="144">
        <v>135</v>
      </c>
      <c r="G78" s="151" t="s">
        <v>285</v>
      </c>
      <c r="H78" s="149" t="s">
        <v>285</v>
      </c>
      <c r="I78" s="156" t="s">
        <v>285</v>
      </c>
      <c r="J78" s="151">
        <v>4464</v>
      </c>
      <c r="K78" s="151">
        <v>17940</v>
      </c>
      <c r="L78" s="144">
        <v>2162</v>
      </c>
      <c r="M78" s="151">
        <v>368</v>
      </c>
      <c r="N78" s="148" t="s">
        <v>286</v>
      </c>
    </row>
    <row r="79" spans="1:14" ht="14.25" customHeight="1" thickBot="1">
      <c r="A79" s="157" t="s">
        <v>312</v>
      </c>
      <c r="B79" s="135" t="s">
        <v>309</v>
      </c>
      <c r="C79" s="158">
        <v>27642</v>
      </c>
      <c r="D79" s="158">
        <v>5272</v>
      </c>
      <c r="E79" s="159">
        <v>26</v>
      </c>
      <c r="F79" s="158">
        <v>135</v>
      </c>
      <c r="G79" s="159" t="s">
        <v>285</v>
      </c>
      <c r="H79" s="160" t="s">
        <v>285</v>
      </c>
      <c r="I79" s="161" t="s">
        <v>285</v>
      </c>
      <c r="J79" s="159">
        <v>4335</v>
      </c>
      <c r="K79" s="159">
        <v>17874</v>
      </c>
      <c r="L79" s="158">
        <v>2055</v>
      </c>
      <c r="M79" s="159">
        <v>321</v>
      </c>
      <c r="N79" s="162" t="s">
        <v>286</v>
      </c>
    </row>
    <row r="80" spans="1:13" ht="14.25">
      <c r="A80" s="163" t="s">
        <v>302</v>
      </c>
      <c r="B80" s="106"/>
      <c r="C80" s="106"/>
      <c r="D80" s="106"/>
      <c r="E80" s="106"/>
      <c r="F80" s="106"/>
      <c r="G80" s="106"/>
      <c r="H80" s="106"/>
      <c r="I80" s="106"/>
      <c r="J80" s="164"/>
      <c r="K80" s="106"/>
      <c r="L80" s="106"/>
      <c r="M80" s="106"/>
    </row>
    <row r="81" spans="1:13" ht="14.25">
      <c r="A81" s="165" t="s">
        <v>303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</row>
    <row r="82" spans="1:13" ht="14.25">
      <c r="A82" s="165" t="s">
        <v>304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</row>
    <row r="83" spans="1:13" ht="14.25">
      <c r="A83" s="165" t="s">
        <v>181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</row>
    <row r="84" spans="1:13" ht="14.25">
      <c r="A84" s="165" t="s">
        <v>305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</row>
    <row r="85" spans="1:13" ht="14.25">
      <c r="A85" s="165" t="s">
        <v>306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</row>
    <row r="86" spans="1:13" ht="14.25">
      <c r="A86" s="163" t="s">
        <v>182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</row>
    <row r="87" spans="1:13" ht="14.25">
      <c r="A87" s="16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</row>
    <row r="88" spans="1:13" ht="14.25">
      <c r="A88" s="106"/>
      <c r="B88" s="167"/>
      <c r="C88" s="167"/>
      <c r="D88" s="106"/>
      <c r="E88" s="106"/>
      <c r="F88" s="106"/>
      <c r="G88" s="106"/>
      <c r="H88" s="106"/>
      <c r="I88" s="106"/>
      <c r="J88" s="106"/>
      <c r="K88" s="106"/>
      <c r="L88" s="106"/>
      <c r="M88" s="106"/>
    </row>
    <row r="89" spans="1:13" ht="14.25">
      <c r="A89" s="106"/>
      <c r="B89" s="168"/>
      <c r="C89" s="168"/>
      <c r="D89" s="106"/>
      <c r="E89" s="106"/>
      <c r="F89" s="106"/>
      <c r="G89" s="106"/>
      <c r="H89" s="106"/>
      <c r="I89" s="106"/>
      <c r="J89" s="106"/>
      <c r="K89" s="106"/>
      <c r="L89" s="106"/>
      <c r="M89" s="106"/>
    </row>
  </sheetData>
  <sheetProtection/>
  <mergeCells count="20">
    <mergeCell ref="L3:L5"/>
    <mergeCell ref="N3:N5"/>
    <mergeCell ref="D4:D5"/>
    <mergeCell ref="E4:E5"/>
    <mergeCell ref="F4:F5"/>
    <mergeCell ref="G4:G5"/>
    <mergeCell ref="H4:H5"/>
    <mergeCell ref="J4:J5"/>
    <mergeCell ref="K4:K5"/>
    <mergeCell ref="M4:M5"/>
    <mergeCell ref="L46:L48"/>
    <mergeCell ref="N46:N48"/>
    <mergeCell ref="D47:D48"/>
    <mergeCell ref="E47:E48"/>
    <mergeCell ref="F47:F48"/>
    <mergeCell ref="G47:G48"/>
    <mergeCell ref="H47:H48"/>
    <mergeCell ref="J47:J48"/>
    <mergeCell ref="K47:K48"/>
    <mergeCell ref="M47:M48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"/>
  <sheetViews>
    <sheetView zoomScalePageLayoutView="0" workbookViewId="0" topLeftCell="A7">
      <selection activeCell="M11" sqref="M11"/>
    </sheetView>
  </sheetViews>
  <sheetFormatPr defaultColWidth="8.796875" defaultRowHeight="15"/>
  <cols>
    <col min="1" max="1" width="14.69921875" style="0" customWidth="1"/>
    <col min="2" max="2" width="23.19921875" style="0" customWidth="1"/>
  </cols>
  <sheetData>
    <row r="1" spans="1:3" s="4" customFormat="1" ht="14.25">
      <c r="A1" s="4" t="s">
        <v>189</v>
      </c>
      <c r="B1" s="4" t="s">
        <v>112</v>
      </c>
      <c r="C1" s="4" t="s">
        <v>190</v>
      </c>
    </row>
    <row r="2" s="4" customFormat="1" ht="14.25">
      <c r="A2" s="4" t="s">
        <v>199</v>
      </c>
    </row>
    <row r="3" spans="2:14" s="4" customFormat="1" ht="14.25">
      <c r="B3" s="4" t="s">
        <v>113</v>
      </c>
      <c r="C3" s="4" t="s">
        <v>118</v>
      </c>
      <c r="F3" s="4" t="s">
        <v>119</v>
      </c>
      <c r="G3" s="4" t="s">
        <v>120</v>
      </c>
      <c r="H3" s="4" t="s">
        <v>121</v>
      </c>
      <c r="I3" s="4" t="s">
        <v>122</v>
      </c>
      <c r="J3" s="4" t="s">
        <v>115</v>
      </c>
      <c r="K3" s="4" t="s">
        <v>117</v>
      </c>
      <c r="L3" s="4" t="s">
        <v>200</v>
      </c>
      <c r="M3" s="4" t="s">
        <v>201</v>
      </c>
      <c r="N3" s="4" t="s">
        <v>202</v>
      </c>
    </row>
    <row r="4" spans="3:11" s="4" customFormat="1" ht="14.25">
      <c r="C4" s="4" t="s">
        <v>113</v>
      </c>
      <c r="D4" s="4" t="s">
        <v>114</v>
      </c>
      <c r="E4" s="4" t="s">
        <v>115</v>
      </c>
      <c r="J4" s="4" t="s">
        <v>116</v>
      </c>
      <c r="K4" s="4" t="s">
        <v>116</v>
      </c>
    </row>
    <row r="5" s="4" customFormat="1" ht="14.25"/>
    <row r="6" s="4" customFormat="1" ht="14.25"/>
    <row r="7" spans="1:14" s="4" customFormat="1" ht="14.25">
      <c r="A7" s="4" t="s">
        <v>123</v>
      </c>
      <c r="B7" s="4">
        <v>1573772</v>
      </c>
      <c r="C7" s="4">
        <v>339780</v>
      </c>
      <c r="D7" s="4">
        <v>253489</v>
      </c>
      <c r="E7" s="4">
        <v>86291</v>
      </c>
      <c r="F7" s="4">
        <v>1815</v>
      </c>
      <c r="G7" s="4">
        <v>6602</v>
      </c>
      <c r="H7" s="4">
        <v>328195</v>
      </c>
      <c r="I7" s="4">
        <v>897380</v>
      </c>
      <c r="J7" s="4">
        <v>1320283</v>
      </c>
      <c r="K7" s="4">
        <v>148809</v>
      </c>
      <c r="L7" s="4">
        <v>928676</v>
      </c>
      <c r="M7" s="4">
        <v>208245</v>
      </c>
      <c r="N7" s="4">
        <v>847888</v>
      </c>
    </row>
    <row r="8" spans="1:14" s="4" customFormat="1" ht="14.25">
      <c r="A8" s="4" t="s">
        <v>125</v>
      </c>
      <c r="B8" s="77">
        <v>29378</v>
      </c>
      <c r="C8" s="77">
        <v>5720</v>
      </c>
      <c r="D8" s="4">
        <v>5138</v>
      </c>
      <c r="E8" s="4">
        <v>582</v>
      </c>
      <c r="F8" s="77">
        <v>26</v>
      </c>
      <c r="G8" s="77">
        <v>216</v>
      </c>
      <c r="H8" s="77">
        <v>4861</v>
      </c>
      <c r="I8" s="77">
        <v>18555</v>
      </c>
      <c r="J8" s="4">
        <v>24240</v>
      </c>
      <c r="K8" s="4">
        <v>1735</v>
      </c>
      <c r="L8" s="4">
        <v>18663</v>
      </c>
      <c r="M8" s="4">
        <v>4528</v>
      </c>
      <c r="N8" s="4">
        <v>16911</v>
      </c>
    </row>
    <row r="11" spans="1:3" s="4" customFormat="1" ht="14.25">
      <c r="A11" s="4" t="s">
        <v>189</v>
      </c>
      <c r="B11" s="4" t="s">
        <v>112</v>
      </c>
      <c r="C11" s="4" t="s">
        <v>190</v>
      </c>
    </row>
    <row r="12" s="4" customFormat="1" ht="14.25">
      <c r="A12" s="4" t="s">
        <v>203</v>
      </c>
    </row>
    <row r="13" spans="2:33" s="4" customFormat="1" ht="14.25">
      <c r="B13" s="4" t="s">
        <v>113</v>
      </c>
      <c r="C13" s="4" t="s">
        <v>127</v>
      </c>
      <c r="J13" s="4" t="s">
        <v>128</v>
      </c>
      <c r="S13" s="4" t="s">
        <v>129</v>
      </c>
      <c r="Z13" s="4" t="s">
        <v>130</v>
      </c>
      <c r="AA13" s="4" t="s">
        <v>131</v>
      </c>
      <c r="AB13" s="4" t="s">
        <v>132</v>
      </c>
      <c r="AC13" s="4" t="s">
        <v>133</v>
      </c>
      <c r="AD13" s="4" t="s">
        <v>134</v>
      </c>
      <c r="AE13" s="4" t="s">
        <v>135</v>
      </c>
      <c r="AF13" s="4" t="s">
        <v>136</v>
      </c>
      <c r="AG13" s="4" t="s">
        <v>137</v>
      </c>
    </row>
    <row r="14" spans="3:25" s="4" customFormat="1" ht="14.25">
      <c r="C14" s="4" t="s">
        <v>113</v>
      </c>
      <c r="D14" s="4" t="s">
        <v>138</v>
      </c>
      <c r="E14" s="4" t="s">
        <v>192</v>
      </c>
      <c r="F14" s="4" t="s">
        <v>150</v>
      </c>
      <c r="G14" s="4" t="s">
        <v>193</v>
      </c>
      <c r="H14" s="4" t="s">
        <v>139</v>
      </c>
      <c r="I14" s="4" t="s">
        <v>140</v>
      </c>
      <c r="J14" s="4" t="s">
        <v>113</v>
      </c>
      <c r="K14" s="4" t="s">
        <v>141</v>
      </c>
      <c r="L14" s="4" t="s">
        <v>142</v>
      </c>
      <c r="M14" s="4" t="s">
        <v>151</v>
      </c>
      <c r="N14" s="4" t="s">
        <v>143</v>
      </c>
      <c r="O14" s="4" t="s">
        <v>144</v>
      </c>
      <c r="P14" s="4" t="s">
        <v>194</v>
      </c>
      <c r="Q14" s="4" t="s">
        <v>145</v>
      </c>
      <c r="R14" s="4" t="s">
        <v>195</v>
      </c>
      <c r="S14" s="4" t="s">
        <v>113</v>
      </c>
      <c r="T14" s="4" t="s">
        <v>196</v>
      </c>
      <c r="U14" s="4" t="s">
        <v>197</v>
      </c>
      <c r="V14" s="4" t="s">
        <v>146</v>
      </c>
      <c r="W14" s="4" t="s">
        <v>152</v>
      </c>
      <c r="X14" s="4" t="s">
        <v>153</v>
      </c>
      <c r="Y14" s="4" t="s">
        <v>198</v>
      </c>
    </row>
    <row r="15" s="4" customFormat="1" ht="14.25"/>
    <row r="16" s="4" customFormat="1" ht="14.25"/>
    <row r="17" s="4" customFormat="1" ht="14.25">
      <c r="A17" s="4" t="s">
        <v>113</v>
      </c>
    </row>
    <row r="18" spans="1:33" s="4" customFormat="1" ht="14.25">
      <c r="A18" s="4" t="s">
        <v>123</v>
      </c>
      <c r="B18" s="4">
        <v>121342</v>
      </c>
      <c r="C18" s="4">
        <v>2278</v>
      </c>
      <c r="D18" s="4" t="s">
        <v>124</v>
      </c>
      <c r="E18" s="4" t="s">
        <v>124</v>
      </c>
      <c r="F18" s="4">
        <v>19</v>
      </c>
      <c r="G18" s="4" t="s">
        <v>124</v>
      </c>
      <c r="H18" s="4" t="s">
        <v>124</v>
      </c>
      <c r="I18" s="4">
        <v>2259</v>
      </c>
      <c r="J18" s="4">
        <v>2710</v>
      </c>
      <c r="K18" s="4">
        <v>150</v>
      </c>
      <c r="L18" s="4">
        <v>2467</v>
      </c>
      <c r="M18" s="4" t="s">
        <v>124</v>
      </c>
      <c r="N18" s="4">
        <v>19</v>
      </c>
      <c r="O18" s="4">
        <v>10</v>
      </c>
      <c r="P18" s="4" t="s">
        <v>124</v>
      </c>
      <c r="Q18" s="4">
        <v>64</v>
      </c>
      <c r="R18" s="4" t="s">
        <v>124</v>
      </c>
      <c r="S18" s="4">
        <v>30</v>
      </c>
      <c r="T18" s="4" t="s">
        <v>124</v>
      </c>
      <c r="U18" s="4" t="s">
        <v>124</v>
      </c>
      <c r="V18" s="4">
        <v>10</v>
      </c>
      <c r="W18" s="4">
        <v>10</v>
      </c>
      <c r="X18" s="4">
        <v>10</v>
      </c>
      <c r="Y18" s="4" t="s">
        <v>124</v>
      </c>
      <c r="Z18" s="4">
        <v>415</v>
      </c>
      <c r="AA18" s="4">
        <v>83654</v>
      </c>
      <c r="AB18" s="4">
        <v>46</v>
      </c>
      <c r="AC18" s="4">
        <v>324</v>
      </c>
      <c r="AD18" s="4">
        <v>267</v>
      </c>
      <c r="AE18" s="4">
        <v>31</v>
      </c>
      <c r="AF18" s="4">
        <v>273</v>
      </c>
      <c r="AG18" s="4">
        <v>31314</v>
      </c>
    </row>
    <row r="19" spans="1:33" s="4" customFormat="1" ht="14.25">
      <c r="A19" s="4" t="s">
        <v>125</v>
      </c>
      <c r="B19" s="77">
        <v>2664</v>
      </c>
      <c r="C19" s="4">
        <v>22</v>
      </c>
      <c r="D19" s="4" t="s">
        <v>124</v>
      </c>
      <c r="E19" s="4" t="s">
        <v>124</v>
      </c>
      <c r="F19" s="4" t="s">
        <v>124</v>
      </c>
      <c r="G19" s="4" t="s">
        <v>124</v>
      </c>
      <c r="H19" s="4" t="s">
        <v>124</v>
      </c>
      <c r="I19" s="4">
        <v>22</v>
      </c>
      <c r="J19" s="4">
        <v>61</v>
      </c>
      <c r="K19" s="4" t="s">
        <v>124</v>
      </c>
      <c r="L19" s="4">
        <v>61</v>
      </c>
      <c r="M19" s="4" t="s">
        <v>124</v>
      </c>
      <c r="N19" s="4" t="s">
        <v>124</v>
      </c>
      <c r="O19" s="4" t="s">
        <v>124</v>
      </c>
      <c r="P19" s="4" t="s">
        <v>124</v>
      </c>
      <c r="Q19" s="4" t="s">
        <v>124</v>
      </c>
      <c r="R19" s="4" t="s">
        <v>124</v>
      </c>
      <c r="S19" s="4" t="s">
        <v>124</v>
      </c>
      <c r="T19" s="4" t="s">
        <v>124</v>
      </c>
      <c r="U19" s="4" t="s">
        <v>124</v>
      </c>
      <c r="V19" s="4" t="s">
        <v>124</v>
      </c>
      <c r="W19" s="4" t="s">
        <v>124</v>
      </c>
      <c r="X19" s="4" t="s">
        <v>124</v>
      </c>
      <c r="Y19" s="4" t="s">
        <v>124</v>
      </c>
      <c r="Z19" s="4" t="s">
        <v>124</v>
      </c>
      <c r="AA19" s="4">
        <v>2168</v>
      </c>
      <c r="AB19" s="4" t="s">
        <v>124</v>
      </c>
      <c r="AC19" s="4" t="s">
        <v>124</v>
      </c>
      <c r="AD19" s="4" t="s">
        <v>124</v>
      </c>
      <c r="AE19" s="4" t="s">
        <v>124</v>
      </c>
      <c r="AF19" s="4">
        <v>10</v>
      </c>
      <c r="AG19" s="4">
        <v>403</v>
      </c>
    </row>
    <row r="21" s="4" customFormat="1" ht="14.25">
      <c r="A21" s="4" t="s">
        <v>126</v>
      </c>
    </row>
    <row r="22" spans="1:33" s="4" customFormat="1" ht="14.25">
      <c r="A22" s="4" t="s">
        <v>123</v>
      </c>
      <c r="B22" s="4">
        <v>12473</v>
      </c>
      <c r="C22" s="4" t="s">
        <v>124</v>
      </c>
      <c r="D22" s="4" t="s">
        <v>124</v>
      </c>
      <c r="E22" s="4" t="s">
        <v>124</v>
      </c>
      <c r="F22" s="4" t="s">
        <v>124</v>
      </c>
      <c r="G22" s="4" t="s">
        <v>124</v>
      </c>
      <c r="H22" s="4" t="s">
        <v>124</v>
      </c>
      <c r="I22" s="4" t="s">
        <v>124</v>
      </c>
      <c r="J22" s="4">
        <v>327</v>
      </c>
      <c r="K22" s="4" t="s">
        <v>124</v>
      </c>
      <c r="L22" s="4">
        <v>327</v>
      </c>
      <c r="M22" s="4" t="s">
        <v>124</v>
      </c>
      <c r="N22" s="4" t="s">
        <v>124</v>
      </c>
      <c r="O22" s="4" t="s">
        <v>124</v>
      </c>
      <c r="P22" s="4" t="s">
        <v>124</v>
      </c>
      <c r="Q22" s="4" t="s">
        <v>124</v>
      </c>
      <c r="R22" s="4" t="s">
        <v>124</v>
      </c>
      <c r="S22" s="4" t="s">
        <v>124</v>
      </c>
      <c r="T22" s="4" t="s">
        <v>124</v>
      </c>
      <c r="U22" s="4" t="s">
        <v>124</v>
      </c>
      <c r="V22" s="4" t="s">
        <v>124</v>
      </c>
      <c r="W22" s="4" t="s">
        <v>124</v>
      </c>
      <c r="X22" s="4" t="s">
        <v>124</v>
      </c>
      <c r="Y22" s="4" t="s">
        <v>124</v>
      </c>
      <c r="Z22" s="4">
        <v>21</v>
      </c>
      <c r="AA22" s="4">
        <v>9603</v>
      </c>
      <c r="AB22" s="4" t="s">
        <v>124</v>
      </c>
      <c r="AC22" s="4">
        <v>75</v>
      </c>
      <c r="AD22" s="4">
        <v>25</v>
      </c>
      <c r="AE22" s="4" t="s">
        <v>124</v>
      </c>
      <c r="AF22" s="4">
        <v>4</v>
      </c>
      <c r="AG22" s="4">
        <v>2418</v>
      </c>
    </row>
    <row r="23" spans="1:33" s="4" customFormat="1" ht="14.25">
      <c r="A23" s="4" t="s">
        <v>125</v>
      </c>
      <c r="B23" s="77">
        <v>442</v>
      </c>
      <c r="C23" s="4" t="s">
        <v>124</v>
      </c>
      <c r="D23" s="4" t="s">
        <v>124</v>
      </c>
      <c r="E23" s="4" t="s">
        <v>124</v>
      </c>
      <c r="F23" s="4" t="s">
        <v>124</v>
      </c>
      <c r="G23" s="4" t="s">
        <v>124</v>
      </c>
      <c r="H23" s="4" t="s">
        <v>124</v>
      </c>
      <c r="I23" s="4" t="s">
        <v>124</v>
      </c>
      <c r="J23" s="4">
        <v>6</v>
      </c>
      <c r="K23" s="4" t="s">
        <v>124</v>
      </c>
      <c r="L23" s="4">
        <v>6</v>
      </c>
      <c r="M23" s="4" t="s">
        <v>124</v>
      </c>
      <c r="N23" s="4" t="s">
        <v>124</v>
      </c>
      <c r="O23" s="4" t="s">
        <v>124</v>
      </c>
      <c r="P23" s="4" t="s">
        <v>124</v>
      </c>
      <c r="Q23" s="4" t="s">
        <v>124</v>
      </c>
      <c r="R23" s="4" t="s">
        <v>124</v>
      </c>
      <c r="S23" s="4" t="s">
        <v>124</v>
      </c>
      <c r="T23" s="4" t="s">
        <v>124</v>
      </c>
      <c r="U23" s="4" t="s">
        <v>124</v>
      </c>
      <c r="V23" s="4" t="s">
        <v>124</v>
      </c>
      <c r="W23" s="4" t="s">
        <v>124</v>
      </c>
      <c r="X23" s="4" t="s">
        <v>124</v>
      </c>
      <c r="Y23" s="4" t="s">
        <v>124</v>
      </c>
      <c r="Z23" s="4" t="s">
        <v>124</v>
      </c>
      <c r="AA23" s="4">
        <v>414</v>
      </c>
      <c r="AB23" s="4" t="s">
        <v>124</v>
      </c>
      <c r="AC23" s="4" t="s">
        <v>124</v>
      </c>
      <c r="AD23" s="4" t="s">
        <v>124</v>
      </c>
      <c r="AE23" s="4" t="s">
        <v>124</v>
      </c>
      <c r="AF23" s="4" t="s">
        <v>124</v>
      </c>
      <c r="AG23" s="4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0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8.796875" defaultRowHeight="15"/>
  <cols>
    <col min="1" max="1" width="6.59765625" style="107" customWidth="1"/>
    <col min="2" max="2" width="10.59765625" style="107" customWidth="1"/>
    <col min="3" max="14" width="9.09765625" style="107" customWidth="1"/>
    <col min="15" max="16384" width="8.69921875" style="107" customWidth="1"/>
  </cols>
  <sheetData>
    <row r="1" spans="1:13" ht="14.25">
      <c r="A1" s="105" t="s">
        <v>184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3" spans="1:13" ht="15" thickBot="1">
      <c r="A3" s="108" t="s">
        <v>62</v>
      </c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06"/>
      <c r="M3" s="106"/>
    </row>
    <row r="4" spans="1:14" ht="14.25">
      <c r="A4" s="111"/>
      <c r="C4" s="112"/>
      <c r="D4" s="113"/>
      <c r="E4" s="113"/>
      <c r="F4" s="113"/>
      <c r="G4" s="113"/>
      <c r="H4" s="114"/>
      <c r="I4" s="114"/>
      <c r="J4" s="114"/>
      <c r="K4" s="114"/>
      <c r="L4" s="564" t="s">
        <v>156</v>
      </c>
      <c r="M4" s="115"/>
      <c r="N4" s="567" t="s">
        <v>157</v>
      </c>
    </row>
    <row r="5" spans="1:14" ht="14.25">
      <c r="A5" s="116"/>
      <c r="C5" s="117" t="s">
        <v>158</v>
      </c>
      <c r="D5" s="570" t="s">
        <v>118</v>
      </c>
      <c r="E5" s="572" t="s">
        <v>284</v>
      </c>
      <c r="F5" s="570" t="s">
        <v>120</v>
      </c>
      <c r="G5" s="570" t="s">
        <v>159</v>
      </c>
      <c r="H5" s="574" t="s">
        <v>160</v>
      </c>
      <c r="I5" s="118"/>
      <c r="J5" s="570" t="s">
        <v>161</v>
      </c>
      <c r="K5" s="570" t="s">
        <v>162</v>
      </c>
      <c r="L5" s="565"/>
      <c r="M5" s="576" t="s">
        <v>163</v>
      </c>
      <c r="N5" s="568"/>
    </row>
    <row r="6" spans="1:14" ht="26.25" customHeight="1">
      <c r="A6" s="119"/>
      <c r="C6" s="120"/>
      <c r="D6" s="571"/>
      <c r="E6" s="571"/>
      <c r="F6" s="571"/>
      <c r="G6" s="571"/>
      <c r="H6" s="575"/>
      <c r="I6" s="170" t="s">
        <v>164</v>
      </c>
      <c r="J6" s="571"/>
      <c r="K6" s="571"/>
      <c r="L6" s="566"/>
      <c r="M6" s="577"/>
      <c r="N6" s="569"/>
    </row>
    <row r="7" spans="1:14" ht="14.25">
      <c r="A7" s="122" t="s">
        <v>288</v>
      </c>
      <c r="B7" s="123" t="s">
        <v>210</v>
      </c>
      <c r="C7" s="169">
        <v>652.6096092752415</v>
      </c>
      <c r="D7" s="171">
        <v>42.050351446176734</v>
      </c>
      <c r="E7" s="169">
        <v>10.897555867741577</v>
      </c>
      <c r="F7" s="169">
        <v>218.24724659036798</v>
      </c>
      <c r="G7" s="169">
        <v>198.99884628049836</v>
      </c>
      <c r="H7" s="169">
        <v>182.41560909045683</v>
      </c>
      <c r="I7" s="127" t="s">
        <v>94</v>
      </c>
      <c r="J7" s="127" t="s">
        <v>94</v>
      </c>
      <c r="K7" s="127" t="s">
        <v>94</v>
      </c>
      <c r="L7" s="169">
        <v>101.51310194189708</v>
      </c>
      <c r="M7" s="127" t="s">
        <v>94</v>
      </c>
      <c r="N7" s="128" t="s">
        <v>15</v>
      </c>
    </row>
    <row r="8" spans="1:14" ht="14.25">
      <c r="A8" s="129" t="s">
        <v>16</v>
      </c>
      <c r="B8" s="107" t="s">
        <v>277</v>
      </c>
      <c r="C8" s="169">
        <v>769.7109121387584</v>
      </c>
      <c r="D8" s="172">
        <v>78.73252457140426</v>
      </c>
      <c r="E8" s="169">
        <v>10.107553830112709</v>
      </c>
      <c r="F8" s="169">
        <v>260.72760201536346</v>
      </c>
      <c r="G8" s="169">
        <v>207.47084177599768</v>
      </c>
      <c r="H8" s="169">
        <v>212.67238994588027</v>
      </c>
      <c r="I8" s="127" t="s">
        <v>94</v>
      </c>
      <c r="J8" s="127" t="s">
        <v>94</v>
      </c>
      <c r="K8" s="127" t="s">
        <v>94</v>
      </c>
      <c r="L8" s="169">
        <v>105.80421845556577</v>
      </c>
      <c r="M8" s="127" t="s">
        <v>94</v>
      </c>
      <c r="N8" s="128" t="s">
        <v>15</v>
      </c>
    </row>
    <row r="9" spans="1:14" ht="14.25">
      <c r="A9" s="129" t="s">
        <v>18</v>
      </c>
      <c r="B9" s="107" t="s">
        <v>278</v>
      </c>
      <c r="C9" s="169">
        <v>825.4823055982956</v>
      </c>
      <c r="D9" s="172">
        <v>85.98650727896792</v>
      </c>
      <c r="E9" s="169">
        <v>10.119540774056102</v>
      </c>
      <c r="F9" s="169">
        <v>278.67203219315894</v>
      </c>
      <c r="G9" s="169">
        <v>207.7168895727305</v>
      </c>
      <c r="H9" s="169">
        <v>242.98733577938216</v>
      </c>
      <c r="I9" s="127" t="s">
        <v>94</v>
      </c>
      <c r="J9" s="127" t="s">
        <v>94</v>
      </c>
      <c r="K9" s="127" t="s">
        <v>94</v>
      </c>
      <c r="L9" s="169">
        <v>99.5384069120606</v>
      </c>
      <c r="M9" s="127" t="s">
        <v>94</v>
      </c>
      <c r="N9" s="128" t="s">
        <v>15</v>
      </c>
    </row>
    <row r="10" spans="1:14" ht="14.25">
      <c r="A10" s="129" t="s">
        <v>19</v>
      </c>
      <c r="B10" s="107" t="s">
        <v>213</v>
      </c>
      <c r="C10" s="169">
        <v>889.5967472659955</v>
      </c>
      <c r="D10" s="172">
        <v>97.45200533060697</v>
      </c>
      <c r="E10" s="169">
        <v>8.62825517178206</v>
      </c>
      <c r="F10" s="169">
        <v>316.64514527676903</v>
      </c>
      <c r="G10" s="169">
        <v>207.43270995174677</v>
      </c>
      <c r="H10" s="169">
        <v>259.4386315350907</v>
      </c>
      <c r="I10" s="127" t="s">
        <v>94</v>
      </c>
      <c r="J10" s="127" t="s">
        <v>94</v>
      </c>
      <c r="K10" s="127" t="s">
        <v>94</v>
      </c>
      <c r="L10" s="169">
        <v>106.08026050238902</v>
      </c>
      <c r="M10" s="127" t="s">
        <v>94</v>
      </c>
      <c r="N10" s="128" t="s">
        <v>15</v>
      </c>
    </row>
    <row r="11" spans="1:14" ht="14.25">
      <c r="A11" s="129" t="s">
        <v>20</v>
      </c>
      <c r="B11" s="107" t="s">
        <v>214</v>
      </c>
      <c r="C11" s="169">
        <v>929.6901447864487</v>
      </c>
      <c r="D11" s="172">
        <v>108.55574613251628</v>
      </c>
      <c r="E11" s="169">
        <v>8.300275509859246</v>
      </c>
      <c r="F11" s="169">
        <v>330.64740370346436</v>
      </c>
      <c r="G11" s="169">
        <v>208.09976456861392</v>
      </c>
      <c r="H11" s="169">
        <v>274.0869548719949</v>
      </c>
      <c r="I11" s="127" t="s">
        <v>94</v>
      </c>
      <c r="J11" s="127" t="s">
        <v>94</v>
      </c>
      <c r="K11" s="127" t="s">
        <v>94</v>
      </c>
      <c r="L11" s="169">
        <v>117.98248760442785</v>
      </c>
      <c r="M11" s="127" t="s">
        <v>94</v>
      </c>
      <c r="N11" s="173">
        <v>0.059287682213280325</v>
      </c>
    </row>
    <row r="12" spans="1:14" ht="14.25">
      <c r="A12" s="129" t="s">
        <v>21</v>
      </c>
      <c r="B12" s="107" t="s">
        <v>215</v>
      </c>
      <c r="C12" s="169">
        <v>963.1414547077197</v>
      </c>
      <c r="D12" s="172">
        <v>115.5436561059051</v>
      </c>
      <c r="E12" s="169">
        <v>7.49665327978581</v>
      </c>
      <c r="F12" s="169">
        <v>330.74520303435963</v>
      </c>
      <c r="G12" s="169">
        <v>208.83534136546186</v>
      </c>
      <c r="H12" s="169">
        <v>300.52060092220734</v>
      </c>
      <c r="I12" s="127" t="s">
        <v>94</v>
      </c>
      <c r="J12" s="127" t="s">
        <v>94</v>
      </c>
      <c r="K12" s="127" t="s">
        <v>94</v>
      </c>
      <c r="L12" s="169">
        <v>128.57355347315186</v>
      </c>
      <c r="M12" s="127" t="s">
        <v>94</v>
      </c>
      <c r="N12" s="128" t="s">
        <v>15</v>
      </c>
    </row>
    <row r="13" spans="1:14" ht="14.25">
      <c r="A13" s="129" t="s">
        <v>22</v>
      </c>
      <c r="B13" s="107" t="s">
        <v>216</v>
      </c>
      <c r="C13" s="169">
        <v>990.923941230923</v>
      </c>
      <c r="D13" s="172">
        <v>117.51666808912168</v>
      </c>
      <c r="E13" s="169">
        <v>9.250931210672352</v>
      </c>
      <c r="F13" s="169">
        <v>325.0956277711761</v>
      </c>
      <c r="G13" s="169">
        <v>209.48882935135455</v>
      </c>
      <c r="H13" s="169">
        <v>329.5718848085982</v>
      </c>
      <c r="I13" s="127" t="s">
        <v>94</v>
      </c>
      <c r="J13" s="127" t="s">
        <v>94</v>
      </c>
      <c r="K13" s="127" t="s">
        <v>94</v>
      </c>
      <c r="L13" s="169">
        <v>136.97346534511644</v>
      </c>
      <c r="M13" s="127" t="s">
        <v>94</v>
      </c>
      <c r="N13" s="128" t="s">
        <v>15</v>
      </c>
    </row>
    <row r="14" spans="1:14" ht="14.25">
      <c r="A14" s="129" t="s">
        <v>23</v>
      </c>
      <c r="B14" s="107" t="s">
        <v>217</v>
      </c>
      <c r="C14" s="169">
        <v>1051.8098672576436</v>
      </c>
      <c r="D14" s="172">
        <v>127.39051778737996</v>
      </c>
      <c r="E14" s="169">
        <v>9.278914594475514</v>
      </c>
      <c r="F14" s="169">
        <v>312.37017002563374</v>
      </c>
      <c r="G14" s="169">
        <v>210.12251759102614</v>
      </c>
      <c r="H14" s="169">
        <v>392.6477472591284</v>
      </c>
      <c r="I14" s="127" t="s">
        <v>94</v>
      </c>
      <c r="J14" s="127" t="s">
        <v>94</v>
      </c>
      <c r="K14" s="127" t="s">
        <v>94</v>
      </c>
      <c r="L14" s="169">
        <v>143.79324423180765</v>
      </c>
      <c r="M14" s="127" t="s">
        <v>94</v>
      </c>
      <c r="N14" s="128" t="s">
        <v>15</v>
      </c>
    </row>
    <row r="15" spans="1:14" ht="14.25">
      <c r="A15" s="129" t="s">
        <v>24</v>
      </c>
      <c r="B15" s="107" t="s">
        <v>218</v>
      </c>
      <c r="C15" s="169">
        <v>1103.3017866560983</v>
      </c>
      <c r="D15" s="172">
        <v>129.7188462780554</v>
      </c>
      <c r="E15" s="169">
        <v>10.764799946115861</v>
      </c>
      <c r="F15" s="169">
        <v>300.03121190598904</v>
      </c>
      <c r="G15" s="169">
        <v>211.0863006193669</v>
      </c>
      <c r="H15" s="169">
        <v>451.7006279065712</v>
      </c>
      <c r="I15" s="127" t="s">
        <v>94</v>
      </c>
      <c r="J15" s="127" t="s">
        <v>94</v>
      </c>
      <c r="K15" s="127" t="s">
        <v>94</v>
      </c>
      <c r="L15" s="169">
        <v>145.83597692363668</v>
      </c>
      <c r="M15" s="127" t="s">
        <v>94</v>
      </c>
      <c r="N15" s="128" t="s">
        <v>15</v>
      </c>
    </row>
    <row r="16" spans="1:14" ht="14.25">
      <c r="A16" s="129" t="s">
        <v>25</v>
      </c>
      <c r="B16" s="107" t="s">
        <v>219</v>
      </c>
      <c r="C16" s="169">
        <v>1161.337392196529</v>
      </c>
      <c r="D16" s="172">
        <v>135.57103171914474</v>
      </c>
      <c r="E16" s="169">
        <v>10.586760620638255</v>
      </c>
      <c r="F16" s="169">
        <v>300.90598472602676</v>
      </c>
      <c r="G16" s="169">
        <v>212.34017016251585</v>
      </c>
      <c r="H16" s="169">
        <v>501.93344496820345</v>
      </c>
      <c r="I16" s="127" t="s">
        <v>94</v>
      </c>
      <c r="J16" s="127" t="s">
        <v>94</v>
      </c>
      <c r="K16" s="127" t="s">
        <v>94</v>
      </c>
      <c r="L16" s="169">
        <v>158.8619050845489</v>
      </c>
      <c r="M16" s="127" t="s">
        <v>94</v>
      </c>
      <c r="N16" s="173">
        <v>0.9679323996012118</v>
      </c>
    </row>
    <row r="17" spans="1:14" ht="14.25">
      <c r="A17" s="129" t="s">
        <v>26</v>
      </c>
      <c r="B17" s="107" t="s">
        <v>220</v>
      </c>
      <c r="C17" s="169">
        <v>1246.5873039503722</v>
      </c>
      <c r="D17" s="172">
        <v>168.6219726279446</v>
      </c>
      <c r="E17" s="169">
        <v>12.760581712384996</v>
      </c>
      <c r="F17" s="169">
        <v>284.1963841372601</v>
      </c>
      <c r="G17" s="169">
        <v>213.28400862129206</v>
      </c>
      <c r="H17" s="169">
        <v>567.7243568514905</v>
      </c>
      <c r="I17" s="127" t="s">
        <v>94</v>
      </c>
      <c r="J17" s="127" t="s">
        <v>94</v>
      </c>
      <c r="K17" s="127" t="s">
        <v>94</v>
      </c>
      <c r="L17" s="169">
        <v>158.47427193285748</v>
      </c>
      <c r="M17" s="127" t="s">
        <v>94</v>
      </c>
      <c r="N17" s="128" t="s">
        <v>15</v>
      </c>
    </row>
    <row r="18" spans="1:14" ht="14.25">
      <c r="A18" s="129" t="s">
        <v>27</v>
      </c>
      <c r="B18" s="107" t="s">
        <v>221</v>
      </c>
      <c r="C18" s="169">
        <v>1290.1431626246117</v>
      </c>
      <c r="D18" s="172">
        <v>185.66231730426347</v>
      </c>
      <c r="E18" s="169">
        <v>17.890764106015556</v>
      </c>
      <c r="F18" s="169">
        <v>267.2661086857834</v>
      </c>
      <c r="G18" s="169">
        <v>204.46587549732064</v>
      </c>
      <c r="H18" s="169">
        <v>614.8580970312286</v>
      </c>
      <c r="I18" s="127" t="s">
        <v>94</v>
      </c>
      <c r="J18" s="127" t="s">
        <v>94</v>
      </c>
      <c r="K18" s="127" t="s">
        <v>94</v>
      </c>
      <c r="L18" s="169">
        <v>169.1103178592423</v>
      </c>
      <c r="M18" s="127" t="s">
        <v>94</v>
      </c>
      <c r="N18" s="128" t="s">
        <v>15</v>
      </c>
    </row>
    <row r="19" spans="1:14" ht="14.25">
      <c r="A19" s="129" t="s">
        <v>28</v>
      </c>
      <c r="B19" s="107" t="s">
        <v>222</v>
      </c>
      <c r="C19" s="169">
        <v>1328.523191105897</v>
      </c>
      <c r="D19" s="172">
        <v>192.75013904633965</v>
      </c>
      <c r="E19" s="169">
        <v>21.761132065149667</v>
      </c>
      <c r="F19" s="169">
        <v>262.83557276454513</v>
      </c>
      <c r="G19" s="169">
        <v>204.23855792989633</v>
      </c>
      <c r="H19" s="169">
        <v>646.9377892999663</v>
      </c>
      <c r="I19" s="127" t="s">
        <v>94</v>
      </c>
      <c r="J19" s="127" t="s">
        <v>94</v>
      </c>
      <c r="K19" s="127" t="s">
        <v>94</v>
      </c>
      <c r="L19" s="169">
        <v>173.1772772447246</v>
      </c>
      <c r="M19" s="127" t="s">
        <v>94</v>
      </c>
      <c r="N19" s="173">
        <v>0.12157057019636687</v>
      </c>
    </row>
    <row r="20" spans="1:14" ht="14.25">
      <c r="A20" s="131" t="s">
        <v>29</v>
      </c>
      <c r="B20" s="107" t="s">
        <v>223</v>
      </c>
      <c r="C20" s="169">
        <v>1400.761823156778</v>
      </c>
      <c r="D20" s="172">
        <v>204.44338180544926</v>
      </c>
      <c r="E20" s="169">
        <v>23.848693692354278</v>
      </c>
      <c r="F20" s="169">
        <v>259.5441804636113</v>
      </c>
      <c r="G20" s="169">
        <v>203.89722851478467</v>
      </c>
      <c r="H20" s="169">
        <v>709.0283386805786</v>
      </c>
      <c r="I20" s="127" t="s">
        <v>94</v>
      </c>
      <c r="J20" s="127" t="s">
        <v>94</v>
      </c>
      <c r="K20" s="127" t="s">
        <v>94</v>
      </c>
      <c r="L20" s="169">
        <v>184.96391443841182</v>
      </c>
      <c r="M20" s="127" t="s">
        <v>94</v>
      </c>
      <c r="N20" s="128" t="s">
        <v>15</v>
      </c>
    </row>
    <row r="21" spans="1:14" ht="14.25">
      <c r="A21" s="131" t="s">
        <v>30</v>
      </c>
      <c r="B21" s="107" t="s">
        <v>224</v>
      </c>
      <c r="C21" s="169">
        <v>1471.9846336637481</v>
      </c>
      <c r="D21" s="172">
        <v>248.23284723075773</v>
      </c>
      <c r="E21" s="169">
        <v>23.678521592642667</v>
      </c>
      <c r="F21" s="169">
        <v>253.5951587364707</v>
      </c>
      <c r="G21" s="169">
        <v>202.44232201343348</v>
      </c>
      <c r="H21" s="169">
        <v>744.0357840904435</v>
      </c>
      <c r="I21" s="127" t="s">
        <v>94</v>
      </c>
      <c r="J21" s="127" t="s">
        <v>94</v>
      </c>
      <c r="K21" s="127" t="s">
        <v>94</v>
      </c>
      <c r="L21" s="169">
        <v>203.22558099741403</v>
      </c>
      <c r="M21" s="127" t="s">
        <v>94</v>
      </c>
      <c r="N21" s="128" t="s">
        <v>15</v>
      </c>
    </row>
    <row r="22" spans="1:14" ht="14.25">
      <c r="A22" s="131" t="s">
        <v>31</v>
      </c>
      <c r="B22" s="107" t="s">
        <v>225</v>
      </c>
      <c r="C22" s="169">
        <v>1494.2996961871759</v>
      </c>
      <c r="D22" s="172">
        <v>265.5296565940064</v>
      </c>
      <c r="E22" s="169">
        <v>25.06351117659128</v>
      </c>
      <c r="F22" s="169">
        <v>242.20085144157062</v>
      </c>
      <c r="G22" s="169">
        <v>200.98662900560072</v>
      </c>
      <c r="H22" s="169">
        <v>760.519047969407</v>
      </c>
      <c r="I22" s="127" t="s">
        <v>94</v>
      </c>
      <c r="J22" s="127" t="s">
        <v>94</v>
      </c>
      <c r="K22" s="127" t="s">
        <v>94</v>
      </c>
      <c r="L22" s="169">
        <v>205.293485341435</v>
      </c>
      <c r="M22" s="127" t="s">
        <v>94</v>
      </c>
      <c r="N22" s="128" t="s">
        <v>15</v>
      </c>
    </row>
    <row r="23" spans="1:14" ht="14.25">
      <c r="A23" s="131" t="s">
        <v>32</v>
      </c>
      <c r="B23" s="107" t="s">
        <v>226</v>
      </c>
      <c r="C23" s="169">
        <v>1508.6672154598357</v>
      </c>
      <c r="D23" s="172">
        <v>269.790359427895</v>
      </c>
      <c r="E23" s="169">
        <v>26.45119813252169</v>
      </c>
      <c r="F23" s="169">
        <v>233.07894318567318</v>
      </c>
      <c r="G23" s="169">
        <v>199.27360028088088</v>
      </c>
      <c r="H23" s="169">
        <v>780.0731144328649</v>
      </c>
      <c r="I23" s="127" t="s">
        <v>94</v>
      </c>
      <c r="J23" s="127" t="s">
        <v>94</v>
      </c>
      <c r="K23" s="127" t="s">
        <v>94</v>
      </c>
      <c r="L23" s="169">
        <v>225.25033746035285</v>
      </c>
      <c r="M23" s="127" t="s">
        <v>94</v>
      </c>
      <c r="N23" s="128" t="s">
        <v>15</v>
      </c>
    </row>
    <row r="24" spans="1:14" ht="14.25">
      <c r="A24" s="131" t="s">
        <v>33</v>
      </c>
      <c r="B24" s="107" t="s">
        <v>227</v>
      </c>
      <c r="C24" s="169">
        <v>1515.6183912840227</v>
      </c>
      <c r="D24" s="172">
        <v>266.4868607742354</v>
      </c>
      <c r="E24" s="169">
        <v>26.12731147621653</v>
      </c>
      <c r="F24" s="169">
        <v>220.7347749829235</v>
      </c>
      <c r="G24" s="169">
        <v>196.83355730961333</v>
      </c>
      <c r="H24" s="169">
        <v>805.4358867410339</v>
      </c>
      <c r="I24" s="127" t="s">
        <v>94</v>
      </c>
      <c r="J24" s="127" t="s">
        <v>94</v>
      </c>
      <c r="K24" s="127" t="s">
        <v>94</v>
      </c>
      <c r="L24" s="169">
        <v>234.32566346382538</v>
      </c>
      <c r="M24" s="127" t="s">
        <v>94</v>
      </c>
      <c r="N24" s="173">
        <v>0.058581415865956346</v>
      </c>
    </row>
    <row r="25" spans="1:14" ht="14.25">
      <c r="A25" s="131" t="s">
        <v>34</v>
      </c>
      <c r="B25" s="107" t="s">
        <v>228</v>
      </c>
      <c r="C25" s="169">
        <v>1511.3257062763314</v>
      </c>
      <c r="D25" s="172">
        <v>268.205471022148</v>
      </c>
      <c r="E25" s="169">
        <v>24.765421237301226</v>
      </c>
      <c r="F25" s="169">
        <v>209.09173827856654</v>
      </c>
      <c r="G25" s="169">
        <v>193.96693556487674</v>
      </c>
      <c r="H25" s="169">
        <v>815.2961401734387</v>
      </c>
      <c r="I25" s="127" t="s">
        <v>94</v>
      </c>
      <c r="J25" s="127" t="s">
        <v>94</v>
      </c>
      <c r="K25" s="127" t="s">
        <v>94</v>
      </c>
      <c r="L25" s="169">
        <v>250.13652732220564</v>
      </c>
      <c r="M25" s="127" t="s">
        <v>94</v>
      </c>
      <c r="N25" s="128" t="s">
        <v>15</v>
      </c>
    </row>
    <row r="26" spans="1:14" ht="14.25">
      <c r="A26" s="131" t="s">
        <v>35</v>
      </c>
      <c r="B26" s="107" t="s">
        <v>229</v>
      </c>
      <c r="C26" s="169">
        <v>1515.3443017679397</v>
      </c>
      <c r="D26" s="172">
        <v>265.8899181504104</v>
      </c>
      <c r="E26" s="169">
        <v>24.47784868809572</v>
      </c>
      <c r="F26" s="169">
        <v>201.18623420565388</v>
      </c>
      <c r="G26" s="169">
        <v>191.71461909557488</v>
      </c>
      <c r="H26" s="169">
        <v>832.0756816282048</v>
      </c>
      <c r="I26" s="127" t="s">
        <v>94</v>
      </c>
      <c r="J26" s="127" t="s">
        <v>94</v>
      </c>
      <c r="K26" s="127" t="s">
        <v>94</v>
      </c>
      <c r="L26" s="169">
        <v>240.95560608351568</v>
      </c>
      <c r="M26" s="127" t="s">
        <v>94</v>
      </c>
      <c r="N26" s="128" t="s">
        <v>15</v>
      </c>
    </row>
    <row r="27" spans="1:14" ht="14.25">
      <c r="A27" s="131" t="s">
        <v>36</v>
      </c>
      <c r="B27" s="107" t="s">
        <v>230</v>
      </c>
      <c r="C27" s="169">
        <v>1508.3349413061705</v>
      </c>
      <c r="D27" s="172">
        <v>264.83594727654537</v>
      </c>
      <c r="E27" s="169">
        <v>22.060258923120845</v>
      </c>
      <c r="F27" s="169">
        <v>191.48981786463463</v>
      </c>
      <c r="G27" s="169">
        <v>189.57153448001543</v>
      </c>
      <c r="H27" s="169">
        <v>840.3773827618542</v>
      </c>
      <c r="I27" s="127" t="s">
        <v>94</v>
      </c>
      <c r="J27" s="127" t="s">
        <v>94</v>
      </c>
      <c r="K27" s="127" t="s">
        <v>94</v>
      </c>
      <c r="L27" s="169">
        <v>248.9254792041155</v>
      </c>
      <c r="M27" s="127" t="s">
        <v>94</v>
      </c>
      <c r="N27" s="128" t="s">
        <v>15</v>
      </c>
    </row>
    <row r="28" spans="1:14" ht="14.25">
      <c r="A28" s="131" t="s">
        <v>37</v>
      </c>
      <c r="B28" s="107" t="s">
        <v>231</v>
      </c>
      <c r="C28" s="169">
        <v>1511.5286651171807</v>
      </c>
      <c r="D28" s="172">
        <v>261.50359553516313</v>
      </c>
      <c r="E28" s="169">
        <v>21.782681264220024</v>
      </c>
      <c r="F28" s="169">
        <v>186.12771893544527</v>
      </c>
      <c r="G28" s="169">
        <v>182.45084690619075</v>
      </c>
      <c r="H28" s="169">
        <v>859.6638224761616</v>
      </c>
      <c r="I28" s="127" t="s">
        <v>94</v>
      </c>
      <c r="J28" s="127" t="s">
        <v>94</v>
      </c>
      <c r="K28" s="127" t="s">
        <v>94</v>
      </c>
      <c r="L28" s="174" t="s">
        <v>165</v>
      </c>
      <c r="M28" s="127" t="s">
        <v>94</v>
      </c>
      <c r="N28" s="128" t="s">
        <v>15</v>
      </c>
    </row>
    <row r="29" spans="1:14" ht="14.25">
      <c r="A29" s="131" t="s">
        <v>38</v>
      </c>
      <c r="B29" s="107" t="s">
        <v>232</v>
      </c>
      <c r="C29" s="169">
        <v>1509.779226756251</v>
      </c>
      <c r="D29" s="172">
        <v>257.9500139171749</v>
      </c>
      <c r="E29" s="169">
        <v>21.49583449309791</v>
      </c>
      <c r="F29" s="169">
        <v>157.96682476209898</v>
      </c>
      <c r="G29" s="169">
        <v>176.43119541642668</v>
      </c>
      <c r="H29" s="169">
        <v>895.9353581674526</v>
      </c>
      <c r="I29" s="127" t="s">
        <v>94</v>
      </c>
      <c r="J29" s="127" t="s">
        <v>94</v>
      </c>
      <c r="K29" s="127" t="s">
        <v>94</v>
      </c>
      <c r="L29" s="169">
        <v>243.56434006410169</v>
      </c>
      <c r="M29" s="127" t="s">
        <v>94</v>
      </c>
      <c r="N29" s="173">
        <v>0.05511752434127669</v>
      </c>
    </row>
    <row r="30" spans="1:14" ht="14.25">
      <c r="A30" s="131" t="s">
        <v>39</v>
      </c>
      <c r="B30" s="107" t="s">
        <v>233</v>
      </c>
      <c r="C30" s="169">
        <v>1508.1507844538737</v>
      </c>
      <c r="D30" s="172">
        <v>255.93392092407458</v>
      </c>
      <c r="E30" s="169">
        <v>21.327826743672883</v>
      </c>
      <c r="F30" s="169">
        <v>151.97443723247932</v>
      </c>
      <c r="G30" s="169">
        <v>166.73985574732978</v>
      </c>
      <c r="H30" s="169">
        <v>912.1747438063171</v>
      </c>
      <c r="I30" s="127" t="s">
        <v>94</v>
      </c>
      <c r="J30" s="127" t="s">
        <v>94</v>
      </c>
      <c r="K30" s="127" t="s">
        <v>94</v>
      </c>
      <c r="L30" s="169">
        <v>243.84815243599328</v>
      </c>
      <c r="M30" s="127" t="s">
        <v>94</v>
      </c>
      <c r="N30" s="173">
        <v>0.05468673524018688</v>
      </c>
    </row>
    <row r="31" spans="1:14" ht="14.25">
      <c r="A31" s="131" t="s">
        <v>40</v>
      </c>
      <c r="B31" s="107" t="s">
        <v>234</v>
      </c>
      <c r="C31" s="169">
        <v>1522.788279536809</v>
      </c>
      <c r="D31" s="172">
        <v>254.4050672270826</v>
      </c>
      <c r="E31" s="169">
        <v>19.95014095562806</v>
      </c>
      <c r="F31" s="169">
        <v>133.8344605797174</v>
      </c>
      <c r="G31" s="169">
        <v>160.52524861572115</v>
      </c>
      <c r="H31" s="169">
        <v>954.0733621586596</v>
      </c>
      <c r="I31" s="127" t="s">
        <v>94</v>
      </c>
      <c r="J31" s="127" t="s">
        <v>94</v>
      </c>
      <c r="K31" s="127" t="s">
        <v>94</v>
      </c>
      <c r="L31" s="169">
        <v>249.07778163130183</v>
      </c>
      <c r="M31" s="127" t="s">
        <v>94</v>
      </c>
      <c r="N31" s="128" t="s">
        <v>15</v>
      </c>
    </row>
    <row r="32" spans="1:14" ht="14.25">
      <c r="A32" s="131" t="s">
        <v>41</v>
      </c>
      <c r="B32" s="107" t="s">
        <v>235</v>
      </c>
      <c r="C32" s="169">
        <v>1528.0389995027779</v>
      </c>
      <c r="D32" s="172">
        <v>251.7456817346564</v>
      </c>
      <c r="E32" s="169">
        <v>19.18628531897875</v>
      </c>
      <c r="F32" s="169">
        <v>120.95466632077307</v>
      </c>
      <c r="G32" s="169">
        <v>155.21975052424497</v>
      </c>
      <c r="H32" s="169">
        <v>980.9326156041247</v>
      </c>
      <c r="I32" s="127" t="s">
        <v>94</v>
      </c>
      <c r="J32" s="127" t="s">
        <v>94</v>
      </c>
      <c r="K32" s="127" t="s">
        <v>94</v>
      </c>
      <c r="L32" s="169">
        <v>255.2586635536243</v>
      </c>
      <c r="M32" s="127" t="s">
        <v>94</v>
      </c>
      <c r="N32" s="128" t="s">
        <v>15</v>
      </c>
    </row>
    <row r="33" spans="1:14" ht="14.25">
      <c r="A33" s="131" t="s">
        <v>42</v>
      </c>
      <c r="B33" s="107" t="s">
        <v>236</v>
      </c>
      <c r="C33" s="169">
        <v>1579.6048301521846</v>
      </c>
      <c r="D33" s="172">
        <v>251.8771239371919</v>
      </c>
      <c r="E33" s="169">
        <v>17.83771440852127</v>
      </c>
      <c r="F33" s="169">
        <v>118.5240903168612</v>
      </c>
      <c r="G33" s="169">
        <v>156.24118524090318</v>
      </c>
      <c r="H33" s="169">
        <v>1035.1247162487073</v>
      </c>
      <c r="I33" s="127" t="s">
        <v>94</v>
      </c>
      <c r="J33" s="127" t="s">
        <v>94</v>
      </c>
      <c r="K33" s="127" t="s">
        <v>94</v>
      </c>
      <c r="L33" s="169">
        <v>264.82558530000404</v>
      </c>
      <c r="M33" s="127" t="s">
        <v>94</v>
      </c>
      <c r="N33" s="128" t="s">
        <v>15</v>
      </c>
    </row>
    <row r="34" spans="1:14" ht="14.25">
      <c r="A34" s="131" t="s">
        <v>43</v>
      </c>
      <c r="B34" s="107" t="s">
        <v>237</v>
      </c>
      <c r="C34" s="169">
        <v>1596.3459561961558</v>
      </c>
      <c r="D34" s="172">
        <v>262.8508575255355</v>
      </c>
      <c r="E34" s="169">
        <v>13.468567730059972</v>
      </c>
      <c r="F34" s="169">
        <v>99.78498393659511</v>
      </c>
      <c r="G34" s="169">
        <v>145.4284634662428</v>
      </c>
      <c r="H34" s="169">
        <v>1074.8130835377224</v>
      </c>
      <c r="I34" s="127" t="s">
        <v>94</v>
      </c>
      <c r="J34" s="127" t="s">
        <v>94</v>
      </c>
      <c r="K34" s="127" t="s">
        <v>94</v>
      </c>
      <c r="L34" s="169">
        <v>278.3503997545728</v>
      </c>
      <c r="M34" s="127" t="s">
        <v>94</v>
      </c>
      <c r="N34" s="128" t="s">
        <v>15</v>
      </c>
    </row>
    <row r="35" spans="1:14" ht="14.25">
      <c r="A35" s="131" t="s">
        <v>44</v>
      </c>
      <c r="B35" s="107" t="s">
        <v>238</v>
      </c>
      <c r="C35" s="169">
        <v>1603.2246284559747</v>
      </c>
      <c r="D35" s="172">
        <v>263.54523085722366</v>
      </c>
      <c r="E35" s="169">
        <v>15.361954763561444</v>
      </c>
      <c r="F35" s="169">
        <v>75.64035165587521</v>
      </c>
      <c r="G35" s="169">
        <v>143.51999260074706</v>
      </c>
      <c r="H35" s="169">
        <v>1105.1570985785675</v>
      </c>
      <c r="I35" s="127" t="s">
        <v>94</v>
      </c>
      <c r="J35" s="127" t="s">
        <v>94</v>
      </c>
      <c r="K35" s="127" t="s">
        <v>94</v>
      </c>
      <c r="L35" s="169">
        <v>273.5384747864609</v>
      </c>
      <c r="M35" s="127" t="s">
        <v>94</v>
      </c>
      <c r="N35" s="173">
        <v>0.637866633781098</v>
      </c>
    </row>
    <row r="36" spans="1:14" ht="14.25">
      <c r="A36" s="131" t="s">
        <v>45</v>
      </c>
      <c r="B36" s="107" t="s">
        <v>239</v>
      </c>
      <c r="C36" s="169">
        <v>1635.9808984860606</v>
      </c>
      <c r="D36" s="172">
        <v>272.84855477514054</v>
      </c>
      <c r="E36" s="169">
        <v>15.281634172483646</v>
      </c>
      <c r="F36" s="169">
        <v>68.52940445515158</v>
      </c>
      <c r="G36" s="169">
        <v>142.87534786868792</v>
      </c>
      <c r="H36" s="169">
        <v>1136.445957214597</v>
      </c>
      <c r="I36" s="127" t="s">
        <v>94</v>
      </c>
      <c r="J36" s="127" t="s">
        <v>94</v>
      </c>
      <c r="K36" s="127" t="s">
        <v>94</v>
      </c>
      <c r="L36" s="169">
        <v>274.1176178206063</v>
      </c>
      <c r="M36" s="127" t="s">
        <v>94</v>
      </c>
      <c r="N36" s="173">
        <v>0.6345315227328849</v>
      </c>
    </row>
    <row r="37" spans="1:14" ht="14.25">
      <c r="A37" s="131" t="s">
        <v>46</v>
      </c>
      <c r="B37" s="107" t="s">
        <v>240</v>
      </c>
      <c r="C37" s="169">
        <v>1629.814038423396</v>
      </c>
      <c r="D37" s="172">
        <v>271.46907383274873</v>
      </c>
      <c r="E37" s="169">
        <v>15.20437254605899</v>
      </c>
      <c r="F37" s="169">
        <v>62.185357610525</v>
      </c>
      <c r="G37" s="169">
        <v>132.52530949315778</v>
      </c>
      <c r="H37" s="169">
        <v>1148.4299249409055</v>
      </c>
      <c r="I37" s="127" t="s">
        <v>94</v>
      </c>
      <c r="J37" s="127" t="s">
        <v>94</v>
      </c>
      <c r="K37" s="127" t="s">
        <v>94</v>
      </c>
      <c r="L37" s="169">
        <v>274.3100292565798</v>
      </c>
      <c r="M37" s="127" t="s">
        <v>94</v>
      </c>
      <c r="N37" s="173">
        <v>0.6313234275180203</v>
      </c>
    </row>
    <row r="38" spans="1:14" ht="14.25">
      <c r="A38" s="131" t="s">
        <v>47</v>
      </c>
      <c r="B38" s="107" t="s">
        <v>241</v>
      </c>
      <c r="C38" s="169">
        <v>1632.4206653508827</v>
      </c>
      <c r="D38" s="172">
        <v>278.2945931336191</v>
      </c>
      <c r="E38" s="169">
        <v>15.137801132244668</v>
      </c>
      <c r="F38" s="169">
        <v>62.070222635674504</v>
      </c>
      <c r="G38" s="169">
        <v>123.04046664236238</v>
      </c>
      <c r="H38" s="169">
        <v>1153.877581806982</v>
      </c>
      <c r="I38" s="127" t="s">
        <v>94</v>
      </c>
      <c r="J38" s="127" t="s">
        <v>94</v>
      </c>
      <c r="K38" s="127" t="s">
        <v>94</v>
      </c>
      <c r="L38" s="169">
        <v>279.28981189317847</v>
      </c>
      <c r="M38" s="127" t="s">
        <v>94</v>
      </c>
      <c r="N38" s="173">
        <v>0.6285592165637924</v>
      </c>
    </row>
    <row r="39" spans="1:14" ht="14.25">
      <c r="A39" s="131" t="s">
        <v>48</v>
      </c>
      <c r="B39" s="107" t="s">
        <v>242</v>
      </c>
      <c r="C39" s="169">
        <v>1628.4053573831998</v>
      </c>
      <c r="D39" s="172">
        <v>277.7913992652744</v>
      </c>
      <c r="E39" s="169">
        <v>15.076378288763246</v>
      </c>
      <c r="F39" s="169">
        <v>59.73167176689937</v>
      </c>
      <c r="G39" s="169">
        <v>117.74181936933788</v>
      </c>
      <c r="H39" s="169">
        <v>1158.064088692925</v>
      </c>
      <c r="I39" s="127" t="s">
        <v>94</v>
      </c>
      <c r="J39" s="127" t="s">
        <v>94</v>
      </c>
      <c r="K39" s="127" t="s">
        <v>94</v>
      </c>
      <c r="L39" s="169">
        <v>279.7215930254274</v>
      </c>
      <c r="M39" s="127" t="s">
        <v>94</v>
      </c>
      <c r="N39" s="173">
        <v>0.6260087870766746</v>
      </c>
    </row>
    <row r="40" spans="1:14" ht="14.25">
      <c r="A40" s="131" t="s">
        <v>49</v>
      </c>
      <c r="B40" s="107" t="s">
        <v>243</v>
      </c>
      <c r="C40" s="169">
        <v>1641.0459633285643</v>
      </c>
      <c r="D40" s="172">
        <v>283.6401421009029</v>
      </c>
      <c r="E40" s="169">
        <v>12.221384927339965</v>
      </c>
      <c r="F40" s="169">
        <v>55.28226458622291</v>
      </c>
      <c r="G40" s="169">
        <v>112.74877669137467</v>
      </c>
      <c r="H40" s="169">
        <v>1177.153395022724</v>
      </c>
      <c r="I40" s="127" t="s">
        <v>94</v>
      </c>
      <c r="J40" s="127" t="s">
        <v>94</v>
      </c>
      <c r="K40" s="127" t="s">
        <v>94</v>
      </c>
      <c r="L40" s="169">
        <v>282.5480183414385</v>
      </c>
      <c r="M40" s="127" t="s">
        <v>94</v>
      </c>
      <c r="N40" s="173">
        <v>0.6240707196939557</v>
      </c>
    </row>
    <row r="41" spans="1:14" ht="14.25">
      <c r="A41" s="131" t="s">
        <v>50</v>
      </c>
      <c r="B41" s="107" t="s">
        <v>244</v>
      </c>
      <c r="C41" s="169">
        <v>1676.6080594024372</v>
      </c>
      <c r="D41" s="172">
        <v>294.27283429046366</v>
      </c>
      <c r="E41" s="169">
        <v>11.673375831338916</v>
      </c>
      <c r="F41" s="169">
        <v>51.207208646806706</v>
      </c>
      <c r="G41" s="169">
        <v>111.59747294760002</v>
      </c>
      <c r="H41" s="169">
        <v>1207.857167686228</v>
      </c>
      <c r="I41" s="127" t="s">
        <v>94</v>
      </c>
      <c r="J41" s="127" t="s">
        <v>94</v>
      </c>
      <c r="K41" s="127" t="s">
        <v>94</v>
      </c>
      <c r="L41" s="169">
        <v>277.5669364340587</v>
      </c>
      <c r="M41" s="127" t="s">
        <v>94</v>
      </c>
      <c r="N41" s="173">
        <v>0.20752668144602515</v>
      </c>
    </row>
    <row r="42" spans="1:14" ht="15" thickBot="1">
      <c r="A42" s="134" t="s">
        <v>51</v>
      </c>
      <c r="B42" s="135" t="s">
        <v>245</v>
      </c>
      <c r="C42" s="175">
        <v>1708.2734045999352</v>
      </c>
      <c r="D42" s="176">
        <v>297.71298995788794</v>
      </c>
      <c r="E42" s="175">
        <v>10.314220926465824</v>
      </c>
      <c r="F42" s="175">
        <v>47.73566569484937</v>
      </c>
      <c r="G42" s="175">
        <v>107.13313896987367</v>
      </c>
      <c r="H42" s="175">
        <v>1245.3773890508585</v>
      </c>
      <c r="I42" s="139" t="s">
        <v>94</v>
      </c>
      <c r="J42" s="139" t="s">
        <v>94</v>
      </c>
      <c r="K42" s="139" t="s">
        <v>94</v>
      </c>
      <c r="L42" s="175">
        <v>276.5662455458374</v>
      </c>
      <c r="M42" s="139" t="s">
        <v>94</v>
      </c>
      <c r="N42" s="177">
        <v>0.20732102364755425</v>
      </c>
    </row>
    <row r="43" spans="1:13" ht="14.25">
      <c r="A43" s="141"/>
      <c r="B43" s="178"/>
      <c r="C43" s="178"/>
      <c r="D43" s="178"/>
      <c r="E43" s="178"/>
      <c r="F43" s="178"/>
      <c r="G43" s="178"/>
      <c r="H43" s="142"/>
      <c r="I43" s="178"/>
      <c r="J43" s="142"/>
      <c r="K43" s="178"/>
      <c r="L43" s="106"/>
      <c r="M43" s="106"/>
    </row>
    <row r="44" spans="1:13" ht="14.25">
      <c r="A44" s="105" t="s">
        <v>185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</row>
    <row r="46" spans="1:13" ht="15" thickBot="1">
      <c r="A46" s="108" t="s">
        <v>62</v>
      </c>
      <c r="B46" s="109"/>
      <c r="C46" s="110"/>
      <c r="D46" s="110"/>
      <c r="E46" s="110"/>
      <c r="F46" s="110"/>
      <c r="G46" s="110"/>
      <c r="H46" s="110"/>
      <c r="I46" s="110"/>
      <c r="J46" s="110"/>
      <c r="K46" s="110"/>
      <c r="L46" s="106"/>
      <c r="M46" s="106"/>
    </row>
    <row r="47" spans="1:14" ht="14.25">
      <c r="A47" s="111"/>
      <c r="C47" s="112"/>
      <c r="D47" s="113"/>
      <c r="E47" s="113"/>
      <c r="F47" s="113"/>
      <c r="G47" s="113"/>
      <c r="H47" s="114"/>
      <c r="I47" s="114"/>
      <c r="J47" s="114"/>
      <c r="K47" s="114"/>
      <c r="L47" s="564" t="s">
        <v>156</v>
      </c>
      <c r="M47" s="115"/>
      <c r="N47" s="567" t="s">
        <v>157</v>
      </c>
    </row>
    <row r="48" spans="1:14" ht="14.25">
      <c r="A48" s="116"/>
      <c r="C48" s="117" t="s">
        <v>158</v>
      </c>
      <c r="D48" s="570" t="s">
        <v>118</v>
      </c>
      <c r="E48" s="572" t="s">
        <v>284</v>
      </c>
      <c r="F48" s="570" t="s">
        <v>120</v>
      </c>
      <c r="G48" s="570" t="s">
        <v>159</v>
      </c>
      <c r="H48" s="574" t="s">
        <v>160</v>
      </c>
      <c r="I48" s="118"/>
      <c r="J48" s="570" t="s">
        <v>161</v>
      </c>
      <c r="K48" s="570" t="s">
        <v>162</v>
      </c>
      <c r="L48" s="565"/>
      <c r="M48" s="576" t="s">
        <v>163</v>
      </c>
      <c r="N48" s="568"/>
    </row>
    <row r="49" spans="1:14" ht="26.25" customHeight="1">
      <c r="A49" s="119"/>
      <c r="B49" s="143"/>
      <c r="C49" s="120"/>
      <c r="D49" s="571"/>
      <c r="E49" s="571"/>
      <c r="F49" s="571"/>
      <c r="G49" s="571"/>
      <c r="H49" s="575"/>
      <c r="I49" s="170" t="s">
        <v>164</v>
      </c>
      <c r="J49" s="571"/>
      <c r="K49" s="571"/>
      <c r="L49" s="566"/>
      <c r="M49" s="577"/>
      <c r="N49" s="569"/>
    </row>
    <row r="50" spans="1:14" ht="14.25">
      <c r="A50" s="122" t="s">
        <v>289</v>
      </c>
      <c r="B50" s="107" t="s">
        <v>246</v>
      </c>
      <c r="C50" s="169">
        <v>1722.5927270147956</v>
      </c>
      <c r="D50" s="172">
        <v>304.64174824186404</v>
      </c>
      <c r="E50" s="169">
        <v>10.303145462292818</v>
      </c>
      <c r="F50" s="169">
        <v>43.80131186482273</v>
      </c>
      <c r="G50" s="169">
        <v>104.8435656338842</v>
      </c>
      <c r="H50" s="169">
        <v>1259.0029558119318</v>
      </c>
      <c r="I50" s="127" t="s">
        <v>94</v>
      </c>
      <c r="J50" s="127" t="s">
        <v>94</v>
      </c>
      <c r="K50" s="127" t="s">
        <v>94</v>
      </c>
      <c r="L50" s="169">
        <v>281.2914035006878</v>
      </c>
      <c r="M50" s="127" t="s">
        <v>94</v>
      </c>
      <c r="N50" s="173">
        <v>0.20709840125211693</v>
      </c>
    </row>
    <row r="51" spans="1:14" ht="14.25">
      <c r="A51" s="129" t="s">
        <v>53</v>
      </c>
      <c r="B51" s="107" t="s">
        <v>279</v>
      </c>
      <c r="C51" s="169">
        <v>1729.18623567341</v>
      </c>
      <c r="D51" s="172">
        <v>307.9116682944965</v>
      </c>
      <c r="E51" s="169">
        <v>10.332954804486475</v>
      </c>
      <c r="F51" s="169">
        <v>43.928039018068134</v>
      </c>
      <c r="G51" s="169">
        <v>98.1371084446203</v>
      </c>
      <c r="H51" s="169">
        <v>1268.8764651117388</v>
      </c>
      <c r="I51" s="127" t="s">
        <v>94</v>
      </c>
      <c r="J51" s="127" t="s">
        <v>94</v>
      </c>
      <c r="K51" s="127" t="s">
        <v>94</v>
      </c>
      <c r="L51" s="169">
        <v>281.2744531452424</v>
      </c>
      <c r="M51" s="127" t="s">
        <v>94</v>
      </c>
      <c r="N51" s="173">
        <v>0.2076975840097784</v>
      </c>
    </row>
    <row r="52" spans="1:14" ht="14.25">
      <c r="A52" s="129" t="s">
        <v>54</v>
      </c>
      <c r="B52" s="107" t="s">
        <v>280</v>
      </c>
      <c r="C52" s="169">
        <v>1733.1621824229535</v>
      </c>
      <c r="D52" s="172">
        <v>311.6799090881756</v>
      </c>
      <c r="E52" s="169">
        <v>10.316750151122244</v>
      </c>
      <c r="F52" s="169">
        <v>44.84416522975247</v>
      </c>
      <c r="G52" s="169">
        <v>97.98320495286956</v>
      </c>
      <c r="H52" s="169">
        <v>1268.3381530010338</v>
      </c>
      <c r="I52" s="127" t="s">
        <v>94</v>
      </c>
      <c r="J52" s="127" t="s">
        <v>94</v>
      </c>
      <c r="K52" s="127" t="s">
        <v>94</v>
      </c>
      <c r="L52" s="169">
        <v>279.01884077055234</v>
      </c>
      <c r="M52" s="127" t="s">
        <v>94</v>
      </c>
      <c r="N52" s="173">
        <v>0.20737186233411548</v>
      </c>
    </row>
    <row r="53" spans="1:14" ht="14.25">
      <c r="A53" s="129" t="s">
        <v>55</v>
      </c>
      <c r="B53" s="107" t="s">
        <v>249</v>
      </c>
      <c r="C53" s="179">
        <v>1731.871276018699</v>
      </c>
      <c r="D53" s="180">
        <v>316.8101395807196</v>
      </c>
      <c r="E53" s="179">
        <v>7.711927919870481</v>
      </c>
      <c r="F53" s="179">
        <v>44.77058825965078</v>
      </c>
      <c r="G53" s="179">
        <v>97.82244139969939</v>
      </c>
      <c r="H53" s="179">
        <v>1264.7561788587589</v>
      </c>
      <c r="I53" s="127" t="s">
        <v>94</v>
      </c>
      <c r="J53" s="127" t="s">
        <v>94</v>
      </c>
      <c r="K53" s="127" t="s">
        <v>94</v>
      </c>
      <c r="L53" s="179">
        <v>280.7348794454865</v>
      </c>
      <c r="M53" s="127" t="s">
        <v>94</v>
      </c>
      <c r="N53" s="181">
        <v>0.2070316220099458</v>
      </c>
    </row>
    <row r="54" spans="1:14" ht="14.25">
      <c r="A54" s="129" t="s">
        <v>56</v>
      </c>
      <c r="B54" s="107" t="s">
        <v>250</v>
      </c>
      <c r="C54" s="179">
        <v>1712.2</v>
      </c>
      <c r="D54" s="180">
        <v>314</v>
      </c>
      <c r="E54" s="179">
        <v>7.7</v>
      </c>
      <c r="F54" s="179">
        <v>41.1</v>
      </c>
      <c r="G54" s="179">
        <v>92.4</v>
      </c>
      <c r="H54" s="179">
        <v>1257</v>
      </c>
      <c r="I54" s="182">
        <v>8</v>
      </c>
      <c r="J54" s="127" t="s">
        <v>94</v>
      </c>
      <c r="K54" s="127" t="s">
        <v>94</v>
      </c>
      <c r="L54" s="179">
        <v>279</v>
      </c>
      <c r="M54" s="127" t="s">
        <v>94</v>
      </c>
      <c r="N54" s="181">
        <v>0.2</v>
      </c>
    </row>
    <row r="55" spans="1:14" ht="14.25">
      <c r="A55" s="129" t="s">
        <v>57</v>
      </c>
      <c r="B55" s="107" t="s">
        <v>251</v>
      </c>
      <c r="C55" s="179">
        <v>1706.1</v>
      </c>
      <c r="D55" s="180">
        <v>311.8</v>
      </c>
      <c r="E55" s="179">
        <v>7.7</v>
      </c>
      <c r="F55" s="179">
        <v>41</v>
      </c>
      <c r="G55" s="179">
        <v>91.3</v>
      </c>
      <c r="H55" s="179">
        <v>1254.3</v>
      </c>
      <c r="I55" s="127" t="s">
        <v>61</v>
      </c>
      <c r="J55" s="127" t="s">
        <v>94</v>
      </c>
      <c r="K55" s="127" t="s">
        <v>94</v>
      </c>
      <c r="L55" s="179">
        <v>279.1</v>
      </c>
      <c r="M55" s="127" t="s">
        <v>94</v>
      </c>
      <c r="N55" s="181">
        <v>0.2</v>
      </c>
    </row>
    <row r="56" spans="1:14" ht="14.25">
      <c r="A56" s="131" t="s">
        <v>58</v>
      </c>
      <c r="B56" s="107" t="s">
        <v>252</v>
      </c>
      <c r="C56" s="179">
        <v>1691.8</v>
      </c>
      <c r="D56" s="180">
        <v>311.9</v>
      </c>
      <c r="E56" s="179">
        <v>7.7</v>
      </c>
      <c r="F56" s="179">
        <v>35.8</v>
      </c>
      <c r="G56" s="179">
        <v>90.9</v>
      </c>
      <c r="H56" s="179">
        <v>1245.4</v>
      </c>
      <c r="I56" s="127" t="s">
        <v>61</v>
      </c>
      <c r="J56" s="127" t="s">
        <v>94</v>
      </c>
      <c r="K56" s="127" t="s">
        <v>94</v>
      </c>
      <c r="L56" s="179">
        <v>275.9</v>
      </c>
      <c r="M56" s="127" t="s">
        <v>94</v>
      </c>
      <c r="N56" s="181">
        <v>0.2</v>
      </c>
    </row>
    <row r="57" spans="1:14" ht="14.25">
      <c r="A57" s="131" t="s">
        <v>59</v>
      </c>
      <c r="B57" s="107" t="s">
        <v>253</v>
      </c>
      <c r="C57" s="179">
        <v>1666.2058371735793</v>
      </c>
      <c r="D57" s="180">
        <v>306.4004096262161</v>
      </c>
      <c r="E57" s="179">
        <v>7.629288274449565</v>
      </c>
      <c r="F57" s="179">
        <v>35.99590373783922</v>
      </c>
      <c r="G57" s="183" t="s">
        <v>94</v>
      </c>
      <c r="H57" s="179">
        <v>1316.1802355350744</v>
      </c>
      <c r="I57" s="182">
        <v>44.6</v>
      </c>
      <c r="J57" s="127" t="s">
        <v>94</v>
      </c>
      <c r="K57" s="127" t="s">
        <v>94</v>
      </c>
      <c r="L57" s="179">
        <v>249.46236559139786</v>
      </c>
      <c r="M57" s="127" t="s">
        <v>94</v>
      </c>
      <c r="N57" s="181">
        <v>0.2048131080389145</v>
      </c>
    </row>
    <row r="58" spans="1:14" ht="14.25">
      <c r="A58" s="131" t="s">
        <v>60</v>
      </c>
      <c r="B58" s="107" t="s">
        <v>254</v>
      </c>
      <c r="C58" s="179">
        <v>1662.4233128834355</v>
      </c>
      <c r="D58" s="180">
        <v>306.23721881390594</v>
      </c>
      <c r="E58" s="179">
        <v>7.617586912065439</v>
      </c>
      <c r="F58" s="179">
        <v>35.940695296523515</v>
      </c>
      <c r="G58" s="183" t="s">
        <v>94</v>
      </c>
      <c r="H58" s="179">
        <v>1312.6278118609407</v>
      </c>
      <c r="I58" s="182">
        <v>52.4</v>
      </c>
      <c r="J58" s="127" t="s">
        <v>94</v>
      </c>
      <c r="K58" s="127" t="s">
        <v>94</v>
      </c>
      <c r="L58" s="179">
        <v>241.05316973415134</v>
      </c>
      <c r="M58" s="147" t="s">
        <v>94</v>
      </c>
      <c r="N58" s="181">
        <v>0.20449897750511248</v>
      </c>
    </row>
    <row r="59" spans="1:14" ht="14.25">
      <c r="A59" s="131" t="s">
        <v>167</v>
      </c>
      <c r="B59" s="107" t="s">
        <v>255</v>
      </c>
      <c r="C59" s="179">
        <v>1649.9489274770174</v>
      </c>
      <c r="D59" s="180">
        <v>305.66905005107253</v>
      </c>
      <c r="E59" s="179">
        <v>7.609805924412666</v>
      </c>
      <c r="F59" s="179">
        <v>30.28600612870276</v>
      </c>
      <c r="G59" s="183" t="s">
        <v>94</v>
      </c>
      <c r="H59" s="179">
        <v>1306.3840653728294</v>
      </c>
      <c r="I59" s="182">
        <v>110.6</v>
      </c>
      <c r="J59" s="127" t="s">
        <v>94</v>
      </c>
      <c r="K59" s="127" t="s">
        <v>94</v>
      </c>
      <c r="L59" s="179">
        <v>240.0408580183861</v>
      </c>
      <c r="M59" s="147" t="s">
        <v>15</v>
      </c>
      <c r="N59" s="181">
        <v>0.20429009193054137</v>
      </c>
    </row>
    <row r="60" spans="1:14" ht="14.25">
      <c r="A60" s="131" t="s">
        <v>168</v>
      </c>
      <c r="B60" s="107" t="s">
        <v>256</v>
      </c>
      <c r="C60" s="179">
        <v>1637.3149566105158</v>
      </c>
      <c r="D60" s="180">
        <v>311.1791730474732</v>
      </c>
      <c r="E60" s="179">
        <v>2.807554874936192</v>
      </c>
      <c r="F60" s="179">
        <v>27.054619703930577</v>
      </c>
      <c r="G60" s="183" t="s">
        <v>94</v>
      </c>
      <c r="H60" s="179">
        <v>1296.2736089841758</v>
      </c>
      <c r="I60" s="182">
        <v>176.7228177641654</v>
      </c>
      <c r="J60" s="127" t="s">
        <v>94</v>
      </c>
      <c r="K60" s="127" t="s">
        <v>94</v>
      </c>
      <c r="L60" s="179">
        <v>235.1199591628382</v>
      </c>
      <c r="M60" s="179">
        <v>17.100561510974988</v>
      </c>
      <c r="N60" s="181">
        <v>0.20418580908626852</v>
      </c>
    </row>
    <row r="61" spans="1:14" ht="14.25">
      <c r="A61" s="131" t="s">
        <v>169</v>
      </c>
      <c r="B61" s="107" t="s">
        <v>257</v>
      </c>
      <c r="C61" s="179">
        <v>1628.6417869745565</v>
      </c>
      <c r="D61" s="180">
        <v>310.32976766788255</v>
      </c>
      <c r="E61" s="179">
        <v>1.4352879905353009</v>
      </c>
      <c r="F61" s="179">
        <v>25.015019263615244</v>
      </c>
      <c r="G61" s="183" t="s">
        <v>94</v>
      </c>
      <c r="H61" s="179">
        <v>1291.8617120525234</v>
      </c>
      <c r="I61" s="182">
        <v>224.52004994802206</v>
      </c>
      <c r="J61" s="127" t="s">
        <v>94</v>
      </c>
      <c r="K61" s="127" t="s">
        <v>94</v>
      </c>
      <c r="L61" s="179">
        <v>228.31331106586538</v>
      </c>
      <c r="M61" s="179">
        <v>28.346937813072195</v>
      </c>
      <c r="N61" s="181">
        <v>0.205041141505043</v>
      </c>
    </row>
    <row r="62" spans="1:14" ht="14.25">
      <c r="A62" s="131" t="s">
        <v>170</v>
      </c>
      <c r="B62" s="107" t="s">
        <v>258</v>
      </c>
      <c r="C62" s="179">
        <v>1613.3128520225296</v>
      </c>
      <c r="D62" s="180">
        <v>315.0537634408602</v>
      </c>
      <c r="E62" s="179">
        <v>1.4336917562724016</v>
      </c>
      <c r="F62" s="179">
        <v>24.98719918074757</v>
      </c>
      <c r="G62" s="183" t="s">
        <v>94</v>
      </c>
      <c r="H62" s="179">
        <v>1271.8381976446494</v>
      </c>
      <c r="I62" s="182">
        <v>237.63440860215056</v>
      </c>
      <c r="J62" s="127" t="s">
        <v>94</v>
      </c>
      <c r="K62" s="127" t="s">
        <v>94</v>
      </c>
      <c r="L62" s="179">
        <v>226.2672811059908</v>
      </c>
      <c r="M62" s="179">
        <v>31.336405529953918</v>
      </c>
      <c r="N62" s="181">
        <v>0.2048131080389145</v>
      </c>
    </row>
    <row r="63" spans="1:14" ht="14.25">
      <c r="A63" s="131" t="s">
        <v>171</v>
      </c>
      <c r="B63" s="107" t="s">
        <v>259</v>
      </c>
      <c r="C63" s="179">
        <v>1611.520737327189</v>
      </c>
      <c r="D63" s="180">
        <v>307.8853046594982</v>
      </c>
      <c r="E63" s="179">
        <v>1.228878648233487</v>
      </c>
      <c r="F63" s="179">
        <v>21.65898617511521</v>
      </c>
      <c r="G63" s="183" t="s">
        <v>94</v>
      </c>
      <c r="H63" s="179">
        <v>1280.747567844342</v>
      </c>
      <c r="I63" s="182">
        <v>247.77265745007682</v>
      </c>
      <c r="J63" s="127" t="s">
        <v>94</v>
      </c>
      <c r="K63" s="127" t="s">
        <v>94</v>
      </c>
      <c r="L63" s="179">
        <v>203.68663594470047</v>
      </c>
      <c r="M63" s="179">
        <v>32.05325140809012</v>
      </c>
      <c r="N63" s="184" t="s">
        <v>15</v>
      </c>
    </row>
    <row r="64" spans="1:14" ht="14.25">
      <c r="A64" s="131" t="s">
        <v>172</v>
      </c>
      <c r="B64" s="107" t="s">
        <v>260</v>
      </c>
      <c r="C64" s="179">
        <v>1604.7107014848953</v>
      </c>
      <c r="D64" s="180">
        <v>307.4756784434204</v>
      </c>
      <c r="E64" s="179">
        <v>1.3312852022529442</v>
      </c>
      <c r="F64" s="179">
        <v>18.99641577060932</v>
      </c>
      <c r="G64" s="183" t="s">
        <v>94</v>
      </c>
      <c r="H64" s="183" t="s">
        <v>94</v>
      </c>
      <c r="I64" s="182" t="s">
        <v>94</v>
      </c>
      <c r="J64" s="182">
        <v>277.77777777777777</v>
      </c>
      <c r="K64" s="182">
        <v>999.1295442908347</v>
      </c>
      <c r="L64" s="179">
        <v>198.1566820276498</v>
      </c>
      <c r="M64" s="179">
        <v>33.435739887352796</v>
      </c>
      <c r="N64" s="184" t="s">
        <v>15</v>
      </c>
    </row>
    <row r="65" spans="1:14" ht="14.25">
      <c r="A65" s="131" t="s">
        <v>173</v>
      </c>
      <c r="B65" s="107" t="s">
        <v>261</v>
      </c>
      <c r="C65" s="179">
        <v>1595.0819672131147</v>
      </c>
      <c r="D65" s="180">
        <v>301.99795081967216</v>
      </c>
      <c r="E65" s="179">
        <v>1.3319672131147542</v>
      </c>
      <c r="F65" s="179">
        <v>19.00614754098361</v>
      </c>
      <c r="G65" s="183" t="s">
        <v>94</v>
      </c>
      <c r="H65" s="183" t="s">
        <v>94</v>
      </c>
      <c r="I65" s="182" t="s">
        <v>94</v>
      </c>
      <c r="J65" s="182">
        <v>279.8155737704918</v>
      </c>
      <c r="K65" s="182">
        <v>992.9303278688525</v>
      </c>
      <c r="L65" s="179">
        <v>195.08196721311475</v>
      </c>
      <c r="M65" s="179">
        <v>33.299180327868854</v>
      </c>
      <c r="N65" s="184" t="s">
        <v>15</v>
      </c>
    </row>
    <row r="66" spans="1:14" ht="14.25">
      <c r="A66" s="131" t="s">
        <v>174</v>
      </c>
      <c r="B66" s="107" t="s">
        <v>262</v>
      </c>
      <c r="C66" s="179">
        <v>1576.7418191925053</v>
      </c>
      <c r="D66" s="180">
        <v>296.3320226602032</v>
      </c>
      <c r="E66" s="179">
        <v>1.3283849291664283</v>
      </c>
      <c r="F66" s="179">
        <v>16.911361982849527</v>
      </c>
      <c r="G66" s="183" t="s">
        <v>94</v>
      </c>
      <c r="H66" s="183" t="s">
        <v>94</v>
      </c>
      <c r="I66" s="182" t="s">
        <v>94</v>
      </c>
      <c r="J66" s="182">
        <v>281.82197189546224</v>
      </c>
      <c r="K66" s="182">
        <v>980.3480777248241</v>
      </c>
      <c r="L66" s="179">
        <v>192.51363127304236</v>
      </c>
      <c r="M66" s="179">
        <v>35.66202617531411</v>
      </c>
      <c r="N66" s="184" t="s">
        <v>15</v>
      </c>
    </row>
    <row r="67" spans="1:14" ht="14.25">
      <c r="A67" s="131" t="s">
        <v>175</v>
      </c>
      <c r="B67" s="107" t="s">
        <v>263</v>
      </c>
      <c r="C67" s="179">
        <v>1576.9820971867007</v>
      </c>
      <c r="D67" s="180">
        <v>299.64194373401534</v>
      </c>
      <c r="E67" s="179">
        <v>1.329923273657289</v>
      </c>
      <c r="F67" s="179">
        <v>15.396419437340153</v>
      </c>
      <c r="G67" s="183" t="s">
        <v>94</v>
      </c>
      <c r="H67" s="183" t="s">
        <v>94</v>
      </c>
      <c r="I67" s="182" t="s">
        <v>94</v>
      </c>
      <c r="J67" s="182">
        <v>277.7493606138107</v>
      </c>
      <c r="K67" s="182">
        <v>982.8644501278773</v>
      </c>
      <c r="L67" s="179">
        <v>175.2941176470588</v>
      </c>
      <c r="M67" s="179">
        <v>31.713554987212277</v>
      </c>
      <c r="N67" s="184" t="s">
        <v>15</v>
      </c>
    </row>
    <row r="68" spans="1:14" ht="14.25">
      <c r="A68" s="150" t="s">
        <v>176</v>
      </c>
      <c r="B68" s="107" t="s">
        <v>264</v>
      </c>
      <c r="C68" s="179">
        <v>1582.2222222222222</v>
      </c>
      <c r="D68" s="180">
        <v>302.7390180878553</v>
      </c>
      <c r="E68" s="179">
        <v>1.3436692506459949</v>
      </c>
      <c r="F68" s="179">
        <v>14.521963824289404</v>
      </c>
      <c r="G68" s="183" t="s">
        <v>94</v>
      </c>
      <c r="H68" s="183" t="s">
        <v>94</v>
      </c>
      <c r="I68" s="182" t="s">
        <v>94</v>
      </c>
      <c r="J68" s="182">
        <v>273.0749354005168</v>
      </c>
      <c r="K68" s="182">
        <v>990.5426356589147</v>
      </c>
      <c r="L68" s="179">
        <v>165.37467700258398</v>
      </c>
      <c r="M68" s="179">
        <v>29.302325581395348</v>
      </c>
      <c r="N68" s="184" t="s">
        <v>15</v>
      </c>
    </row>
    <row r="69" spans="1:14" ht="14.25">
      <c r="A69" s="150" t="s">
        <v>186</v>
      </c>
      <c r="B69" s="107" t="s">
        <v>265</v>
      </c>
      <c r="C69" s="179">
        <v>1563.70636550308</v>
      </c>
      <c r="D69" s="180">
        <v>301.7453798767967</v>
      </c>
      <c r="E69" s="179">
        <v>1.3347022587268993</v>
      </c>
      <c r="F69" s="179">
        <v>14.425051334702259</v>
      </c>
      <c r="G69" s="183" t="s">
        <v>94</v>
      </c>
      <c r="H69" s="183" t="s">
        <v>94</v>
      </c>
      <c r="I69" s="182" t="s">
        <v>94</v>
      </c>
      <c r="J69" s="182">
        <v>265.0924024640657</v>
      </c>
      <c r="K69" s="182">
        <v>981.1088295687885</v>
      </c>
      <c r="L69" s="179">
        <v>154.5687885010267</v>
      </c>
      <c r="M69" s="179">
        <v>24.64065708418891</v>
      </c>
      <c r="N69" s="184" t="s">
        <v>15</v>
      </c>
    </row>
    <row r="70" spans="1:14" ht="14.25">
      <c r="A70" s="150" t="s">
        <v>107</v>
      </c>
      <c r="B70" s="107" t="s">
        <v>266</v>
      </c>
      <c r="C70" s="179">
        <v>1557.569515962925</v>
      </c>
      <c r="D70" s="179">
        <v>300.87538619979404</v>
      </c>
      <c r="E70" s="179">
        <v>1.3388259526261588</v>
      </c>
      <c r="F70" s="179">
        <v>14.46961894953656</v>
      </c>
      <c r="G70" s="183" t="s">
        <v>94</v>
      </c>
      <c r="H70" s="183" t="s">
        <v>94</v>
      </c>
      <c r="I70" s="182" t="s">
        <v>94</v>
      </c>
      <c r="J70" s="182">
        <v>262.615859938208</v>
      </c>
      <c r="K70" s="182">
        <v>978.2698249227601</v>
      </c>
      <c r="L70" s="182">
        <v>150</v>
      </c>
      <c r="M70" s="182">
        <v>24.51081359423275</v>
      </c>
      <c r="N70" s="184" t="s">
        <v>15</v>
      </c>
    </row>
    <row r="71" spans="1:14" ht="14.25">
      <c r="A71" s="150" t="s">
        <v>179</v>
      </c>
      <c r="B71" s="107" t="s">
        <v>267</v>
      </c>
      <c r="C71" s="179">
        <v>1540.7068200090887</v>
      </c>
      <c r="D71" s="179">
        <v>299.75180899779775</v>
      </c>
      <c r="E71" s="179">
        <v>1.3365712628953423</v>
      </c>
      <c r="F71" s="179">
        <v>12.543207236402443</v>
      </c>
      <c r="G71" s="183" t="s">
        <v>94</v>
      </c>
      <c r="H71" s="183" t="s">
        <v>94</v>
      </c>
      <c r="I71" s="182" t="s">
        <v>94</v>
      </c>
      <c r="J71" s="182">
        <v>251.42961718542767</v>
      </c>
      <c r="K71" s="182">
        <v>975.6456153265655</v>
      </c>
      <c r="L71" s="182">
        <v>145.89189400373004</v>
      </c>
      <c r="M71" s="182">
        <v>24.315315667288342</v>
      </c>
      <c r="N71" s="184" t="s">
        <v>15</v>
      </c>
    </row>
    <row r="72" spans="1:14" ht="14.25">
      <c r="A72" s="150" t="s">
        <v>180</v>
      </c>
      <c r="B72" s="107" t="s">
        <v>268</v>
      </c>
      <c r="C72" s="179">
        <v>1534.0546110252446</v>
      </c>
      <c r="D72" s="179">
        <v>299.8454404945904</v>
      </c>
      <c r="E72" s="179">
        <v>1.3395157135497167</v>
      </c>
      <c r="F72" s="179">
        <v>12.158681092220505</v>
      </c>
      <c r="G72" s="183" t="s">
        <v>94</v>
      </c>
      <c r="H72" s="183" t="s">
        <v>94</v>
      </c>
      <c r="I72" s="182" t="s">
        <v>94</v>
      </c>
      <c r="J72" s="182">
        <v>252.75631117980421</v>
      </c>
      <c r="K72" s="182">
        <v>967.9546625450798</v>
      </c>
      <c r="L72" s="182">
        <v>143.12210200927356</v>
      </c>
      <c r="M72" s="182">
        <v>24.162802679031426</v>
      </c>
      <c r="N72" s="184" t="s">
        <v>15</v>
      </c>
    </row>
    <row r="73" spans="1:14" ht="14.25">
      <c r="A73" s="152" t="s">
        <v>187</v>
      </c>
      <c r="B73" s="107" t="s">
        <v>269</v>
      </c>
      <c r="C73" s="179">
        <v>1527.5826446280992</v>
      </c>
      <c r="D73" s="179">
        <v>296.952479338843</v>
      </c>
      <c r="E73" s="179">
        <v>1.3429752066115703</v>
      </c>
      <c r="F73" s="179">
        <v>11.15702479338843</v>
      </c>
      <c r="G73" s="183" t="s">
        <v>94</v>
      </c>
      <c r="H73" s="183" t="s">
        <v>94</v>
      </c>
      <c r="I73" s="182" t="s">
        <v>94</v>
      </c>
      <c r="J73" s="179">
        <v>252.1177685950413</v>
      </c>
      <c r="K73" s="179">
        <v>966.0123966942149</v>
      </c>
      <c r="L73" s="179">
        <v>142.66528925619835</v>
      </c>
      <c r="M73" s="179">
        <v>23.605371900826444</v>
      </c>
      <c r="N73" s="184" t="s">
        <v>15</v>
      </c>
    </row>
    <row r="74" spans="1:14" ht="14.25">
      <c r="A74" s="152" t="s">
        <v>188</v>
      </c>
      <c r="B74" s="107" t="s">
        <v>270</v>
      </c>
      <c r="C74" s="179">
        <v>1522.2</v>
      </c>
      <c r="D74" s="179">
        <v>296.4</v>
      </c>
      <c r="E74" s="179">
        <v>1.3</v>
      </c>
      <c r="F74" s="179">
        <v>11.2</v>
      </c>
      <c r="G74" s="183" t="s">
        <v>94</v>
      </c>
      <c r="H74" s="183" t="s">
        <v>94</v>
      </c>
      <c r="I74" s="182" t="s">
        <v>94</v>
      </c>
      <c r="J74" s="179">
        <v>251.9</v>
      </c>
      <c r="K74" s="179">
        <v>961.4</v>
      </c>
      <c r="L74" s="179">
        <v>138</v>
      </c>
      <c r="M74" s="179">
        <v>22.9</v>
      </c>
      <c r="N74" s="184" t="s">
        <v>15</v>
      </c>
    </row>
    <row r="75" spans="1:14" ht="14.25">
      <c r="A75" s="131" t="s">
        <v>206</v>
      </c>
      <c r="B75" s="107" t="s">
        <v>271</v>
      </c>
      <c r="C75" s="179">
        <v>1511.850311850312</v>
      </c>
      <c r="D75" s="179">
        <v>296.1538461538462</v>
      </c>
      <c r="E75" s="179">
        <v>1.3513513513513513</v>
      </c>
      <c r="F75" s="179">
        <v>7.328482328482329</v>
      </c>
      <c r="G75" s="183" t="s">
        <v>94</v>
      </c>
      <c r="H75" s="183" t="s">
        <v>94</v>
      </c>
      <c r="I75" s="182" t="s">
        <v>94</v>
      </c>
      <c r="J75" s="182">
        <v>252.28690228690226</v>
      </c>
      <c r="K75" s="182">
        <v>954.7297297297298</v>
      </c>
      <c r="L75" s="182">
        <v>130.6133056133056</v>
      </c>
      <c r="M75" s="182">
        <v>21.777546777546778</v>
      </c>
      <c r="N75" s="184" t="s">
        <v>15</v>
      </c>
    </row>
    <row r="76" spans="1:14" ht="14.25">
      <c r="A76" s="152" t="s">
        <v>290</v>
      </c>
      <c r="B76" s="107" t="s">
        <v>272</v>
      </c>
      <c r="C76" s="179">
        <v>1499.4860852708136</v>
      </c>
      <c r="D76" s="179">
        <v>291.8515241800133</v>
      </c>
      <c r="E76" s="179">
        <v>1.3513513513513513</v>
      </c>
      <c r="F76" s="179">
        <v>7.0777117133526755</v>
      </c>
      <c r="G76" s="183" t="s">
        <v>285</v>
      </c>
      <c r="H76" s="183" t="s">
        <v>94</v>
      </c>
      <c r="I76" s="182" t="s">
        <v>94</v>
      </c>
      <c r="J76" s="182">
        <v>245.74231404743628</v>
      </c>
      <c r="K76" s="182">
        <v>953.4614433848116</v>
      </c>
      <c r="L76" s="182">
        <v>127.39881084034818</v>
      </c>
      <c r="M76" s="182">
        <v>21.12905114427343</v>
      </c>
      <c r="N76" s="184" t="s">
        <v>287</v>
      </c>
    </row>
    <row r="77" spans="1:14" ht="14.25">
      <c r="A77" s="152" t="s">
        <v>291</v>
      </c>
      <c r="B77" s="153" t="s">
        <v>281</v>
      </c>
      <c r="C77" s="179">
        <v>1494.3</v>
      </c>
      <c r="D77" s="179">
        <v>287.9</v>
      </c>
      <c r="E77" s="179">
        <v>1.4</v>
      </c>
      <c r="F77" s="179">
        <v>7.1</v>
      </c>
      <c r="G77" s="183" t="s">
        <v>292</v>
      </c>
      <c r="H77" s="183" t="s">
        <v>292</v>
      </c>
      <c r="I77" s="182" t="s">
        <v>285</v>
      </c>
      <c r="J77" s="182">
        <v>246.2</v>
      </c>
      <c r="K77" s="182">
        <v>951.7</v>
      </c>
      <c r="L77" s="182">
        <v>120.4</v>
      </c>
      <c r="M77" s="182">
        <v>20.3</v>
      </c>
      <c r="N77" s="184" t="s">
        <v>293</v>
      </c>
    </row>
    <row r="78" spans="1:14" ht="14.25">
      <c r="A78" s="152" t="s">
        <v>295</v>
      </c>
      <c r="B78" s="154" t="s">
        <v>294</v>
      </c>
      <c r="C78" s="185">
        <v>1408.1</v>
      </c>
      <c r="D78" s="186">
        <v>285.5</v>
      </c>
      <c r="E78" s="186">
        <v>1.4</v>
      </c>
      <c r="F78" s="186">
        <v>7.1</v>
      </c>
      <c r="G78" s="187" t="s">
        <v>285</v>
      </c>
      <c r="H78" s="187" t="s">
        <v>285</v>
      </c>
      <c r="I78" s="187" t="s">
        <v>285</v>
      </c>
      <c r="J78" s="186">
        <v>245.7</v>
      </c>
      <c r="K78" s="186">
        <v>940.4</v>
      </c>
      <c r="L78" s="186">
        <v>117.1</v>
      </c>
      <c r="M78" s="186">
        <v>19.9</v>
      </c>
      <c r="N78" s="184" t="s">
        <v>286</v>
      </c>
    </row>
    <row r="79" spans="1:14" ht="14.25">
      <c r="A79" s="152" t="s">
        <v>308</v>
      </c>
      <c r="B79" s="154" t="s">
        <v>307</v>
      </c>
      <c r="C79" s="185">
        <v>1475.3</v>
      </c>
      <c r="D79" s="186">
        <v>286.5</v>
      </c>
      <c r="E79" s="186">
        <v>1.4</v>
      </c>
      <c r="F79" s="186">
        <v>7.1</v>
      </c>
      <c r="G79" s="187" t="s">
        <v>285</v>
      </c>
      <c r="H79" s="187" t="s">
        <v>285</v>
      </c>
      <c r="I79" s="187" t="s">
        <v>285</v>
      </c>
      <c r="J79" s="186">
        <v>235.2</v>
      </c>
      <c r="K79" s="186">
        <v>945.2</v>
      </c>
      <c r="L79" s="186">
        <v>113.9</v>
      </c>
      <c r="M79" s="186">
        <v>19.1</v>
      </c>
      <c r="N79" s="184" t="s">
        <v>286</v>
      </c>
    </row>
    <row r="80" spans="1:14" ht="15" thickBot="1">
      <c r="A80" s="157" t="s">
        <v>312</v>
      </c>
      <c r="B80" s="135" t="s">
        <v>309</v>
      </c>
      <c r="C80" s="188">
        <v>1462.5</v>
      </c>
      <c r="D80" s="189">
        <v>278.9</v>
      </c>
      <c r="E80" s="189">
        <v>1.4</v>
      </c>
      <c r="F80" s="189">
        <v>7.1</v>
      </c>
      <c r="G80" s="190" t="s">
        <v>285</v>
      </c>
      <c r="H80" s="190" t="s">
        <v>285</v>
      </c>
      <c r="I80" s="190" t="s">
        <v>285</v>
      </c>
      <c r="J80" s="189">
        <v>229.4</v>
      </c>
      <c r="K80" s="189">
        <v>945.7</v>
      </c>
      <c r="L80" s="189">
        <v>108.7</v>
      </c>
      <c r="M80" s="191">
        <v>17</v>
      </c>
      <c r="N80" s="192" t="s">
        <v>286</v>
      </c>
    </row>
    <row r="81" ht="14.25">
      <c r="O81" s="153"/>
    </row>
    <row r="90" ht="14.25">
      <c r="F90" s="153"/>
    </row>
  </sheetData>
  <sheetProtection/>
  <mergeCells count="20">
    <mergeCell ref="L4:L6"/>
    <mergeCell ref="N4:N6"/>
    <mergeCell ref="D5:D6"/>
    <mergeCell ref="E5:E6"/>
    <mergeCell ref="F5:F6"/>
    <mergeCell ref="G5:G6"/>
    <mergeCell ref="H5:H6"/>
    <mergeCell ref="J5:J6"/>
    <mergeCell ref="K5:K6"/>
    <mergeCell ref="M5:M6"/>
    <mergeCell ref="L47:L49"/>
    <mergeCell ref="N47:N49"/>
    <mergeCell ref="D48:D49"/>
    <mergeCell ref="E48:E49"/>
    <mergeCell ref="F48:F49"/>
    <mergeCell ref="G48:G49"/>
    <mergeCell ref="H48:H49"/>
    <mergeCell ref="J48:J49"/>
    <mergeCell ref="K48:K49"/>
    <mergeCell ref="M48:M49"/>
  </mergeCells>
  <printOptions/>
  <pageMargins left="0.7" right="0.17" top="0.75" bottom="0.58" header="0.3" footer="0.3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1:R98"/>
  <sheetViews>
    <sheetView showGridLines="0" view="pageBreakPreview" zoomScaleNormal="75" zoomScaleSheetLayoutView="100" zoomScalePageLayoutView="0" workbookViewId="0" topLeftCell="E1">
      <selection activeCell="M19" sqref="M19"/>
    </sheetView>
  </sheetViews>
  <sheetFormatPr defaultColWidth="10.59765625" defaultRowHeight="24.75" customHeight="1"/>
  <cols>
    <col min="1" max="1" width="2.59765625" style="194" customWidth="1"/>
    <col min="2" max="2" width="6.59765625" style="194" customWidth="1"/>
    <col min="3" max="18" width="11.59765625" style="194" customWidth="1"/>
    <col min="19" max="16384" width="10.59765625" style="194" customWidth="1"/>
  </cols>
  <sheetData>
    <row r="1" ht="18" customHeight="1">
      <c r="B1" s="193" t="s">
        <v>313</v>
      </c>
    </row>
    <row r="2" spans="2:15" ht="15" customHeight="1" thickBot="1">
      <c r="B2" s="195"/>
      <c r="C2" s="196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2:18" ht="15" customHeight="1">
      <c r="B3" s="198"/>
      <c r="D3" s="199"/>
      <c r="E3" s="13"/>
      <c r="F3" s="11"/>
      <c r="G3" s="11"/>
      <c r="H3" s="200"/>
      <c r="I3" s="11"/>
      <c r="J3" s="11"/>
      <c r="K3" s="200"/>
      <c r="L3" s="11"/>
      <c r="M3" s="11"/>
      <c r="N3" s="200"/>
      <c r="O3" s="578" t="s">
        <v>314</v>
      </c>
      <c r="P3" s="581" t="s">
        <v>315</v>
      </c>
      <c r="Q3" s="582" t="s">
        <v>316</v>
      </c>
      <c r="R3" s="585" t="s">
        <v>317</v>
      </c>
    </row>
    <row r="4" spans="2:18" ht="24.75" customHeight="1">
      <c r="B4" s="201"/>
      <c r="D4" s="202" t="s">
        <v>318</v>
      </c>
      <c r="E4" s="20" t="s">
        <v>118</v>
      </c>
      <c r="F4" s="203" t="s">
        <v>319</v>
      </c>
      <c r="G4" s="16" t="s">
        <v>115</v>
      </c>
      <c r="H4" s="16" t="s">
        <v>320</v>
      </c>
      <c r="I4" s="16" t="s">
        <v>321</v>
      </c>
      <c r="J4" s="16" t="s">
        <v>115</v>
      </c>
      <c r="K4" s="16" t="s">
        <v>120</v>
      </c>
      <c r="L4" s="16" t="s">
        <v>322</v>
      </c>
      <c r="M4" s="16" t="s">
        <v>115</v>
      </c>
      <c r="N4" s="16" t="s">
        <v>159</v>
      </c>
      <c r="O4" s="579"/>
      <c r="P4" s="558"/>
      <c r="Q4" s="583"/>
      <c r="R4" s="586"/>
    </row>
    <row r="5" spans="2:18" ht="15" customHeight="1">
      <c r="B5" s="204"/>
      <c r="C5" s="205"/>
      <c r="D5" s="206"/>
      <c r="E5" s="24"/>
      <c r="F5" s="22"/>
      <c r="G5" s="22"/>
      <c r="H5" s="22"/>
      <c r="I5" s="22"/>
      <c r="J5" s="22"/>
      <c r="K5" s="22"/>
      <c r="L5" s="22"/>
      <c r="M5" s="22"/>
      <c r="N5" s="22"/>
      <c r="O5" s="580"/>
      <c r="P5" s="559"/>
      <c r="Q5" s="584"/>
      <c r="R5" s="587"/>
    </row>
    <row r="6" spans="2:18" ht="22.5" customHeight="1">
      <c r="B6" s="207" t="s">
        <v>323</v>
      </c>
      <c r="C6" s="208" t="s">
        <v>324</v>
      </c>
      <c r="D6" s="209">
        <f aca="true" t="shared" si="0" ref="D6:D20">E6+H6+K6+N6+O6</f>
        <v>3967759</v>
      </c>
      <c r="E6" s="210">
        <f aca="true" t="shared" si="1" ref="E6:E35">F6+G6</f>
        <v>501226</v>
      </c>
      <c r="F6" s="209">
        <v>473213</v>
      </c>
      <c r="G6" s="209">
        <v>28013</v>
      </c>
      <c r="H6" s="209">
        <f aca="true" t="shared" si="2" ref="H6:H21">I6+J6</f>
        <v>8639</v>
      </c>
      <c r="I6" s="209">
        <v>2644</v>
      </c>
      <c r="J6" s="209">
        <v>5995</v>
      </c>
      <c r="K6" s="209">
        <f aca="true" t="shared" si="3" ref="K6:K34">L6+M6</f>
        <v>1499255</v>
      </c>
      <c r="L6" s="209">
        <v>714932</v>
      </c>
      <c r="M6" s="209">
        <v>784323</v>
      </c>
      <c r="N6" s="209">
        <v>965552</v>
      </c>
      <c r="O6" s="209">
        <v>993087</v>
      </c>
      <c r="P6" s="211" t="s">
        <v>325</v>
      </c>
      <c r="Q6" s="212" t="s">
        <v>325</v>
      </c>
      <c r="R6" s="213" t="s">
        <v>325</v>
      </c>
    </row>
    <row r="7" spans="2:18" ht="22.5" customHeight="1">
      <c r="B7" s="214" t="s">
        <v>23</v>
      </c>
      <c r="C7" s="208" t="s">
        <v>326</v>
      </c>
      <c r="D7" s="209">
        <f t="shared" si="0"/>
        <v>4972721</v>
      </c>
      <c r="E7" s="210">
        <f t="shared" si="1"/>
        <v>764575</v>
      </c>
      <c r="F7" s="209">
        <v>661221</v>
      </c>
      <c r="G7" s="209">
        <v>103354</v>
      </c>
      <c r="H7" s="209">
        <f t="shared" si="2"/>
        <v>10849</v>
      </c>
      <c r="I7" s="209">
        <v>8858</v>
      </c>
      <c r="J7" s="209">
        <v>1991</v>
      </c>
      <c r="K7" s="209">
        <f t="shared" si="3"/>
        <v>1414895</v>
      </c>
      <c r="L7" s="209">
        <v>667748</v>
      </c>
      <c r="M7" s="209">
        <v>747147</v>
      </c>
      <c r="N7" s="209">
        <v>973785</v>
      </c>
      <c r="O7" s="209">
        <v>1808617</v>
      </c>
      <c r="P7" s="211" t="s">
        <v>325</v>
      </c>
      <c r="Q7" s="211" t="s">
        <v>325</v>
      </c>
      <c r="R7" s="215" t="s">
        <v>325</v>
      </c>
    </row>
    <row r="8" spans="2:18" ht="22.5" customHeight="1">
      <c r="B8" s="214" t="s">
        <v>28</v>
      </c>
      <c r="C8" s="208" t="s">
        <v>327</v>
      </c>
      <c r="D8" s="209">
        <f t="shared" si="0"/>
        <v>6510165</v>
      </c>
      <c r="E8" s="210">
        <f t="shared" si="1"/>
        <v>1210652</v>
      </c>
      <c r="F8" s="209">
        <v>1163969</v>
      </c>
      <c r="G8" s="209">
        <v>46683</v>
      </c>
      <c r="H8" s="209">
        <f t="shared" si="2"/>
        <v>11518</v>
      </c>
      <c r="I8" s="209">
        <v>2588</v>
      </c>
      <c r="J8" s="209">
        <v>8930</v>
      </c>
      <c r="K8" s="209">
        <f t="shared" si="3"/>
        <v>1212127</v>
      </c>
      <c r="L8" s="209">
        <v>580413</v>
      </c>
      <c r="M8" s="209">
        <v>631714</v>
      </c>
      <c r="N8" s="209">
        <v>904572</v>
      </c>
      <c r="O8" s="209">
        <v>3171296</v>
      </c>
      <c r="P8" s="211" t="s">
        <v>325</v>
      </c>
      <c r="Q8" s="211" t="s">
        <v>325</v>
      </c>
      <c r="R8" s="215" t="s">
        <v>325</v>
      </c>
    </row>
    <row r="9" spans="2:18" ht="22.5" customHeight="1">
      <c r="B9" s="214" t="s">
        <v>33</v>
      </c>
      <c r="C9" s="208" t="s">
        <v>328</v>
      </c>
      <c r="D9" s="209">
        <f t="shared" si="0"/>
        <v>7691765</v>
      </c>
      <c r="E9" s="210">
        <f t="shared" si="1"/>
        <v>1694744</v>
      </c>
      <c r="F9" s="209">
        <v>1584398</v>
      </c>
      <c r="G9" s="209">
        <v>110346</v>
      </c>
      <c r="H9" s="209">
        <f t="shared" si="2"/>
        <v>3632</v>
      </c>
      <c r="I9" s="209">
        <v>720</v>
      </c>
      <c r="J9" s="209">
        <v>2912</v>
      </c>
      <c r="K9" s="209">
        <f t="shared" si="3"/>
        <v>944148</v>
      </c>
      <c r="L9" s="209">
        <v>401884</v>
      </c>
      <c r="M9" s="209">
        <v>542264</v>
      </c>
      <c r="N9" s="209">
        <v>790756</v>
      </c>
      <c r="O9" s="209">
        <v>4258485</v>
      </c>
      <c r="P9" s="211" t="s">
        <v>325</v>
      </c>
      <c r="Q9" s="211" t="s">
        <v>325</v>
      </c>
      <c r="R9" s="215" t="s">
        <v>325</v>
      </c>
    </row>
    <row r="10" spans="2:18" ht="22.5" customHeight="1">
      <c r="B10" s="214" t="s">
        <v>38</v>
      </c>
      <c r="C10" s="208" t="s">
        <v>329</v>
      </c>
      <c r="D10" s="209">
        <f t="shared" si="0"/>
        <v>8072004</v>
      </c>
      <c r="E10" s="210">
        <f t="shared" si="1"/>
        <v>1623276</v>
      </c>
      <c r="F10" s="209">
        <v>1407211</v>
      </c>
      <c r="G10" s="209">
        <v>216065</v>
      </c>
      <c r="H10" s="209">
        <f t="shared" si="2"/>
        <v>1512</v>
      </c>
      <c r="I10" s="209">
        <v>158</v>
      </c>
      <c r="J10" s="209">
        <v>1354</v>
      </c>
      <c r="K10" s="209">
        <f t="shared" si="3"/>
        <v>682786</v>
      </c>
      <c r="L10" s="209">
        <v>223121</v>
      </c>
      <c r="M10" s="209">
        <v>459665</v>
      </c>
      <c r="N10" s="209">
        <v>699354</v>
      </c>
      <c r="O10" s="209">
        <v>5065076</v>
      </c>
      <c r="P10" s="211" t="s">
        <v>325</v>
      </c>
      <c r="Q10" s="211" t="s">
        <v>325</v>
      </c>
      <c r="R10" s="215" t="s">
        <v>325</v>
      </c>
    </row>
    <row r="11" spans="2:18" ht="22.5" customHeight="1">
      <c r="B11" s="214" t="s">
        <v>43</v>
      </c>
      <c r="C11" s="208" t="s">
        <v>330</v>
      </c>
      <c r="D11" s="209">
        <f t="shared" si="0"/>
        <v>8766261</v>
      </c>
      <c r="E11" s="210">
        <f t="shared" si="1"/>
        <v>1710344</v>
      </c>
      <c r="F11" s="209">
        <v>1507374</v>
      </c>
      <c r="G11" s="209">
        <v>202970</v>
      </c>
      <c r="H11" s="209">
        <f t="shared" si="2"/>
        <v>834</v>
      </c>
      <c r="I11" s="209">
        <v>266</v>
      </c>
      <c r="J11" s="209">
        <v>568</v>
      </c>
      <c r="K11" s="209">
        <f t="shared" si="3"/>
        <v>398157</v>
      </c>
      <c r="L11" s="209">
        <v>117945</v>
      </c>
      <c r="M11" s="209">
        <v>280212</v>
      </c>
      <c r="N11" s="209">
        <v>640802</v>
      </c>
      <c r="O11" s="209">
        <v>6016124</v>
      </c>
      <c r="P11" s="211" t="s">
        <v>325</v>
      </c>
      <c r="Q11" s="211" t="s">
        <v>325</v>
      </c>
      <c r="R11" s="215" t="s">
        <v>325</v>
      </c>
    </row>
    <row r="12" spans="2:18" ht="22.5" customHeight="1">
      <c r="B12" s="214" t="s">
        <v>48</v>
      </c>
      <c r="C12" s="208" t="s">
        <v>331</v>
      </c>
      <c r="D12" s="209">
        <f t="shared" si="0"/>
        <v>9610392</v>
      </c>
      <c r="E12" s="210">
        <f t="shared" si="1"/>
        <v>1914877</v>
      </c>
      <c r="F12" s="209">
        <v>1507476</v>
      </c>
      <c r="G12" s="209">
        <v>407401</v>
      </c>
      <c r="H12" s="209">
        <f t="shared" si="2"/>
        <v>404</v>
      </c>
      <c r="I12" s="209">
        <v>158</v>
      </c>
      <c r="J12" s="209">
        <v>246</v>
      </c>
      <c r="K12" s="209">
        <f t="shared" si="3"/>
        <v>243244</v>
      </c>
      <c r="L12" s="209">
        <v>75428</v>
      </c>
      <c r="M12" s="209">
        <v>167816</v>
      </c>
      <c r="N12" s="209">
        <v>570625</v>
      </c>
      <c r="O12" s="209">
        <v>6881242</v>
      </c>
      <c r="P12" s="211" t="s">
        <v>325</v>
      </c>
      <c r="Q12" s="211" t="s">
        <v>325</v>
      </c>
      <c r="R12" s="215" t="s">
        <v>325</v>
      </c>
    </row>
    <row r="13" spans="2:18" ht="22.5" customHeight="1" hidden="1">
      <c r="B13" s="214" t="s">
        <v>52</v>
      </c>
      <c r="C13" s="208"/>
      <c r="D13" s="209">
        <f t="shared" si="0"/>
        <v>9953770</v>
      </c>
      <c r="E13" s="210">
        <f t="shared" si="1"/>
        <v>1957826</v>
      </c>
      <c r="F13" s="209">
        <v>1570377</v>
      </c>
      <c r="G13" s="209">
        <v>387449</v>
      </c>
      <c r="H13" s="209">
        <f t="shared" si="2"/>
        <v>376</v>
      </c>
      <c r="I13" s="209">
        <v>85</v>
      </c>
      <c r="J13" s="209">
        <v>291</v>
      </c>
      <c r="K13" s="209">
        <f t="shared" si="3"/>
        <v>182662</v>
      </c>
      <c r="L13" s="211" t="s">
        <v>15</v>
      </c>
      <c r="M13" s="209">
        <v>182662</v>
      </c>
      <c r="N13" s="209">
        <v>505826</v>
      </c>
      <c r="O13" s="209">
        <v>7307080</v>
      </c>
      <c r="P13" s="211" t="s">
        <v>325</v>
      </c>
      <c r="Q13" s="211" t="s">
        <v>325</v>
      </c>
      <c r="R13" s="215" t="s">
        <v>325</v>
      </c>
    </row>
    <row r="14" spans="2:18" ht="22.5" customHeight="1">
      <c r="B14" s="216" t="s">
        <v>332</v>
      </c>
      <c r="C14" s="208" t="s">
        <v>333</v>
      </c>
      <c r="D14" s="209">
        <f t="shared" si="0"/>
        <v>9981294</v>
      </c>
      <c r="E14" s="210">
        <f t="shared" si="1"/>
        <v>1958887</v>
      </c>
      <c r="F14" s="209">
        <v>1587887</v>
      </c>
      <c r="G14" s="209">
        <v>371000</v>
      </c>
      <c r="H14" s="209">
        <f t="shared" si="2"/>
        <v>314</v>
      </c>
      <c r="I14" s="209">
        <v>189</v>
      </c>
      <c r="J14" s="209">
        <v>125</v>
      </c>
      <c r="K14" s="209">
        <f t="shared" si="3"/>
        <v>180534</v>
      </c>
      <c r="L14" s="211" t="s">
        <v>15</v>
      </c>
      <c r="M14" s="209">
        <v>180534</v>
      </c>
      <c r="N14" s="209">
        <v>496624</v>
      </c>
      <c r="O14" s="209">
        <v>7344935</v>
      </c>
      <c r="P14" s="211" t="s">
        <v>325</v>
      </c>
      <c r="Q14" s="211" t="s">
        <v>325</v>
      </c>
      <c r="R14" s="215" t="s">
        <v>325</v>
      </c>
    </row>
    <row r="15" spans="2:18" ht="22.5" customHeight="1" hidden="1">
      <c r="B15" s="214" t="s">
        <v>54</v>
      </c>
      <c r="C15" s="208"/>
      <c r="D15" s="209">
        <f t="shared" si="0"/>
        <v>9948032</v>
      </c>
      <c r="E15" s="210">
        <f t="shared" si="1"/>
        <v>2002280</v>
      </c>
      <c r="F15" s="209">
        <v>1626422</v>
      </c>
      <c r="G15" s="209">
        <v>375858</v>
      </c>
      <c r="H15" s="209">
        <f t="shared" si="2"/>
        <v>143</v>
      </c>
      <c r="I15" s="209">
        <v>125</v>
      </c>
      <c r="J15" s="209">
        <v>18</v>
      </c>
      <c r="K15" s="209">
        <f t="shared" si="3"/>
        <v>174594</v>
      </c>
      <c r="L15" s="211" t="s">
        <v>15</v>
      </c>
      <c r="M15" s="209">
        <v>174594</v>
      </c>
      <c r="N15" s="209">
        <v>485333</v>
      </c>
      <c r="O15" s="209">
        <v>7285682</v>
      </c>
      <c r="P15" s="211" t="s">
        <v>325</v>
      </c>
      <c r="Q15" s="211" t="s">
        <v>325</v>
      </c>
      <c r="R15" s="215" t="s">
        <v>325</v>
      </c>
    </row>
    <row r="16" spans="2:18" ht="22.5" customHeight="1" hidden="1">
      <c r="B16" s="214" t="s">
        <v>55</v>
      </c>
      <c r="C16" s="208"/>
      <c r="D16" s="209">
        <f t="shared" si="0"/>
        <v>9763674</v>
      </c>
      <c r="E16" s="210">
        <f t="shared" si="1"/>
        <v>1988825</v>
      </c>
      <c r="F16" s="209">
        <v>1610498</v>
      </c>
      <c r="G16" s="209">
        <v>378327</v>
      </c>
      <c r="H16" s="209">
        <f t="shared" si="2"/>
        <v>194</v>
      </c>
      <c r="I16" s="209">
        <v>91</v>
      </c>
      <c r="J16" s="209">
        <v>103</v>
      </c>
      <c r="K16" s="209">
        <f t="shared" si="3"/>
        <v>152216</v>
      </c>
      <c r="L16" s="211" t="s">
        <v>15</v>
      </c>
      <c r="M16" s="209">
        <v>152216</v>
      </c>
      <c r="N16" s="209">
        <v>474613</v>
      </c>
      <c r="O16" s="209">
        <v>7147826</v>
      </c>
      <c r="P16" s="211" t="s">
        <v>325</v>
      </c>
      <c r="Q16" s="211" t="s">
        <v>325</v>
      </c>
      <c r="R16" s="215" t="s">
        <v>325</v>
      </c>
    </row>
    <row r="17" spans="2:18" ht="22.5" customHeight="1" hidden="1">
      <c r="B17" s="214" t="s">
        <v>56</v>
      </c>
      <c r="C17" s="208"/>
      <c r="D17" s="209">
        <f t="shared" si="0"/>
        <v>9657724</v>
      </c>
      <c r="E17" s="210">
        <f t="shared" si="1"/>
        <v>1983294</v>
      </c>
      <c r="F17" s="209">
        <v>1603266</v>
      </c>
      <c r="G17" s="209">
        <v>380028</v>
      </c>
      <c r="H17" s="209">
        <f t="shared" si="2"/>
        <v>243</v>
      </c>
      <c r="I17" s="211" t="s">
        <v>15</v>
      </c>
      <c r="J17" s="209">
        <v>243</v>
      </c>
      <c r="K17" s="209">
        <f t="shared" si="3"/>
        <v>141436</v>
      </c>
      <c r="L17" s="211" t="s">
        <v>15</v>
      </c>
      <c r="M17" s="209">
        <v>141436</v>
      </c>
      <c r="N17" s="209">
        <v>458050</v>
      </c>
      <c r="O17" s="209">
        <v>7074701</v>
      </c>
      <c r="P17" s="211" t="s">
        <v>325</v>
      </c>
      <c r="Q17" s="211" t="s">
        <v>325</v>
      </c>
      <c r="R17" s="215" t="s">
        <v>325</v>
      </c>
    </row>
    <row r="18" spans="2:18" ht="22.5" customHeight="1" hidden="1">
      <c r="B18" s="217" t="s">
        <v>57</v>
      </c>
      <c r="C18" s="208"/>
      <c r="D18" s="209">
        <f t="shared" si="0"/>
        <v>9612314</v>
      </c>
      <c r="E18" s="210">
        <f t="shared" si="1"/>
        <v>1990539</v>
      </c>
      <c r="F18" s="209">
        <v>1605460</v>
      </c>
      <c r="G18" s="209">
        <v>385079</v>
      </c>
      <c r="H18" s="209">
        <f t="shared" si="2"/>
        <v>279</v>
      </c>
      <c r="I18" s="211" t="s">
        <v>15</v>
      </c>
      <c r="J18" s="209">
        <v>279</v>
      </c>
      <c r="K18" s="209">
        <f t="shared" si="3"/>
        <v>125657</v>
      </c>
      <c r="L18" s="211" t="s">
        <v>15</v>
      </c>
      <c r="M18" s="209">
        <v>125657</v>
      </c>
      <c r="N18" s="209">
        <v>440661</v>
      </c>
      <c r="O18" s="209">
        <v>7055178</v>
      </c>
      <c r="P18" s="211" t="s">
        <v>325</v>
      </c>
      <c r="Q18" s="211" t="s">
        <v>325</v>
      </c>
      <c r="R18" s="215" t="s">
        <v>325</v>
      </c>
    </row>
    <row r="19" spans="2:18" ht="22.5" customHeight="1">
      <c r="B19" s="217" t="s">
        <v>58</v>
      </c>
      <c r="C19" s="208" t="s">
        <v>334</v>
      </c>
      <c r="D19" s="209">
        <f t="shared" si="0"/>
        <v>9529150</v>
      </c>
      <c r="E19" s="210">
        <f t="shared" si="1"/>
        <v>1976566</v>
      </c>
      <c r="F19" s="209">
        <v>1597542</v>
      </c>
      <c r="G19" s="209">
        <v>379024</v>
      </c>
      <c r="H19" s="209">
        <f t="shared" si="2"/>
        <v>110</v>
      </c>
      <c r="I19" s="211" t="s">
        <v>15</v>
      </c>
      <c r="J19" s="209">
        <v>110</v>
      </c>
      <c r="K19" s="209">
        <f t="shared" si="3"/>
        <v>100744</v>
      </c>
      <c r="L19" s="211" t="s">
        <v>15</v>
      </c>
      <c r="M19" s="209">
        <v>100744</v>
      </c>
      <c r="N19" s="209">
        <v>418891</v>
      </c>
      <c r="O19" s="209">
        <v>7032839</v>
      </c>
      <c r="P19" s="211" t="s">
        <v>325</v>
      </c>
      <c r="Q19" s="211" t="s">
        <v>325</v>
      </c>
      <c r="R19" s="215" t="s">
        <v>325</v>
      </c>
    </row>
    <row r="20" spans="2:18" s="197" customFormat="1" ht="22.5" customHeight="1">
      <c r="B20" s="217" t="s">
        <v>67</v>
      </c>
      <c r="C20" s="218" t="s">
        <v>335</v>
      </c>
      <c r="D20" s="209">
        <f t="shared" si="0"/>
        <v>9294157</v>
      </c>
      <c r="E20" s="210">
        <f t="shared" si="1"/>
        <v>1947013</v>
      </c>
      <c r="F20" s="209">
        <v>1552860</v>
      </c>
      <c r="G20" s="209">
        <v>394153</v>
      </c>
      <c r="H20" s="209">
        <f t="shared" si="2"/>
        <v>193</v>
      </c>
      <c r="I20" s="211" t="s">
        <v>15</v>
      </c>
      <c r="J20" s="209">
        <v>193</v>
      </c>
      <c r="K20" s="209">
        <f t="shared" si="3"/>
        <v>86344</v>
      </c>
      <c r="L20" s="211" t="s">
        <v>15</v>
      </c>
      <c r="M20" s="209">
        <v>86344</v>
      </c>
      <c r="N20" s="211" t="s">
        <v>325</v>
      </c>
      <c r="O20" s="209">
        <v>7260607</v>
      </c>
      <c r="P20" s="211" t="s">
        <v>325</v>
      </c>
      <c r="Q20" s="211" t="s">
        <v>325</v>
      </c>
      <c r="R20" s="215" t="s">
        <v>325</v>
      </c>
    </row>
    <row r="21" spans="2:18" s="197" customFormat="1" ht="22.5" customHeight="1">
      <c r="B21" s="217" t="s">
        <v>68</v>
      </c>
      <c r="C21" s="218" t="s">
        <v>336</v>
      </c>
      <c r="D21" s="209">
        <f>E21+H21+K21+N21+O21</f>
        <v>9281621</v>
      </c>
      <c r="E21" s="210">
        <f t="shared" si="1"/>
        <v>1940903</v>
      </c>
      <c r="F21" s="209">
        <v>1537126</v>
      </c>
      <c r="G21" s="209">
        <v>403777</v>
      </c>
      <c r="H21" s="209">
        <f t="shared" si="2"/>
        <v>82</v>
      </c>
      <c r="I21" s="211" t="s">
        <v>325</v>
      </c>
      <c r="J21" s="209">
        <v>82</v>
      </c>
      <c r="K21" s="209">
        <f t="shared" si="3"/>
        <v>77565</v>
      </c>
      <c r="L21" s="211" t="s">
        <v>15</v>
      </c>
      <c r="M21" s="209">
        <v>77565</v>
      </c>
      <c r="N21" s="211" t="s">
        <v>325</v>
      </c>
      <c r="O21" s="209">
        <v>7263071</v>
      </c>
      <c r="P21" s="211" t="s">
        <v>325</v>
      </c>
      <c r="Q21" s="211" t="s">
        <v>325</v>
      </c>
      <c r="R21" s="215" t="s">
        <v>325</v>
      </c>
    </row>
    <row r="22" spans="2:18" s="197" customFormat="1" ht="22.5" customHeight="1">
      <c r="B22" s="217" t="s">
        <v>73</v>
      </c>
      <c r="C22" s="218" t="s">
        <v>337</v>
      </c>
      <c r="D22" s="209">
        <f>E22+H22+K22+N22+O22</f>
        <v>9471302</v>
      </c>
      <c r="E22" s="210">
        <f t="shared" si="1"/>
        <v>1989506</v>
      </c>
      <c r="F22" s="209">
        <v>1569938</v>
      </c>
      <c r="G22" s="209">
        <v>419568</v>
      </c>
      <c r="H22" s="209">
        <f>I22+J22</f>
        <v>35</v>
      </c>
      <c r="I22" s="211" t="s">
        <v>325</v>
      </c>
      <c r="J22" s="209">
        <v>35</v>
      </c>
      <c r="K22" s="209">
        <f t="shared" si="3"/>
        <v>76193</v>
      </c>
      <c r="L22" s="211" t="s">
        <v>15</v>
      </c>
      <c r="M22" s="209">
        <v>76193</v>
      </c>
      <c r="N22" s="211" t="s">
        <v>325</v>
      </c>
      <c r="O22" s="209">
        <v>7405568</v>
      </c>
      <c r="P22" s="211" t="s">
        <v>325</v>
      </c>
      <c r="Q22" s="211" t="s">
        <v>325</v>
      </c>
      <c r="R22" s="215" t="s">
        <v>338</v>
      </c>
    </row>
    <row r="23" spans="2:18" s="197" customFormat="1" ht="22.5" customHeight="1">
      <c r="B23" s="217" t="s">
        <v>74</v>
      </c>
      <c r="C23" s="218" t="s">
        <v>258</v>
      </c>
      <c r="D23" s="209">
        <f>E23+H23+K23+N23+O23</f>
        <v>9400607</v>
      </c>
      <c r="E23" s="210">
        <f t="shared" si="1"/>
        <v>1997244</v>
      </c>
      <c r="F23" s="209">
        <v>1603871</v>
      </c>
      <c r="G23" s="209">
        <v>393373</v>
      </c>
      <c r="H23" s="209">
        <f>I23+J23</f>
        <v>11</v>
      </c>
      <c r="I23" s="211" t="s">
        <v>325</v>
      </c>
      <c r="J23" s="209">
        <v>11</v>
      </c>
      <c r="K23" s="209">
        <f t="shared" si="3"/>
        <v>71558</v>
      </c>
      <c r="L23" s="211" t="s">
        <v>15</v>
      </c>
      <c r="M23" s="209">
        <v>71558</v>
      </c>
      <c r="N23" s="211" t="s">
        <v>325</v>
      </c>
      <c r="O23" s="209">
        <f>50+259179+43002+7029563</f>
        <v>7331794</v>
      </c>
      <c r="P23" s="211" t="s">
        <v>325</v>
      </c>
      <c r="Q23" s="211" t="s">
        <v>325</v>
      </c>
      <c r="R23" s="215" t="s">
        <v>338</v>
      </c>
    </row>
    <row r="24" spans="2:18" s="197" customFormat="1" ht="22.5" customHeight="1">
      <c r="B24" s="217" t="s">
        <v>76</v>
      </c>
      <c r="C24" s="218" t="s">
        <v>259</v>
      </c>
      <c r="D24" s="209">
        <f>E24+H24+K24+N24+O24</f>
        <v>9342240</v>
      </c>
      <c r="E24" s="210">
        <f t="shared" si="1"/>
        <v>2000852</v>
      </c>
      <c r="F24" s="209">
        <v>1784992</v>
      </c>
      <c r="G24" s="209">
        <v>215860</v>
      </c>
      <c r="H24" s="209">
        <f>I24+J24</f>
        <v>5</v>
      </c>
      <c r="I24" s="211" t="s">
        <v>325</v>
      </c>
      <c r="J24" s="209">
        <v>5</v>
      </c>
      <c r="K24" s="209">
        <f t="shared" si="3"/>
        <v>66051</v>
      </c>
      <c r="L24" s="211" t="s">
        <v>15</v>
      </c>
      <c r="M24" s="209">
        <v>66051</v>
      </c>
      <c r="N24" s="211" t="s">
        <v>325</v>
      </c>
      <c r="O24" s="209">
        <f>417405+1379169+5478758</f>
        <v>7275332</v>
      </c>
      <c r="P24" s="211" t="s">
        <v>325</v>
      </c>
      <c r="Q24" s="211" t="s">
        <v>325</v>
      </c>
      <c r="R24" s="215" t="s">
        <v>338</v>
      </c>
    </row>
    <row r="25" spans="2:18" s="197" customFormat="1" ht="22.5" customHeight="1">
      <c r="B25" s="217" t="s">
        <v>93</v>
      </c>
      <c r="C25" s="218" t="s">
        <v>260</v>
      </c>
      <c r="D25" s="209">
        <f>E25+H25+K25+N25+O25</f>
        <v>9263171</v>
      </c>
      <c r="E25" s="210">
        <f t="shared" si="1"/>
        <v>1966757</v>
      </c>
      <c r="F25" s="209">
        <v>1768480</v>
      </c>
      <c r="G25" s="209">
        <v>198277</v>
      </c>
      <c r="H25" s="209">
        <f>I25+J25</f>
        <v>14</v>
      </c>
      <c r="I25" s="211" t="s">
        <v>325</v>
      </c>
      <c r="J25" s="209">
        <v>14</v>
      </c>
      <c r="K25" s="209">
        <f t="shared" si="3"/>
        <v>63639</v>
      </c>
      <c r="L25" s="211" t="s">
        <v>15</v>
      </c>
      <c r="M25" s="209">
        <v>63639</v>
      </c>
      <c r="N25" s="211" t="s">
        <v>325</v>
      </c>
      <c r="O25" s="209">
        <f>1234696+3890589+2107476</f>
        <v>7232761</v>
      </c>
      <c r="P25" s="211" t="s">
        <v>325</v>
      </c>
      <c r="Q25" s="211" t="s">
        <v>325</v>
      </c>
      <c r="R25" s="215" t="s">
        <v>338</v>
      </c>
    </row>
    <row r="26" spans="2:18" s="197" customFormat="1" ht="22.5" customHeight="1">
      <c r="B26" s="217" t="s">
        <v>96</v>
      </c>
      <c r="C26" s="218" t="s">
        <v>261</v>
      </c>
      <c r="D26" s="209">
        <f aca="true" t="shared" si="4" ref="D26:D34">E26+H26+K26+N26+P26+Q26</f>
        <v>9224112</v>
      </c>
      <c r="E26" s="210">
        <f t="shared" si="1"/>
        <v>1914525</v>
      </c>
      <c r="F26" s="209">
        <v>1735785</v>
      </c>
      <c r="G26" s="209">
        <v>178740</v>
      </c>
      <c r="H26" s="211" t="s">
        <v>15</v>
      </c>
      <c r="I26" s="211" t="s">
        <v>325</v>
      </c>
      <c r="J26" s="211" t="s">
        <v>15</v>
      </c>
      <c r="K26" s="209">
        <f t="shared" si="3"/>
        <v>61723</v>
      </c>
      <c r="L26" s="211" t="s">
        <v>15</v>
      </c>
      <c r="M26" s="209">
        <v>61723</v>
      </c>
      <c r="N26" s="211" t="s">
        <v>325</v>
      </c>
      <c r="O26" s="211" t="s">
        <v>325</v>
      </c>
      <c r="P26" s="211">
        <v>1773120</v>
      </c>
      <c r="Q26" s="211">
        <v>5474744</v>
      </c>
      <c r="R26" s="215" t="s">
        <v>338</v>
      </c>
    </row>
    <row r="27" spans="2:18" s="197" customFormat="1" ht="22.5" customHeight="1">
      <c r="B27" s="217" t="s">
        <v>99</v>
      </c>
      <c r="C27" s="218" t="s">
        <v>262</v>
      </c>
      <c r="D27" s="209">
        <f t="shared" si="4"/>
        <v>9181269</v>
      </c>
      <c r="E27" s="210">
        <f t="shared" si="1"/>
        <v>1900587</v>
      </c>
      <c r="F27" s="209">
        <v>1707603</v>
      </c>
      <c r="G27" s="209">
        <v>192984</v>
      </c>
      <c r="H27" s="211">
        <f>SUM(I27:J27)</f>
        <v>18</v>
      </c>
      <c r="I27" s="211" t="s">
        <v>325</v>
      </c>
      <c r="J27" s="211">
        <v>18</v>
      </c>
      <c r="K27" s="209">
        <f t="shared" si="3"/>
        <v>50829</v>
      </c>
      <c r="L27" s="211" t="s">
        <v>15</v>
      </c>
      <c r="M27" s="209">
        <v>50829</v>
      </c>
      <c r="N27" s="211" t="s">
        <v>325</v>
      </c>
      <c r="O27" s="211" t="s">
        <v>325</v>
      </c>
      <c r="P27" s="211">
        <v>1845299</v>
      </c>
      <c r="Q27" s="211">
        <v>5384536</v>
      </c>
      <c r="R27" s="215" t="s">
        <v>338</v>
      </c>
    </row>
    <row r="28" spans="2:18" s="197" customFormat="1" ht="22.5" customHeight="1">
      <c r="B28" s="217" t="s">
        <v>101</v>
      </c>
      <c r="C28" s="218" t="s">
        <v>263</v>
      </c>
      <c r="D28" s="209">
        <f t="shared" si="4"/>
        <v>8954894</v>
      </c>
      <c r="E28" s="210">
        <f t="shared" si="1"/>
        <v>1869364</v>
      </c>
      <c r="F28" s="209">
        <v>1683085</v>
      </c>
      <c r="G28" s="209">
        <v>186279</v>
      </c>
      <c r="H28" s="211">
        <f>SUM(I28:J28)</f>
        <v>7</v>
      </c>
      <c r="I28" s="211" t="s">
        <v>325</v>
      </c>
      <c r="J28" s="211">
        <v>7</v>
      </c>
      <c r="K28" s="209">
        <f t="shared" si="3"/>
        <v>43161</v>
      </c>
      <c r="L28" s="211" t="s">
        <v>15</v>
      </c>
      <c r="M28" s="209">
        <v>43161</v>
      </c>
      <c r="N28" s="211" t="s">
        <v>325</v>
      </c>
      <c r="O28" s="211" t="s">
        <v>325</v>
      </c>
      <c r="P28" s="211">
        <v>1770906</v>
      </c>
      <c r="Q28" s="211">
        <v>5271456</v>
      </c>
      <c r="R28" s="215">
        <v>444028</v>
      </c>
    </row>
    <row r="29" spans="2:18" s="197" customFormat="1" ht="22.5" customHeight="1">
      <c r="B29" s="217" t="s">
        <v>102</v>
      </c>
      <c r="C29" s="218" t="s">
        <v>264</v>
      </c>
      <c r="D29" s="209">
        <f t="shared" si="4"/>
        <v>8787893</v>
      </c>
      <c r="E29" s="210">
        <f t="shared" si="1"/>
        <v>1861952</v>
      </c>
      <c r="F29" s="209">
        <v>1676060</v>
      </c>
      <c r="G29" s="209">
        <v>185892</v>
      </c>
      <c r="H29" s="211">
        <f>SUM(I29:J29)</f>
        <v>2</v>
      </c>
      <c r="I29" s="211" t="s">
        <v>325</v>
      </c>
      <c r="J29" s="211">
        <v>2</v>
      </c>
      <c r="K29" s="209">
        <f t="shared" si="3"/>
        <v>43352</v>
      </c>
      <c r="L29" s="211" t="s">
        <v>15</v>
      </c>
      <c r="M29" s="209">
        <v>43352</v>
      </c>
      <c r="N29" s="211" t="s">
        <v>325</v>
      </c>
      <c r="O29" s="211" t="s">
        <v>325</v>
      </c>
      <c r="P29" s="211">
        <v>1683662</v>
      </c>
      <c r="Q29" s="211">
        <v>5198925</v>
      </c>
      <c r="R29" s="215">
        <v>402038</v>
      </c>
    </row>
    <row r="30" spans="2:18" s="197" customFormat="1" ht="22.5" customHeight="1">
      <c r="B30" s="219" t="s">
        <v>339</v>
      </c>
      <c r="C30" s="218" t="s">
        <v>265</v>
      </c>
      <c r="D30" s="209">
        <f t="shared" si="4"/>
        <v>8713242</v>
      </c>
      <c r="E30" s="210">
        <f t="shared" si="1"/>
        <v>1843502</v>
      </c>
      <c r="F30" s="209">
        <v>1663561</v>
      </c>
      <c r="G30" s="209">
        <v>179941</v>
      </c>
      <c r="H30" s="211" t="s">
        <v>15</v>
      </c>
      <c r="I30" s="211" t="s">
        <v>325</v>
      </c>
      <c r="J30" s="211" t="s">
        <v>340</v>
      </c>
      <c r="K30" s="209">
        <f t="shared" si="3"/>
        <v>40191</v>
      </c>
      <c r="L30" s="211" t="s">
        <v>15</v>
      </c>
      <c r="M30" s="209">
        <v>40191</v>
      </c>
      <c r="N30" s="211" t="s">
        <v>325</v>
      </c>
      <c r="O30" s="211" t="s">
        <v>325</v>
      </c>
      <c r="P30" s="211">
        <v>1677098</v>
      </c>
      <c r="Q30" s="211">
        <v>5152451</v>
      </c>
      <c r="R30" s="215">
        <v>369529</v>
      </c>
    </row>
    <row r="31" spans="2:18" s="197" customFormat="1" ht="22.5" customHeight="1">
      <c r="B31" s="219" t="s">
        <v>341</v>
      </c>
      <c r="C31" s="218" t="s">
        <v>266</v>
      </c>
      <c r="D31" s="209">
        <f t="shared" si="4"/>
        <v>8570485</v>
      </c>
      <c r="E31" s="210">
        <f t="shared" si="1"/>
        <v>1800046</v>
      </c>
      <c r="F31" s="209">
        <v>1631606</v>
      </c>
      <c r="G31" s="209">
        <v>168440</v>
      </c>
      <c r="H31" s="220">
        <f>SUM(I31:J31)</f>
        <v>2</v>
      </c>
      <c r="I31" s="211" t="s">
        <v>325</v>
      </c>
      <c r="J31" s="211">
        <v>2</v>
      </c>
      <c r="K31" s="209">
        <f t="shared" si="3"/>
        <v>35254</v>
      </c>
      <c r="L31" s="211" t="s">
        <v>325</v>
      </c>
      <c r="M31" s="209">
        <v>35254</v>
      </c>
      <c r="N31" s="211" t="s">
        <v>325</v>
      </c>
      <c r="O31" s="211" t="s">
        <v>325</v>
      </c>
      <c r="P31" s="211">
        <v>1663701</v>
      </c>
      <c r="Q31" s="211">
        <v>5071482</v>
      </c>
      <c r="R31" s="215">
        <v>340583</v>
      </c>
    </row>
    <row r="32" spans="2:18" s="197" customFormat="1" ht="22.5" customHeight="1">
      <c r="B32" s="219" t="s">
        <v>342</v>
      </c>
      <c r="C32" s="218" t="s">
        <v>267</v>
      </c>
      <c r="D32" s="209">
        <f t="shared" si="4"/>
        <v>8500425</v>
      </c>
      <c r="E32" s="210">
        <f>F32+G32</f>
        <v>1768764</v>
      </c>
      <c r="F32" s="209">
        <v>1604894</v>
      </c>
      <c r="G32" s="209">
        <v>163870</v>
      </c>
      <c r="H32" s="211" t="s">
        <v>15</v>
      </c>
      <c r="I32" s="211" t="s">
        <v>325</v>
      </c>
      <c r="J32" s="211" t="s">
        <v>340</v>
      </c>
      <c r="K32" s="209">
        <f t="shared" si="3"/>
        <v>23555</v>
      </c>
      <c r="L32" s="211" t="s">
        <v>325</v>
      </c>
      <c r="M32" s="209">
        <v>23555</v>
      </c>
      <c r="N32" s="211" t="s">
        <v>325</v>
      </c>
      <c r="O32" s="211" t="s">
        <v>325</v>
      </c>
      <c r="P32" s="211">
        <v>1607629</v>
      </c>
      <c r="Q32" s="211">
        <v>5100477</v>
      </c>
      <c r="R32" s="215">
        <v>294885</v>
      </c>
    </row>
    <row r="33" spans="2:18" s="197" customFormat="1" ht="22.5" customHeight="1">
      <c r="B33" s="219" t="s">
        <v>343</v>
      </c>
      <c r="C33" s="218" t="s">
        <v>268</v>
      </c>
      <c r="D33" s="209">
        <f t="shared" si="4"/>
        <v>8349336</v>
      </c>
      <c r="E33" s="210">
        <f t="shared" si="1"/>
        <v>1735774</v>
      </c>
      <c r="F33" s="209">
        <v>1574273</v>
      </c>
      <c r="G33" s="209">
        <v>161501</v>
      </c>
      <c r="H33" s="220">
        <f>SUM(I33:J33)</f>
        <v>2</v>
      </c>
      <c r="I33" s="211" t="s">
        <v>325</v>
      </c>
      <c r="J33" s="211">
        <v>2</v>
      </c>
      <c r="K33" s="209">
        <f t="shared" si="3"/>
        <v>22959</v>
      </c>
      <c r="L33" s="211" t="s">
        <v>325</v>
      </c>
      <c r="M33" s="209">
        <v>22959</v>
      </c>
      <c r="N33" s="211" t="s">
        <v>325</v>
      </c>
      <c r="O33" s="211" t="s">
        <v>325</v>
      </c>
      <c r="P33" s="211">
        <v>1576351</v>
      </c>
      <c r="Q33" s="211">
        <v>5014250</v>
      </c>
      <c r="R33" s="215">
        <v>270560</v>
      </c>
    </row>
    <row r="34" spans="2:18" s="197" customFormat="1" ht="22.5" customHeight="1">
      <c r="B34" s="219" t="s">
        <v>148</v>
      </c>
      <c r="C34" s="218" t="s">
        <v>269</v>
      </c>
      <c r="D34" s="209">
        <f t="shared" si="4"/>
        <v>8265909</v>
      </c>
      <c r="E34" s="210">
        <f t="shared" si="1"/>
        <v>1714264</v>
      </c>
      <c r="F34" s="209">
        <v>1561882</v>
      </c>
      <c r="G34" s="209">
        <v>152382</v>
      </c>
      <c r="H34" s="220">
        <f>SUM(I34:J34)</f>
        <v>4</v>
      </c>
      <c r="I34" s="211" t="s">
        <v>325</v>
      </c>
      <c r="J34" s="211">
        <v>4</v>
      </c>
      <c r="K34" s="209">
        <f t="shared" si="3"/>
        <v>21485</v>
      </c>
      <c r="L34" s="211" t="s">
        <v>325</v>
      </c>
      <c r="M34" s="209">
        <v>21485</v>
      </c>
      <c r="N34" s="211" t="s">
        <v>325</v>
      </c>
      <c r="O34" s="211" t="s">
        <v>325</v>
      </c>
      <c r="P34" s="211">
        <v>1576258</v>
      </c>
      <c r="Q34" s="211">
        <v>4953898</v>
      </c>
      <c r="R34" s="215">
        <v>249258</v>
      </c>
    </row>
    <row r="35" spans="2:18" s="197" customFormat="1" ht="22.5" customHeight="1">
      <c r="B35" s="219" t="s">
        <v>188</v>
      </c>
      <c r="C35" s="218" t="s">
        <v>270</v>
      </c>
      <c r="D35" s="209">
        <v>8091546</v>
      </c>
      <c r="E35" s="210">
        <f t="shared" si="1"/>
        <v>1680918</v>
      </c>
      <c r="F35" s="209">
        <v>1529681</v>
      </c>
      <c r="G35" s="209">
        <v>151237</v>
      </c>
      <c r="H35" s="211" t="s">
        <v>15</v>
      </c>
      <c r="I35" s="211" t="s">
        <v>325</v>
      </c>
      <c r="J35" s="211" t="s">
        <v>340</v>
      </c>
      <c r="K35" s="209">
        <v>19341</v>
      </c>
      <c r="L35" s="211" t="s">
        <v>325</v>
      </c>
      <c r="M35" s="209">
        <v>19341</v>
      </c>
      <c r="N35" s="211" t="s">
        <v>325</v>
      </c>
      <c r="O35" s="211" t="s">
        <v>325</v>
      </c>
      <c r="P35" s="211">
        <v>1536162</v>
      </c>
      <c r="Q35" s="211">
        <v>4855125</v>
      </c>
      <c r="R35" s="215">
        <v>228322</v>
      </c>
    </row>
    <row r="36" spans="2:18" s="197" customFormat="1" ht="22.5" customHeight="1">
      <c r="B36" s="219" t="s">
        <v>344</v>
      </c>
      <c r="C36" s="218" t="s">
        <v>271</v>
      </c>
      <c r="D36" s="209">
        <f>E36+H36+K36+N36+P36+Q36</f>
        <v>7962799</v>
      </c>
      <c r="E36" s="210">
        <f>F36+G36</f>
        <v>1660001</v>
      </c>
      <c r="F36" s="209">
        <v>1510097</v>
      </c>
      <c r="G36" s="209">
        <v>149904</v>
      </c>
      <c r="H36" s="211" t="s">
        <v>15</v>
      </c>
      <c r="I36" s="211" t="s">
        <v>325</v>
      </c>
      <c r="J36" s="211" t="s">
        <v>340</v>
      </c>
      <c r="K36" s="209">
        <f>L36+M36</f>
        <v>20223</v>
      </c>
      <c r="L36" s="211" t="s">
        <v>325</v>
      </c>
      <c r="M36" s="209">
        <v>20223</v>
      </c>
      <c r="N36" s="211" t="s">
        <v>325</v>
      </c>
      <c r="O36" s="211" t="s">
        <v>325</v>
      </c>
      <c r="P36" s="211">
        <v>1523179</v>
      </c>
      <c r="Q36" s="211">
        <v>4759396</v>
      </c>
      <c r="R36" s="215">
        <v>220130</v>
      </c>
    </row>
    <row r="37" spans="2:18" s="197" customFormat="1" ht="22.5" customHeight="1">
      <c r="B37" s="219" t="s">
        <v>345</v>
      </c>
      <c r="C37" s="218" t="s">
        <v>272</v>
      </c>
      <c r="D37" s="209">
        <v>7800656</v>
      </c>
      <c r="E37" s="210">
        <v>1631590</v>
      </c>
      <c r="F37" s="209">
        <v>1483705</v>
      </c>
      <c r="G37" s="209">
        <v>147885</v>
      </c>
      <c r="H37" s="211" t="s">
        <v>15</v>
      </c>
      <c r="I37" s="211" t="s">
        <v>325</v>
      </c>
      <c r="J37" s="211" t="s">
        <v>340</v>
      </c>
      <c r="K37" s="209">
        <v>19122</v>
      </c>
      <c r="L37" s="211" t="s">
        <v>325</v>
      </c>
      <c r="M37" s="209">
        <v>19122</v>
      </c>
      <c r="N37" s="211" t="s">
        <v>325</v>
      </c>
      <c r="O37" s="211" t="s">
        <v>325</v>
      </c>
      <c r="P37" s="211">
        <v>1462741</v>
      </c>
      <c r="Q37" s="211">
        <v>4687203</v>
      </c>
      <c r="R37" s="215">
        <v>208028</v>
      </c>
    </row>
    <row r="38" spans="2:18" s="197" customFormat="1" ht="22.5" customHeight="1">
      <c r="B38" s="219" t="s">
        <v>346</v>
      </c>
      <c r="C38" s="218" t="s">
        <v>281</v>
      </c>
      <c r="D38" s="209">
        <v>7742648</v>
      </c>
      <c r="E38" s="210">
        <f>F38+G38</f>
        <v>1607090</v>
      </c>
      <c r="F38" s="209">
        <v>1458261</v>
      </c>
      <c r="G38" s="209">
        <v>148829</v>
      </c>
      <c r="H38" s="211" t="s">
        <v>15</v>
      </c>
      <c r="I38" s="211" t="s">
        <v>325</v>
      </c>
      <c r="J38" s="211" t="s">
        <v>340</v>
      </c>
      <c r="K38" s="209">
        <v>19217</v>
      </c>
      <c r="L38" s="211" t="s">
        <v>325</v>
      </c>
      <c r="M38" s="209">
        <v>19217</v>
      </c>
      <c r="N38" s="211" t="s">
        <v>325</v>
      </c>
      <c r="O38" s="211" t="s">
        <v>325</v>
      </c>
      <c r="P38" s="211">
        <v>1453665</v>
      </c>
      <c r="Q38" s="211">
        <v>4662676</v>
      </c>
      <c r="R38" s="215">
        <v>202273</v>
      </c>
    </row>
    <row r="39" spans="2:18" ht="22.5" customHeight="1">
      <c r="B39" s="219" t="s">
        <v>16</v>
      </c>
      <c r="C39" s="218" t="s">
        <v>294</v>
      </c>
      <c r="D39" s="221">
        <v>7809075</v>
      </c>
      <c r="E39" s="210">
        <f>F39+G39</f>
        <v>1590266</v>
      </c>
      <c r="F39" s="222">
        <v>1440070</v>
      </c>
      <c r="G39" s="222">
        <v>150196</v>
      </c>
      <c r="H39" s="211" t="s">
        <v>15</v>
      </c>
      <c r="I39" s="211" t="s">
        <v>325</v>
      </c>
      <c r="J39" s="223" t="s">
        <v>340</v>
      </c>
      <c r="K39" s="222">
        <v>19795</v>
      </c>
      <c r="L39" s="223" t="s">
        <v>325</v>
      </c>
      <c r="M39" s="222">
        <v>19795</v>
      </c>
      <c r="N39" s="211" t="s">
        <v>325</v>
      </c>
      <c r="O39" s="223" t="s">
        <v>325</v>
      </c>
      <c r="P39" s="224">
        <v>1467335</v>
      </c>
      <c r="Q39" s="225">
        <v>4731679</v>
      </c>
      <c r="R39" s="226">
        <v>176216</v>
      </c>
    </row>
    <row r="40" spans="2:18" ht="22.5" customHeight="1">
      <c r="B40" s="219" t="s">
        <v>18</v>
      </c>
      <c r="C40" s="218" t="s">
        <v>307</v>
      </c>
      <c r="D40" s="221">
        <v>7793098</v>
      </c>
      <c r="E40" s="210">
        <f>F40+G40</f>
        <v>1582762</v>
      </c>
      <c r="F40" s="222">
        <v>1435396</v>
      </c>
      <c r="G40" s="222">
        <v>147366</v>
      </c>
      <c r="H40" s="211">
        <v>2</v>
      </c>
      <c r="I40" s="211" t="s">
        <v>325</v>
      </c>
      <c r="J40" s="223" t="s">
        <v>340</v>
      </c>
      <c r="K40" s="222">
        <v>17480</v>
      </c>
      <c r="L40" s="223" t="s">
        <v>325</v>
      </c>
      <c r="M40" s="222">
        <v>17480</v>
      </c>
      <c r="N40" s="211" t="s">
        <v>325</v>
      </c>
      <c r="O40" s="223" t="s">
        <v>325</v>
      </c>
      <c r="P40" s="224">
        <v>1435987</v>
      </c>
      <c r="Q40" s="225">
        <v>4756867</v>
      </c>
      <c r="R40" s="226">
        <v>154886</v>
      </c>
    </row>
    <row r="41" spans="2:18" ht="22.5" customHeight="1" thickBot="1">
      <c r="B41" s="227" t="s">
        <v>347</v>
      </c>
      <c r="C41" s="228" t="s">
        <v>309</v>
      </c>
      <c r="D41" s="229">
        <v>7740005</v>
      </c>
      <c r="E41" s="230">
        <f>F41+G41</f>
        <v>1574968</v>
      </c>
      <c r="F41" s="231">
        <v>1424082</v>
      </c>
      <c r="G41" s="231">
        <v>150886</v>
      </c>
      <c r="H41" s="232" t="s">
        <v>348</v>
      </c>
      <c r="I41" s="233" t="s">
        <v>325</v>
      </c>
      <c r="J41" s="234" t="s">
        <v>340</v>
      </c>
      <c r="K41" s="231">
        <v>17566</v>
      </c>
      <c r="L41" s="234" t="s">
        <v>325</v>
      </c>
      <c r="M41" s="231">
        <v>17566</v>
      </c>
      <c r="N41" s="233" t="s">
        <v>325</v>
      </c>
      <c r="O41" s="234" t="s">
        <v>325</v>
      </c>
      <c r="P41" s="235">
        <v>1383632</v>
      </c>
      <c r="Q41" s="236">
        <v>4763839</v>
      </c>
      <c r="R41" s="237">
        <v>127230</v>
      </c>
    </row>
    <row r="42" spans="2:15" ht="16.5" customHeight="1">
      <c r="B42" s="238" t="s">
        <v>349</v>
      </c>
      <c r="C42" s="84"/>
      <c r="D42" s="239"/>
      <c r="E42" s="239"/>
      <c r="F42" s="239"/>
      <c r="G42" s="239"/>
      <c r="H42" s="240"/>
      <c r="I42" s="239"/>
      <c r="J42" s="239"/>
      <c r="K42" s="240"/>
      <c r="L42" s="239"/>
      <c r="M42" s="240"/>
      <c r="N42" s="239"/>
      <c r="O42" s="239"/>
    </row>
    <row r="43" spans="2:15" ht="16.5" customHeight="1">
      <c r="B43" s="241" t="s">
        <v>350</v>
      </c>
      <c r="C43" s="84"/>
      <c r="D43" s="239"/>
      <c r="E43" s="239"/>
      <c r="F43" s="239"/>
      <c r="G43" s="239"/>
      <c r="H43" s="240"/>
      <c r="I43" s="239"/>
      <c r="J43" s="239"/>
      <c r="K43" s="240"/>
      <c r="L43" s="239"/>
      <c r="M43" s="240"/>
      <c r="N43" s="239"/>
      <c r="O43" s="239"/>
    </row>
    <row r="44" spans="2:18" ht="16.5" customHeight="1">
      <c r="B44" s="241" t="s">
        <v>351</v>
      </c>
      <c r="C44" s="84"/>
      <c r="D44" s="239"/>
      <c r="E44" s="239"/>
      <c r="F44" s="239"/>
      <c r="G44" s="239"/>
      <c r="H44" s="240"/>
      <c r="I44" s="239"/>
      <c r="J44" s="239"/>
      <c r="K44" s="240"/>
      <c r="L44" s="239"/>
      <c r="M44" s="240"/>
      <c r="N44" s="239"/>
      <c r="O44" s="239"/>
      <c r="R44" s="242"/>
    </row>
    <row r="45" spans="2:15" ht="16.5" customHeight="1">
      <c r="B45" s="52" t="s">
        <v>352</v>
      </c>
      <c r="C45" s="84"/>
      <c r="D45" s="239"/>
      <c r="E45" s="239"/>
      <c r="F45" s="239"/>
      <c r="G45" s="239"/>
      <c r="H45" s="240"/>
      <c r="I45" s="239"/>
      <c r="J45" s="239"/>
      <c r="K45" s="240"/>
      <c r="L45" s="239"/>
      <c r="M45" s="240"/>
      <c r="N45" s="239"/>
      <c r="O45" s="239"/>
    </row>
    <row r="46" spans="2:14" s="1" customFormat="1" ht="16.5" customHeight="1">
      <c r="B46" s="238" t="s">
        <v>353</v>
      </c>
      <c r="C46" s="84"/>
      <c r="D46" s="243"/>
      <c r="E46" s="243"/>
      <c r="F46" s="243"/>
      <c r="G46" s="243"/>
      <c r="H46" s="244"/>
      <c r="I46" s="243"/>
      <c r="J46" s="243"/>
      <c r="K46" s="244"/>
      <c r="L46" s="243"/>
      <c r="M46" s="244"/>
      <c r="N46" s="243"/>
    </row>
    <row r="47" spans="2:14" s="1" customFormat="1" ht="16.5" customHeight="1">
      <c r="B47" s="238" t="s">
        <v>354</v>
      </c>
      <c r="C47" s="84"/>
      <c r="D47" s="243"/>
      <c r="E47" s="243"/>
      <c r="F47" s="243"/>
      <c r="G47" s="243"/>
      <c r="H47" s="244"/>
      <c r="I47" s="243"/>
      <c r="J47" s="243"/>
      <c r="K47" s="244"/>
      <c r="L47" s="243"/>
      <c r="M47" s="244"/>
      <c r="N47" s="245"/>
    </row>
    <row r="48" spans="2:3" ht="15" customHeight="1">
      <c r="B48" s="35" t="s">
        <v>355</v>
      </c>
      <c r="C48" s="246"/>
    </row>
    <row r="49" spans="2:3" ht="12" customHeight="1">
      <c r="B49" s="247"/>
      <c r="C49" s="208"/>
    </row>
    <row r="50" ht="7.5" customHeight="1">
      <c r="C50" s="208"/>
    </row>
    <row r="51" spans="2:3" ht="18" customHeight="1">
      <c r="B51" s="193" t="s">
        <v>356</v>
      </c>
      <c r="C51" s="208"/>
    </row>
    <row r="52" spans="2:15" ht="18" customHeight="1" thickBot="1">
      <c r="B52" s="195"/>
      <c r="C52" s="248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</row>
    <row r="53" spans="2:18" ht="15" customHeight="1">
      <c r="B53" s="7"/>
      <c r="C53" s="208"/>
      <c r="D53" s="200"/>
      <c r="E53" s="13"/>
      <c r="F53" s="11"/>
      <c r="G53" s="11"/>
      <c r="H53" s="200"/>
      <c r="I53" s="11"/>
      <c r="J53" s="11"/>
      <c r="K53" s="200"/>
      <c r="L53" s="11"/>
      <c r="M53" s="11"/>
      <c r="N53" s="200"/>
      <c r="O53" s="578" t="s">
        <v>314</v>
      </c>
      <c r="P53" s="581" t="s">
        <v>315</v>
      </c>
      <c r="Q53" s="582" t="s">
        <v>316</v>
      </c>
      <c r="R53" s="585" t="s">
        <v>317</v>
      </c>
    </row>
    <row r="54" spans="2:18" ht="24.75" customHeight="1">
      <c r="B54" s="15"/>
      <c r="C54" s="208"/>
      <c r="D54" s="16" t="s">
        <v>318</v>
      </c>
      <c r="E54" s="20" t="s">
        <v>118</v>
      </c>
      <c r="F54" s="203" t="s">
        <v>319</v>
      </c>
      <c r="G54" s="16" t="s">
        <v>115</v>
      </c>
      <c r="H54" s="16" t="s">
        <v>320</v>
      </c>
      <c r="I54" s="16" t="s">
        <v>321</v>
      </c>
      <c r="J54" s="16" t="s">
        <v>115</v>
      </c>
      <c r="K54" s="16" t="s">
        <v>120</v>
      </c>
      <c r="L54" s="16" t="s">
        <v>322</v>
      </c>
      <c r="M54" s="16" t="s">
        <v>115</v>
      </c>
      <c r="N54" s="16" t="s">
        <v>159</v>
      </c>
      <c r="O54" s="579"/>
      <c r="P54" s="558"/>
      <c r="Q54" s="583"/>
      <c r="R54" s="586"/>
    </row>
    <row r="55" spans="2:18" ht="15" customHeight="1">
      <c r="B55" s="21"/>
      <c r="C55" s="249"/>
      <c r="D55" s="22"/>
      <c r="E55" s="24"/>
      <c r="F55" s="22"/>
      <c r="G55" s="22"/>
      <c r="H55" s="22"/>
      <c r="I55" s="22"/>
      <c r="J55" s="22"/>
      <c r="K55" s="22"/>
      <c r="L55" s="22"/>
      <c r="M55" s="22"/>
      <c r="N55" s="22"/>
      <c r="O55" s="580"/>
      <c r="P55" s="559"/>
      <c r="Q55" s="584"/>
      <c r="R55" s="587"/>
    </row>
    <row r="56" spans="2:18" ht="22.5" customHeight="1">
      <c r="B56" s="207" t="s">
        <v>323</v>
      </c>
      <c r="C56" s="208" t="s">
        <v>324</v>
      </c>
      <c r="D56" s="209">
        <f aca="true" t="shared" si="5" ref="D56:D70">E56+H56+K56+N56+O56</f>
        <v>49066</v>
      </c>
      <c r="E56" s="210">
        <f aca="true" t="shared" si="6" ref="E56:E85">F56+G56</f>
        <v>1917</v>
      </c>
      <c r="F56" s="209">
        <v>1509</v>
      </c>
      <c r="G56" s="209">
        <v>408</v>
      </c>
      <c r="H56" s="209">
        <f aca="true" t="shared" si="7" ref="H56:H75">I56+J56</f>
        <v>561</v>
      </c>
      <c r="I56" s="209">
        <v>189</v>
      </c>
      <c r="J56" s="209">
        <v>372</v>
      </c>
      <c r="K56" s="209">
        <f aca="true" t="shared" si="8" ref="K56:K84">L56+M56</f>
        <v>3556</v>
      </c>
      <c r="L56" s="209">
        <v>1296</v>
      </c>
      <c r="M56" s="209">
        <v>2260</v>
      </c>
      <c r="N56" s="209">
        <v>169</v>
      </c>
      <c r="O56" s="209">
        <v>42863</v>
      </c>
      <c r="P56" s="211" t="s">
        <v>325</v>
      </c>
      <c r="Q56" s="212" t="s">
        <v>325</v>
      </c>
      <c r="R56" s="213" t="s">
        <v>325</v>
      </c>
    </row>
    <row r="57" spans="2:18" ht="22.5" customHeight="1">
      <c r="B57" s="214" t="s">
        <v>23</v>
      </c>
      <c r="C57" s="208" t="s">
        <v>326</v>
      </c>
      <c r="D57" s="209">
        <f t="shared" si="5"/>
        <v>77653</v>
      </c>
      <c r="E57" s="210">
        <f t="shared" si="6"/>
        <v>2651</v>
      </c>
      <c r="F57" s="209">
        <v>1918</v>
      </c>
      <c r="G57" s="209">
        <v>733</v>
      </c>
      <c r="H57" s="209">
        <f t="shared" si="7"/>
        <v>530</v>
      </c>
      <c r="I57" s="209">
        <v>406</v>
      </c>
      <c r="J57" s="209">
        <v>124</v>
      </c>
      <c r="K57" s="209">
        <f t="shared" si="8"/>
        <v>4537</v>
      </c>
      <c r="L57" s="209">
        <v>1634</v>
      </c>
      <c r="M57" s="209">
        <v>2903</v>
      </c>
      <c r="N57" s="209">
        <v>98</v>
      </c>
      <c r="O57" s="209">
        <v>69837</v>
      </c>
      <c r="P57" s="211" t="s">
        <v>325</v>
      </c>
      <c r="Q57" s="211" t="s">
        <v>325</v>
      </c>
      <c r="R57" s="215" t="s">
        <v>325</v>
      </c>
    </row>
    <row r="58" spans="2:18" ht="22.5" customHeight="1">
      <c r="B58" s="214" t="s">
        <v>28</v>
      </c>
      <c r="C58" s="208" t="s">
        <v>327</v>
      </c>
      <c r="D58" s="209">
        <f t="shared" si="5"/>
        <v>109084</v>
      </c>
      <c r="E58" s="210">
        <f t="shared" si="6"/>
        <v>3455</v>
      </c>
      <c r="F58" s="209">
        <v>3004</v>
      </c>
      <c r="G58" s="209">
        <v>451</v>
      </c>
      <c r="H58" s="209">
        <f t="shared" si="7"/>
        <v>631</v>
      </c>
      <c r="I58" s="209">
        <v>116</v>
      </c>
      <c r="J58" s="209">
        <v>515</v>
      </c>
      <c r="K58" s="209">
        <f t="shared" si="8"/>
        <v>2366</v>
      </c>
      <c r="L58" s="209">
        <v>1002</v>
      </c>
      <c r="M58" s="209">
        <v>1364</v>
      </c>
      <c r="N58" s="209">
        <v>60</v>
      </c>
      <c r="O58" s="209">
        <v>102572</v>
      </c>
      <c r="P58" s="211" t="s">
        <v>325</v>
      </c>
      <c r="Q58" s="211" t="s">
        <v>325</v>
      </c>
      <c r="R58" s="215" t="s">
        <v>325</v>
      </c>
    </row>
    <row r="59" spans="2:18" ht="22.5" customHeight="1">
      <c r="B59" s="214" t="s">
        <v>33</v>
      </c>
      <c r="C59" s="208" t="s">
        <v>328</v>
      </c>
      <c r="D59" s="209">
        <f t="shared" si="5"/>
        <v>133024</v>
      </c>
      <c r="E59" s="210">
        <f t="shared" si="6"/>
        <v>5481</v>
      </c>
      <c r="F59" s="209">
        <v>4860</v>
      </c>
      <c r="G59" s="209">
        <v>621</v>
      </c>
      <c r="H59" s="209">
        <f t="shared" si="7"/>
        <v>251</v>
      </c>
      <c r="I59" s="209">
        <v>36</v>
      </c>
      <c r="J59" s="209">
        <v>215</v>
      </c>
      <c r="K59" s="209">
        <f t="shared" si="8"/>
        <v>1938</v>
      </c>
      <c r="L59" s="209">
        <v>624</v>
      </c>
      <c r="M59" s="209">
        <v>1314</v>
      </c>
      <c r="N59" s="209">
        <v>28</v>
      </c>
      <c r="O59" s="209">
        <v>125326</v>
      </c>
      <c r="P59" s="211" t="s">
        <v>325</v>
      </c>
      <c r="Q59" s="211" t="s">
        <v>325</v>
      </c>
      <c r="R59" s="215" t="s">
        <v>325</v>
      </c>
    </row>
    <row r="60" spans="2:18" ht="22.5" customHeight="1">
      <c r="B60" s="214" t="s">
        <v>38</v>
      </c>
      <c r="C60" s="208" t="s">
        <v>329</v>
      </c>
      <c r="D60" s="209">
        <f t="shared" si="5"/>
        <v>145115</v>
      </c>
      <c r="E60" s="210">
        <f t="shared" si="6"/>
        <v>5642</v>
      </c>
      <c r="F60" s="209">
        <v>4931</v>
      </c>
      <c r="G60" s="209">
        <v>711</v>
      </c>
      <c r="H60" s="209">
        <f t="shared" si="7"/>
        <v>60</v>
      </c>
      <c r="I60" s="209">
        <v>24</v>
      </c>
      <c r="J60" s="209">
        <v>36</v>
      </c>
      <c r="K60" s="209">
        <f t="shared" si="8"/>
        <v>1876</v>
      </c>
      <c r="L60" s="209">
        <v>804</v>
      </c>
      <c r="M60" s="209">
        <v>1072</v>
      </c>
      <c r="N60" s="209">
        <v>12</v>
      </c>
      <c r="O60" s="209">
        <v>137525</v>
      </c>
      <c r="P60" s="211" t="s">
        <v>325</v>
      </c>
      <c r="Q60" s="211" t="s">
        <v>325</v>
      </c>
      <c r="R60" s="215" t="s">
        <v>325</v>
      </c>
    </row>
    <row r="61" spans="2:18" ht="22.5" customHeight="1">
      <c r="B61" s="214" t="s">
        <v>43</v>
      </c>
      <c r="C61" s="208" t="s">
        <v>330</v>
      </c>
      <c r="D61" s="209">
        <f t="shared" si="5"/>
        <v>153221</v>
      </c>
      <c r="E61" s="210">
        <f t="shared" si="6"/>
        <v>5245</v>
      </c>
      <c r="F61" s="209">
        <v>4201</v>
      </c>
      <c r="G61" s="209">
        <v>1044</v>
      </c>
      <c r="H61" s="209">
        <f t="shared" si="7"/>
        <v>31</v>
      </c>
      <c r="I61" s="209">
        <v>13</v>
      </c>
      <c r="J61" s="209">
        <v>18</v>
      </c>
      <c r="K61" s="209">
        <f t="shared" si="8"/>
        <v>1524</v>
      </c>
      <c r="L61" s="209">
        <v>842</v>
      </c>
      <c r="M61" s="209">
        <v>682</v>
      </c>
      <c r="N61" s="209">
        <v>13</v>
      </c>
      <c r="O61" s="209">
        <v>146408</v>
      </c>
      <c r="P61" s="211" t="s">
        <v>325</v>
      </c>
      <c r="Q61" s="211" t="s">
        <v>325</v>
      </c>
      <c r="R61" s="215" t="s">
        <v>325</v>
      </c>
    </row>
    <row r="62" spans="2:18" ht="22.5" customHeight="1">
      <c r="B62" s="214" t="s">
        <v>48</v>
      </c>
      <c r="C62" s="208" t="s">
        <v>331</v>
      </c>
      <c r="D62" s="209">
        <f t="shared" si="5"/>
        <v>169380</v>
      </c>
      <c r="E62" s="210">
        <f t="shared" si="6"/>
        <v>5555</v>
      </c>
      <c r="F62" s="209">
        <v>3491</v>
      </c>
      <c r="G62" s="209">
        <v>2064</v>
      </c>
      <c r="H62" s="209">
        <f t="shared" si="7"/>
        <v>12</v>
      </c>
      <c r="I62" s="209">
        <v>6</v>
      </c>
      <c r="J62" s="209">
        <v>6</v>
      </c>
      <c r="K62" s="209">
        <f t="shared" si="8"/>
        <v>1447</v>
      </c>
      <c r="L62" s="209">
        <v>962</v>
      </c>
      <c r="M62" s="209">
        <v>485</v>
      </c>
      <c r="N62" s="209">
        <v>11</v>
      </c>
      <c r="O62" s="209">
        <v>162355</v>
      </c>
      <c r="P62" s="211" t="s">
        <v>325</v>
      </c>
      <c r="Q62" s="211" t="s">
        <v>325</v>
      </c>
      <c r="R62" s="215" t="s">
        <v>325</v>
      </c>
    </row>
    <row r="63" spans="2:18" ht="22.5" customHeight="1" hidden="1">
      <c r="B63" s="214" t="s">
        <v>52</v>
      </c>
      <c r="C63" s="208"/>
      <c r="D63" s="209">
        <f t="shared" si="5"/>
        <v>185835</v>
      </c>
      <c r="E63" s="210">
        <f t="shared" si="6"/>
        <v>6203</v>
      </c>
      <c r="F63" s="209">
        <v>4719</v>
      </c>
      <c r="G63" s="209">
        <v>1484</v>
      </c>
      <c r="H63" s="209">
        <f t="shared" si="7"/>
        <v>15</v>
      </c>
      <c r="I63" s="209">
        <v>5</v>
      </c>
      <c r="J63" s="209">
        <v>10</v>
      </c>
      <c r="K63" s="209">
        <f t="shared" si="8"/>
        <v>724</v>
      </c>
      <c r="L63" s="211" t="s">
        <v>15</v>
      </c>
      <c r="M63" s="209">
        <v>724</v>
      </c>
      <c r="N63" s="209">
        <v>11</v>
      </c>
      <c r="O63" s="209">
        <v>178882</v>
      </c>
      <c r="P63" s="211" t="s">
        <v>325</v>
      </c>
      <c r="Q63" s="211" t="s">
        <v>325</v>
      </c>
      <c r="R63" s="215" t="s">
        <v>325</v>
      </c>
    </row>
    <row r="64" spans="2:18" ht="22.5" customHeight="1">
      <c r="B64" s="216" t="s">
        <v>332</v>
      </c>
      <c r="C64" s="208" t="s">
        <v>333</v>
      </c>
      <c r="D64" s="209">
        <f t="shared" si="5"/>
        <v>190077</v>
      </c>
      <c r="E64" s="210">
        <f t="shared" si="6"/>
        <v>6086</v>
      </c>
      <c r="F64" s="209">
        <v>4701</v>
      </c>
      <c r="G64" s="209">
        <v>1385</v>
      </c>
      <c r="H64" s="209">
        <f t="shared" si="7"/>
        <v>12</v>
      </c>
      <c r="I64" s="209">
        <v>7</v>
      </c>
      <c r="J64" s="209">
        <v>5</v>
      </c>
      <c r="K64" s="209">
        <f t="shared" si="8"/>
        <v>815</v>
      </c>
      <c r="L64" s="211" t="s">
        <v>15</v>
      </c>
      <c r="M64" s="209">
        <v>815</v>
      </c>
      <c r="N64" s="209">
        <v>7</v>
      </c>
      <c r="O64" s="209">
        <v>183157</v>
      </c>
      <c r="P64" s="211" t="s">
        <v>325</v>
      </c>
      <c r="Q64" s="211" t="s">
        <v>325</v>
      </c>
      <c r="R64" s="215" t="s">
        <v>325</v>
      </c>
    </row>
    <row r="65" spans="2:18" ht="22.5" customHeight="1" hidden="1">
      <c r="B65" s="214" t="s">
        <v>54</v>
      </c>
      <c r="C65" s="208"/>
      <c r="D65" s="209">
        <f t="shared" si="5"/>
        <v>194280</v>
      </c>
      <c r="E65" s="210">
        <f t="shared" si="6"/>
        <v>6303</v>
      </c>
      <c r="F65" s="209">
        <v>4869</v>
      </c>
      <c r="G65" s="209">
        <v>1434</v>
      </c>
      <c r="H65" s="209">
        <f t="shared" si="7"/>
        <v>7</v>
      </c>
      <c r="I65" s="209">
        <v>6</v>
      </c>
      <c r="J65" s="209">
        <v>1</v>
      </c>
      <c r="K65" s="209">
        <f t="shared" si="8"/>
        <v>780</v>
      </c>
      <c r="L65" s="211" t="s">
        <v>15</v>
      </c>
      <c r="M65" s="209">
        <v>780</v>
      </c>
      <c r="N65" s="209">
        <v>8</v>
      </c>
      <c r="O65" s="209">
        <v>187182</v>
      </c>
      <c r="P65" s="211" t="s">
        <v>325</v>
      </c>
      <c r="Q65" s="211" t="s">
        <v>325</v>
      </c>
      <c r="R65" s="215" t="s">
        <v>325</v>
      </c>
    </row>
    <row r="66" spans="2:18" ht="22.5" customHeight="1" hidden="1">
      <c r="B66" s="214" t="s">
        <v>55</v>
      </c>
      <c r="C66" s="208"/>
      <c r="D66" s="209">
        <f t="shared" si="5"/>
        <v>199695</v>
      </c>
      <c r="E66" s="210">
        <f t="shared" si="6"/>
        <v>6251</v>
      </c>
      <c r="F66" s="209">
        <v>4764</v>
      </c>
      <c r="G66" s="209">
        <v>1487</v>
      </c>
      <c r="H66" s="209">
        <f t="shared" si="7"/>
        <v>9</v>
      </c>
      <c r="I66" s="209">
        <v>3</v>
      </c>
      <c r="J66" s="209">
        <v>6</v>
      </c>
      <c r="K66" s="209">
        <f t="shared" si="8"/>
        <v>858</v>
      </c>
      <c r="L66" s="211" t="s">
        <v>15</v>
      </c>
      <c r="M66" s="209">
        <v>858</v>
      </c>
      <c r="N66" s="209">
        <v>12</v>
      </c>
      <c r="O66" s="209">
        <v>192565</v>
      </c>
      <c r="P66" s="211" t="s">
        <v>325</v>
      </c>
      <c r="Q66" s="211" t="s">
        <v>325</v>
      </c>
      <c r="R66" s="215" t="s">
        <v>325</v>
      </c>
    </row>
    <row r="67" spans="2:18" ht="22.5" customHeight="1" hidden="1">
      <c r="B67" s="214" t="s">
        <v>56</v>
      </c>
      <c r="C67" s="208"/>
      <c r="D67" s="209">
        <f t="shared" si="5"/>
        <v>205906</v>
      </c>
      <c r="E67" s="210">
        <f t="shared" si="6"/>
        <v>6096</v>
      </c>
      <c r="F67" s="209">
        <v>4744</v>
      </c>
      <c r="G67" s="209">
        <v>1352</v>
      </c>
      <c r="H67" s="209">
        <f t="shared" si="7"/>
        <v>10</v>
      </c>
      <c r="I67" s="211" t="s">
        <v>15</v>
      </c>
      <c r="J67" s="209">
        <v>10</v>
      </c>
      <c r="K67" s="209">
        <f t="shared" si="8"/>
        <v>863</v>
      </c>
      <c r="L67" s="211" t="s">
        <v>15</v>
      </c>
      <c r="M67" s="209">
        <v>863</v>
      </c>
      <c r="N67" s="209">
        <v>5</v>
      </c>
      <c r="O67" s="209">
        <v>198932</v>
      </c>
      <c r="P67" s="211" t="s">
        <v>325</v>
      </c>
      <c r="Q67" s="211" t="s">
        <v>325</v>
      </c>
      <c r="R67" s="215" t="s">
        <v>325</v>
      </c>
    </row>
    <row r="68" spans="2:18" ht="22.5" customHeight="1" hidden="1">
      <c r="B68" s="217" t="s">
        <v>57</v>
      </c>
      <c r="C68" s="208"/>
      <c r="D68" s="209">
        <f t="shared" si="5"/>
        <v>208603</v>
      </c>
      <c r="E68" s="210">
        <f t="shared" si="6"/>
        <v>5716</v>
      </c>
      <c r="F68" s="209">
        <v>4261</v>
      </c>
      <c r="G68" s="209">
        <v>1455</v>
      </c>
      <c r="H68" s="209">
        <f t="shared" si="7"/>
        <v>20</v>
      </c>
      <c r="I68" s="211" t="s">
        <v>15</v>
      </c>
      <c r="J68" s="209">
        <v>20</v>
      </c>
      <c r="K68" s="209">
        <f t="shared" si="8"/>
        <v>869</v>
      </c>
      <c r="L68" s="211" t="s">
        <v>15</v>
      </c>
      <c r="M68" s="209">
        <v>869</v>
      </c>
      <c r="N68" s="209">
        <v>9</v>
      </c>
      <c r="O68" s="209">
        <v>201989</v>
      </c>
      <c r="P68" s="211" t="s">
        <v>325</v>
      </c>
      <c r="Q68" s="211" t="s">
        <v>325</v>
      </c>
      <c r="R68" s="215" t="s">
        <v>325</v>
      </c>
    </row>
    <row r="69" spans="2:18" ht="22.5" customHeight="1">
      <c r="B69" s="217" t="s">
        <v>58</v>
      </c>
      <c r="C69" s="208" t="s">
        <v>334</v>
      </c>
      <c r="D69" s="209">
        <f t="shared" si="5"/>
        <v>213557</v>
      </c>
      <c r="E69" s="210">
        <f t="shared" si="6"/>
        <v>5350</v>
      </c>
      <c r="F69" s="209">
        <v>4039</v>
      </c>
      <c r="G69" s="209">
        <v>1311</v>
      </c>
      <c r="H69" s="209">
        <f t="shared" si="7"/>
        <v>9</v>
      </c>
      <c r="I69" s="211" t="s">
        <v>15</v>
      </c>
      <c r="J69" s="209">
        <v>9</v>
      </c>
      <c r="K69" s="209">
        <f t="shared" si="8"/>
        <v>666</v>
      </c>
      <c r="L69" s="211" t="s">
        <v>15</v>
      </c>
      <c r="M69" s="209">
        <v>666</v>
      </c>
      <c r="N69" s="209">
        <v>12</v>
      </c>
      <c r="O69" s="209">
        <v>207520</v>
      </c>
      <c r="P69" s="211" t="s">
        <v>325</v>
      </c>
      <c r="Q69" s="211" t="s">
        <v>325</v>
      </c>
      <c r="R69" s="215" t="s">
        <v>325</v>
      </c>
    </row>
    <row r="70" spans="2:18" s="197" customFormat="1" ht="22.5" customHeight="1">
      <c r="B70" s="217" t="s">
        <v>67</v>
      </c>
      <c r="C70" s="218" t="s">
        <v>335</v>
      </c>
      <c r="D70" s="209">
        <f t="shared" si="5"/>
        <v>224140</v>
      </c>
      <c r="E70" s="210">
        <f t="shared" si="6"/>
        <v>5594</v>
      </c>
      <c r="F70" s="209">
        <v>4433</v>
      </c>
      <c r="G70" s="209">
        <v>1161</v>
      </c>
      <c r="H70" s="209">
        <f t="shared" si="7"/>
        <v>14</v>
      </c>
      <c r="I70" s="211" t="s">
        <v>15</v>
      </c>
      <c r="J70" s="209">
        <v>14</v>
      </c>
      <c r="K70" s="209">
        <f t="shared" si="8"/>
        <v>782</v>
      </c>
      <c r="L70" s="211" t="s">
        <v>15</v>
      </c>
      <c r="M70" s="209">
        <v>782</v>
      </c>
      <c r="N70" s="211" t="s">
        <v>325</v>
      </c>
      <c r="O70" s="209">
        <v>217750</v>
      </c>
      <c r="P70" s="211" t="s">
        <v>325</v>
      </c>
      <c r="Q70" s="211" t="s">
        <v>325</v>
      </c>
      <c r="R70" s="215" t="s">
        <v>325</v>
      </c>
    </row>
    <row r="71" spans="2:18" s="197" customFormat="1" ht="22.5" customHeight="1">
      <c r="B71" s="217" t="s">
        <v>68</v>
      </c>
      <c r="C71" s="218" t="s">
        <v>336</v>
      </c>
      <c r="D71" s="209">
        <f>E71+H71+K71+N71+O71</f>
        <v>230589</v>
      </c>
      <c r="E71" s="210">
        <f t="shared" si="6"/>
        <v>6190</v>
      </c>
      <c r="F71" s="209">
        <v>4987</v>
      </c>
      <c r="G71" s="211">
        <v>1203</v>
      </c>
      <c r="H71" s="209">
        <f t="shared" si="7"/>
        <v>8</v>
      </c>
      <c r="I71" s="211" t="s">
        <v>325</v>
      </c>
      <c r="J71" s="211">
        <v>8</v>
      </c>
      <c r="K71" s="209">
        <f t="shared" si="8"/>
        <v>814</v>
      </c>
      <c r="L71" s="211" t="s">
        <v>15</v>
      </c>
      <c r="M71" s="211">
        <v>814</v>
      </c>
      <c r="N71" s="211" t="s">
        <v>325</v>
      </c>
      <c r="O71" s="209">
        <v>223577</v>
      </c>
      <c r="P71" s="211" t="s">
        <v>325</v>
      </c>
      <c r="Q71" s="211" t="s">
        <v>325</v>
      </c>
      <c r="R71" s="215" t="s">
        <v>325</v>
      </c>
    </row>
    <row r="72" spans="2:18" s="197" customFormat="1" ht="22.5" customHeight="1">
      <c r="B72" s="217" t="s">
        <v>73</v>
      </c>
      <c r="C72" s="218" t="s">
        <v>337</v>
      </c>
      <c r="D72" s="209">
        <f>E72+H72+K72+N72+O72</f>
        <v>237756</v>
      </c>
      <c r="E72" s="210">
        <f t="shared" si="6"/>
        <v>6682</v>
      </c>
      <c r="F72" s="209">
        <v>5314</v>
      </c>
      <c r="G72" s="211">
        <v>1368</v>
      </c>
      <c r="H72" s="209">
        <f t="shared" si="7"/>
        <v>5</v>
      </c>
      <c r="I72" s="211" t="s">
        <v>325</v>
      </c>
      <c r="J72" s="211">
        <v>5</v>
      </c>
      <c r="K72" s="209">
        <f t="shared" si="8"/>
        <v>830</v>
      </c>
      <c r="L72" s="211" t="s">
        <v>15</v>
      </c>
      <c r="M72" s="211">
        <v>830</v>
      </c>
      <c r="N72" s="211" t="s">
        <v>325</v>
      </c>
      <c r="O72" s="209">
        <v>230239</v>
      </c>
      <c r="P72" s="211" t="s">
        <v>325</v>
      </c>
      <c r="Q72" s="211" t="s">
        <v>325</v>
      </c>
      <c r="R72" s="215" t="s">
        <v>338</v>
      </c>
    </row>
    <row r="73" spans="2:18" s="197" customFormat="1" ht="22.5" customHeight="1">
      <c r="B73" s="217" t="s">
        <v>74</v>
      </c>
      <c r="C73" s="218" t="s">
        <v>258</v>
      </c>
      <c r="D73" s="209">
        <f>E73+H73+K73+N73+O73</f>
        <v>239073</v>
      </c>
      <c r="E73" s="210">
        <f t="shared" si="6"/>
        <v>6785</v>
      </c>
      <c r="F73" s="209">
        <v>5612</v>
      </c>
      <c r="G73" s="211">
        <v>1173</v>
      </c>
      <c r="H73" s="209">
        <f t="shared" si="7"/>
        <v>3</v>
      </c>
      <c r="I73" s="211" t="s">
        <v>325</v>
      </c>
      <c r="J73" s="211">
        <v>3</v>
      </c>
      <c r="K73" s="209">
        <f t="shared" si="8"/>
        <v>807</v>
      </c>
      <c r="L73" s="211" t="s">
        <v>15</v>
      </c>
      <c r="M73" s="211">
        <v>807</v>
      </c>
      <c r="N73" s="211" t="s">
        <v>325</v>
      </c>
      <c r="O73" s="209">
        <v>231478</v>
      </c>
      <c r="P73" s="211" t="s">
        <v>325</v>
      </c>
      <c r="Q73" s="211" t="s">
        <v>325</v>
      </c>
      <c r="R73" s="215" t="s">
        <v>338</v>
      </c>
    </row>
    <row r="74" spans="2:18" s="197" customFormat="1" ht="22.5" customHeight="1">
      <c r="B74" s="217" t="s">
        <v>76</v>
      </c>
      <c r="C74" s="218" t="s">
        <v>259</v>
      </c>
      <c r="D74" s="209">
        <f>E74+H74+K74+N74+O74</f>
        <v>249938</v>
      </c>
      <c r="E74" s="210">
        <f t="shared" si="6"/>
        <v>6965</v>
      </c>
      <c r="F74" s="209">
        <v>6139</v>
      </c>
      <c r="G74" s="211">
        <v>826</v>
      </c>
      <c r="H74" s="209">
        <f t="shared" si="7"/>
        <v>1</v>
      </c>
      <c r="I74" s="211" t="s">
        <v>325</v>
      </c>
      <c r="J74" s="211">
        <v>1</v>
      </c>
      <c r="K74" s="209">
        <f t="shared" si="8"/>
        <v>719</v>
      </c>
      <c r="L74" s="211" t="s">
        <v>15</v>
      </c>
      <c r="M74" s="211">
        <v>719</v>
      </c>
      <c r="N74" s="211" t="s">
        <v>325</v>
      </c>
      <c r="O74" s="209">
        <f>1615+50753+189885</f>
        <v>242253</v>
      </c>
      <c r="P74" s="211" t="s">
        <v>325</v>
      </c>
      <c r="Q74" s="211" t="s">
        <v>325</v>
      </c>
      <c r="R74" s="215" t="s">
        <v>338</v>
      </c>
    </row>
    <row r="75" spans="2:18" s="197" customFormat="1" ht="22.5" customHeight="1">
      <c r="B75" s="217" t="s">
        <v>93</v>
      </c>
      <c r="C75" s="218" t="s">
        <v>260</v>
      </c>
      <c r="D75" s="209">
        <f>E75+H75+K75+N75+O75</f>
        <v>255399</v>
      </c>
      <c r="E75" s="210">
        <f t="shared" si="6"/>
        <v>7118</v>
      </c>
      <c r="F75" s="209">
        <v>6339</v>
      </c>
      <c r="G75" s="211">
        <v>779</v>
      </c>
      <c r="H75" s="209">
        <f t="shared" si="7"/>
        <v>2</v>
      </c>
      <c r="I75" s="211" t="s">
        <v>325</v>
      </c>
      <c r="J75" s="211">
        <v>2</v>
      </c>
      <c r="K75" s="209">
        <f t="shared" si="8"/>
        <v>677</v>
      </c>
      <c r="L75" s="211" t="s">
        <v>15</v>
      </c>
      <c r="M75" s="211">
        <v>677</v>
      </c>
      <c r="N75" s="211" t="s">
        <v>325</v>
      </c>
      <c r="O75" s="209">
        <f>6093+166955+74554</f>
        <v>247602</v>
      </c>
      <c r="P75" s="211" t="s">
        <v>325</v>
      </c>
      <c r="Q75" s="211" t="s">
        <v>325</v>
      </c>
      <c r="R75" s="215" t="s">
        <v>338</v>
      </c>
    </row>
    <row r="76" spans="2:18" s="197" customFormat="1" ht="22.5" customHeight="1">
      <c r="B76" s="217" t="s">
        <v>96</v>
      </c>
      <c r="C76" s="218" t="s">
        <v>261</v>
      </c>
      <c r="D76" s="209">
        <f aca="true" t="shared" si="9" ref="D76:D85">E76+H76+K76+N76+P76+Q76</f>
        <v>256370</v>
      </c>
      <c r="E76" s="210">
        <f t="shared" si="6"/>
        <v>7400</v>
      </c>
      <c r="F76" s="209">
        <v>6746</v>
      </c>
      <c r="G76" s="211">
        <v>654</v>
      </c>
      <c r="H76" s="211" t="s">
        <v>15</v>
      </c>
      <c r="I76" s="211" t="s">
        <v>325</v>
      </c>
      <c r="J76" s="211" t="s">
        <v>15</v>
      </c>
      <c r="K76" s="209">
        <f t="shared" si="8"/>
        <v>741</v>
      </c>
      <c r="L76" s="211" t="s">
        <v>15</v>
      </c>
      <c r="M76" s="211">
        <v>741</v>
      </c>
      <c r="N76" s="211" t="s">
        <v>325</v>
      </c>
      <c r="O76" s="211" t="s">
        <v>325</v>
      </c>
      <c r="P76" s="211">
        <v>8266</v>
      </c>
      <c r="Q76" s="211">
        <v>239963</v>
      </c>
      <c r="R76" s="215" t="s">
        <v>338</v>
      </c>
    </row>
    <row r="77" spans="2:18" s="197" customFormat="1" ht="22.5" customHeight="1">
      <c r="B77" s="217" t="s">
        <v>99</v>
      </c>
      <c r="C77" s="218" t="s">
        <v>262</v>
      </c>
      <c r="D77" s="209">
        <f t="shared" si="9"/>
        <v>261771</v>
      </c>
      <c r="E77" s="210">
        <f t="shared" si="6"/>
        <v>7406</v>
      </c>
      <c r="F77" s="209">
        <v>6697</v>
      </c>
      <c r="G77" s="211">
        <v>709</v>
      </c>
      <c r="H77" s="211">
        <f>SUM(I77:J77)</f>
        <v>1</v>
      </c>
      <c r="I77" s="211" t="s">
        <v>325</v>
      </c>
      <c r="J77" s="211">
        <v>1</v>
      </c>
      <c r="K77" s="209">
        <f t="shared" si="8"/>
        <v>637</v>
      </c>
      <c r="L77" s="211" t="s">
        <v>15</v>
      </c>
      <c r="M77" s="211">
        <v>637</v>
      </c>
      <c r="N77" s="211" t="s">
        <v>325</v>
      </c>
      <c r="O77" s="211" t="s">
        <v>325</v>
      </c>
      <c r="P77" s="211">
        <v>8040</v>
      </c>
      <c r="Q77" s="211">
        <v>245687</v>
      </c>
      <c r="R77" s="215" t="s">
        <v>338</v>
      </c>
    </row>
    <row r="78" spans="2:18" s="197" customFormat="1" ht="22.5" customHeight="1">
      <c r="B78" s="217" t="s">
        <v>101</v>
      </c>
      <c r="C78" s="218" t="s">
        <v>263</v>
      </c>
      <c r="D78" s="209">
        <f t="shared" si="9"/>
        <v>266652</v>
      </c>
      <c r="E78" s="210">
        <f t="shared" si="6"/>
        <v>7335</v>
      </c>
      <c r="F78" s="209">
        <v>6540</v>
      </c>
      <c r="G78" s="211">
        <v>795</v>
      </c>
      <c r="H78" s="211">
        <f>SUM(I78:J78)</f>
        <v>2</v>
      </c>
      <c r="I78" s="211" t="s">
        <v>325</v>
      </c>
      <c r="J78" s="211">
        <v>2</v>
      </c>
      <c r="K78" s="209">
        <f t="shared" si="8"/>
        <v>557</v>
      </c>
      <c r="L78" s="211" t="s">
        <v>15</v>
      </c>
      <c r="M78" s="211">
        <v>557</v>
      </c>
      <c r="N78" s="211" t="s">
        <v>325</v>
      </c>
      <c r="O78" s="211" t="s">
        <v>325</v>
      </c>
      <c r="P78" s="211">
        <v>6586</v>
      </c>
      <c r="Q78" s="211">
        <v>252172</v>
      </c>
      <c r="R78" s="215">
        <v>2101</v>
      </c>
    </row>
    <row r="79" spans="2:18" s="197" customFormat="1" ht="22.5" customHeight="1">
      <c r="B79" s="217" t="s">
        <v>102</v>
      </c>
      <c r="C79" s="218" t="s">
        <v>264</v>
      </c>
      <c r="D79" s="209">
        <f t="shared" si="9"/>
        <v>268357</v>
      </c>
      <c r="E79" s="210">
        <f t="shared" si="6"/>
        <v>7371</v>
      </c>
      <c r="F79" s="209">
        <v>6472</v>
      </c>
      <c r="G79" s="211">
        <v>899</v>
      </c>
      <c r="H79" s="211">
        <f>SUM(I79:J79)</f>
        <v>1</v>
      </c>
      <c r="I79" s="211" t="s">
        <v>325</v>
      </c>
      <c r="J79" s="211">
        <v>1</v>
      </c>
      <c r="K79" s="209">
        <f t="shared" si="8"/>
        <v>539</v>
      </c>
      <c r="L79" s="211" t="s">
        <v>15</v>
      </c>
      <c r="M79" s="211">
        <v>539</v>
      </c>
      <c r="N79" s="211" t="s">
        <v>325</v>
      </c>
      <c r="O79" s="211" t="s">
        <v>325</v>
      </c>
      <c r="P79" s="211">
        <v>5748</v>
      </c>
      <c r="Q79" s="211">
        <v>254698</v>
      </c>
      <c r="R79" s="215">
        <v>1475</v>
      </c>
    </row>
    <row r="80" spans="2:18" s="197" customFormat="1" ht="22.5" customHeight="1">
      <c r="B80" s="219" t="s">
        <v>339</v>
      </c>
      <c r="C80" s="218" t="s">
        <v>265</v>
      </c>
      <c r="D80" s="209">
        <f t="shared" si="9"/>
        <v>266927</v>
      </c>
      <c r="E80" s="210">
        <f t="shared" si="6"/>
        <v>7103</v>
      </c>
      <c r="F80" s="209">
        <v>6216</v>
      </c>
      <c r="G80" s="211">
        <v>887</v>
      </c>
      <c r="H80" s="211" t="s">
        <v>15</v>
      </c>
      <c r="I80" s="211" t="s">
        <v>325</v>
      </c>
      <c r="J80" s="211" t="s">
        <v>15</v>
      </c>
      <c r="K80" s="209">
        <f t="shared" si="8"/>
        <v>469</v>
      </c>
      <c r="L80" s="211" t="s">
        <v>15</v>
      </c>
      <c r="M80" s="211">
        <v>469</v>
      </c>
      <c r="N80" s="211" t="s">
        <v>325</v>
      </c>
      <c r="O80" s="211" t="s">
        <v>325</v>
      </c>
      <c r="P80" s="211">
        <v>5761</v>
      </c>
      <c r="Q80" s="211">
        <v>253594</v>
      </c>
      <c r="R80" s="215">
        <v>1287</v>
      </c>
    </row>
    <row r="81" spans="2:18" s="197" customFormat="1" ht="22.5" customHeight="1">
      <c r="B81" s="219" t="s">
        <v>341</v>
      </c>
      <c r="C81" s="218" t="s">
        <v>266</v>
      </c>
      <c r="D81" s="209">
        <f>E81+H81+K81+N81+P81+Q81</f>
        <v>266999</v>
      </c>
      <c r="E81" s="210">
        <f t="shared" si="6"/>
        <v>7098</v>
      </c>
      <c r="F81" s="209">
        <v>6140</v>
      </c>
      <c r="G81" s="211">
        <v>958</v>
      </c>
      <c r="H81" s="211">
        <f>SUM(I81:J81)</f>
        <v>3</v>
      </c>
      <c r="I81" s="211" t="s">
        <v>325</v>
      </c>
      <c r="J81" s="211">
        <v>3</v>
      </c>
      <c r="K81" s="209">
        <f>L81+M81</f>
        <v>406</v>
      </c>
      <c r="L81" s="211" t="s">
        <v>325</v>
      </c>
      <c r="M81" s="211">
        <v>406</v>
      </c>
      <c r="N81" s="211" t="s">
        <v>325</v>
      </c>
      <c r="O81" s="211" t="s">
        <v>325</v>
      </c>
      <c r="P81" s="211">
        <v>5533</v>
      </c>
      <c r="Q81" s="211">
        <v>253959</v>
      </c>
      <c r="R81" s="215">
        <v>1206</v>
      </c>
    </row>
    <row r="82" spans="2:18" s="197" customFormat="1" ht="22.5" customHeight="1">
      <c r="B82" s="219" t="s">
        <v>342</v>
      </c>
      <c r="C82" s="218" t="s">
        <v>267</v>
      </c>
      <c r="D82" s="209">
        <f>E82+H82+K82+N82+P82+Q82</f>
        <v>269555</v>
      </c>
      <c r="E82" s="210">
        <f>F82+G82</f>
        <v>6982</v>
      </c>
      <c r="F82" s="209">
        <v>5936</v>
      </c>
      <c r="G82" s="211">
        <v>1046</v>
      </c>
      <c r="H82" s="211" t="s">
        <v>340</v>
      </c>
      <c r="I82" s="211" t="s">
        <v>325</v>
      </c>
      <c r="J82" s="211" t="s">
        <v>340</v>
      </c>
      <c r="K82" s="209">
        <f>L82+M82</f>
        <v>359</v>
      </c>
      <c r="L82" s="211" t="s">
        <v>325</v>
      </c>
      <c r="M82" s="211">
        <v>359</v>
      </c>
      <c r="N82" s="211" t="s">
        <v>325</v>
      </c>
      <c r="O82" s="211" t="s">
        <v>325</v>
      </c>
      <c r="P82" s="211">
        <v>5316</v>
      </c>
      <c r="Q82" s="211">
        <v>256898</v>
      </c>
      <c r="R82" s="215">
        <v>1036</v>
      </c>
    </row>
    <row r="83" spans="2:18" s="197" customFormat="1" ht="22.5" customHeight="1">
      <c r="B83" s="219" t="s">
        <v>343</v>
      </c>
      <c r="C83" s="218" t="s">
        <v>268</v>
      </c>
      <c r="D83" s="209">
        <f t="shared" si="9"/>
        <v>271075</v>
      </c>
      <c r="E83" s="210">
        <f t="shared" si="6"/>
        <v>6938</v>
      </c>
      <c r="F83" s="209">
        <v>5905</v>
      </c>
      <c r="G83" s="211">
        <v>1033</v>
      </c>
      <c r="H83" s="211">
        <f>SUM(I83:J83)</f>
        <v>1</v>
      </c>
      <c r="I83" s="211" t="s">
        <v>325</v>
      </c>
      <c r="J83" s="211">
        <v>1</v>
      </c>
      <c r="K83" s="209">
        <f t="shared" si="8"/>
        <v>309</v>
      </c>
      <c r="L83" s="211" t="s">
        <v>325</v>
      </c>
      <c r="M83" s="211">
        <v>309</v>
      </c>
      <c r="N83" s="211" t="s">
        <v>325</v>
      </c>
      <c r="O83" s="211" t="s">
        <v>325</v>
      </c>
      <c r="P83" s="211">
        <v>5248</v>
      </c>
      <c r="Q83" s="211">
        <v>258579</v>
      </c>
      <c r="R83" s="215">
        <v>1145</v>
      </c>
    </row>
    <row r="84" spans="2:18" s="197" customFormat="1" ht="22.5" customHeight="1">
      <c r="B84" s="219" t="s">
        <v>148</v>
      </c>
      <c r="C84" s="218" t="s">
        <v>269</v>
      </c>
      <c r="D84" s="209">
        <f t="shared" si="9"/>
        <v>274470</v>
      </c>
      <c r="E84" s="210">
        <f t="shared" si="6"/>
        <v>7175</v>
      </c>
      <c r="F84" s="209">
        <v>6218</v>
      </c>
      <c r="G84" s="211">
        <v>957</v>
      </c>
      <c r="H84" s="211">
        <f>SUM(I84:J84)</f>
        <v>1</v>
      </c>
      <c r="I84" s="211" t="s">
        <v>325</v>
      </c>
      <c r="J84" s="211">
        <v>1</v>
      </c>
      <c r="K84" s="209">
        <f t="shared" si="8"/>
        <v>278</v>
      </c>
      <c r="L84" s="211" t="s">
        <v>325</v>
      </c>
      <c r="M84" s="211">
        <v>278</v>
      </c>
      <c r="N84" s="211" t="s">
        <v>325</v>
      </c>
      <c r="O84" s="211" t="s">
        <v>325</v>
      </c>
      <c r="P84" s="211">
        <v>5441</v>
      </c>
      <c r="Q84" s="211">
        <v>261575</v>
      </c>
      <c r="R84" s="215">
        <v>1090</v>
      </c>
    </row>
    <row r="85" spans="2:18" s="197" customFormat="1" ht="22.5" customHeight="1">
      <c r="B85" s="219" t="s">
        <v>188</v>
      </c>
      <c r="C85" s="218" t="s">
        <v>270</v>
      </c>
      <c r="D85" s="209">
        <f t="shared" si="9"/>
        <v>274456</v>
      </c>
      <c r="E85" s="210">
        <f t="shared" si="6"/>
        <v>7019</v>
      </c>
      <c r="F85" s="209">
        <v>6089</v>
      </c>
      <c r="G85" s="211">
        <v>930</v>
      </c>
      <c r="H85" s="211" t="s">
        <v>340</v>
      </c>
      <c r="I85" s="211" t="s">
        <v>325</v>
      </c>
      <c r="J85" s="211" t="s">
        <v>340</v>
      </c>
      <c r="K85" s="209">
        <v>242</v>
      </c>
      <c r="L85" s="211" t="s">
        <v>325</v>
      </c>
      <c r="M85" s="211">
        <v>242</v>
      </c>
      <c r="N85" s="211" t="s">
        <v>325</v>
      </c>
      <c r="O85" s="211" t="s">
        <v>325</v>
      </c>
      <c r="P85" s="211">
        <v>5744</v>
      </c>
      <c r="Q85" s="211">
        <v>261451</v>
      </c>
      <c r="R85" s="215">
        <v>1064</v>
      </c>
    </row>
    <row r="86" spans="2:18" s="197" customFormat="1" ht="22.5" customHeight="1">
      <c r="B86" s="219" t="s">
        <v>344</v>
      </c>
      <c r="C86" s="218" t="s">
        <v>271</v>
      </c>
      <c r="D86" s="209">
        <f>E86+H86+K86+N86+P86+Q86</f>
        <v>276465</v>
      </c>
      <c r="E86" s="210">
        <f>F86+G86</f>
        <v>6977</v>
      </c>
      <c r="F86" s="209">
        <v>6090</v>
      </c>
      <c r="G86" s="211">
        <v>887</v>
      </c>
      <c r="H86" s="211" t="s">
        <v>340</v>
      </c>
      <c r="I86" s="211" t="s">
        <v>325</v>
      </c>
      <c r="J86" s="211" t="s">
        <v>340</v>
      </c>
      <c r="K86" s="209">
        <f>L86+M86</f>
        <v>248</v>
      </c>
      <c r="L86" s="211" t="s">
        <v>325</v>
      </c>
      <c r="M86" s="211">
        <v>248</v>
      </c>
      <c r="N86" s="211" t="s">
        <v>325</v>
      </c>
      <c r="O86" s="211" t="s">
        <v>325</v>
      </c>
      <c r="P86" s="211">
        <v>6119</v>
      </c>
      <c r="Q86" s="211">
        <v>263121</v>
      </c>
      <c r="R86" s="215">
        <v>1051</v>
      </c>
    </row>
    <row r="87" spans="2:18" s="197" customFormat="1" ht="22.5" customHeight="1">
      <c r="B87" s="219" t="s">
        <v>345</v>
      </c>
      <c r="C87" s="218" t="s">
        <v>272</v>
      </c>
      <c r="D87" s="209">
        <v>281755</v>
      </c>
      <c r="E87" s="210">
        <v>6868</v>
      </c>
      <c r="F87" s="209">
        <v>6007</v>
      </c>
      <c r="G87" s="211">
        <v>861</v>
      </c>
      <c r="H87" s="211" t="s">
        <v>340</v>
      </c>
      <c r="I87" s="211" t="s">
        <v>325</v>
      </c>
      <c r="J87" s="211" t="s">
        <v>340</v>
      </c>
      <c r="K87" s="209">
        <v>258</v>
      </c>
      <c r="L87" s="211" t="s">
        <v>325</v>
      </c>
      <c r="M87" s="211">
        <v>258</v>
      </c>
      <c r="N87" s="211" t="s">
        <v>325</v>
      </c>
      <c r="O87" s="211" t="s">
        <v>325</v>
      </c>
      <c r="P87" s="211">
        <v>6456</v>
      </c>
      <c r="Q87" s="211">
        <v>268173</v>
      </c>
      <c r="R87" s="215">
        <v>791</v>
      </c>
    </row>
    <row r="88" spans="2:18" s="197" customFormat="1" ht="22.5" customHeight="1">
      <c r="B88" s="219" t="s">
        <v>346</v>
      </c>
      <c r="C88" s="218" t="s">
        <v>281</v>
      </c>
      <c r="D88" s="209">
        <v>286503</v>
      </c>
      <c r="E88" s="210">
        <f>F88+G88</f>
        <v>7060</v>
      </c>
      <c r="F88" s="209">
        <v>6155</v>
      </c>
      <c r="G88" s="211">
        <v>905</v>
      </c>
      <c r="H88" s="211" t="s">
        <v>340</v>
      </c>
      <c r="I88" s="211" t="s">
        <v>325</v>
      </c>
      <c r="J88" s="211" t="s">
        <v>340</v>
      </c>
      <c r="K88" s="209">
        <v>222</v>
      </c>
      <c r="L88" s="211" t="s">
        <v>325</v>
      </c>
      <c r="M88" s="209">
        <v>222</v>
      </c>
      <c r="N88" s="211" t="s">
        <v>325</v>
      </c>
      <c r="O88" s="211" t="s">
        <v>325</v>
      </c>
      <c r="P88" s="211">
        <v>6409</v>
      </c>
      <c r="Q88" s="211">
        <v>272812</v>
      </c>
      <c r="R88" s="215">
        <v>608</v>
      </c>
    </row>
    <row r="89" spans="2:18" ht="22.5" customHeight="1">
      <c r="B89" s="219" t="s">
        <v>16</v>
      </c>
      <c r="C89" s="218" t="s">
        <v>294</v>
      </c>
      <c r="D89" s="209">
        <v>288738</v>
      </c>
      <c r="E89" s="210">
        <f>F89+G89</f>
        <v>7015</v>
      </c>
      <c r="F89" s="209">
        <v>6085</v>
      </c>
      <c r="G89" s="211">
        <v>930</v>
      </c>
      <c r="H89" s="211" t="s">
        <v>340</v>
      </c>
      <c r="I89" s="211" t="s">
        <v>325</v>
      </c>
      <c r="J89" s="211" t="s">
        <v>340</v>
      </c>
      <c r="K89" s="209">
        <v>245</v>
      </c>
      <c r="L89" s="211" t="s">
        <v>325</v>
      </c>
      <c r="M89" s="209">
        <v>245</v>
      </c>
      <c r="N89" s="211" t="s">
        <v>325</v>
      </c>
      <c r="O89" s="211" t="s">
        <v>325</v>
      </c>
      <c r="P89" s="211">
        <v>6691</v>
      </c>
      <c r="Q89" s="211">
        <v>274787</v>
      </c>
      <c r="R89" s="215">
        <v>565</v>
      </c>
    </row>
    <row r="90" spans="2:18" ht="22.5" customHeight="1">
      <c r="B90" s="219" t="s">
        <v>18</v>
      </c>
      <c r="C90" s="218" t="s">
        <v>307</v>
      </c>
      <c r="D90" s="209">
        <v>291077</v>
      </c>
      <c r="E90" s="210">
        <f>F90+G90</f>
        <v>6790</v>
      </c>
      <c r="F90" s="209">
        <v>6008</v>
      </c>
      <c r="G90" s="211">
        <v>782</v>
      </c>
      <c r="H90" s="211" t="s">
        <v>340</v>
      </c>
      <c r="I90" s="211" t="s">
        <v>325</v>
      </c>
      <c r="J90" s="211" t="s">
        <v>340</v>
      </c>
      <c r="K90" s="209">
        <v>227</v>
      </c>
      <c r="L90" s="211" t="s">
        <v>325</v>
      </c>
      <c r="M90" s="209">
        <v>227</v>
      </c>
      <c r="N90" s="211" t="s">
        <v>325</v>
      </c>
      <c r="O90" s="211" t="s">
        <v>325</v>
      </c>
      <c r="P90" s="211">
        <v>6968</v>
      </c>
      <c r="Q90" s="211">
        <v>277091</v>
      </c>
      <c r="R90" s="215">
        <v>563</v>
      </c>
    </row>
    <row r="91" spans="2:18" ht="22.5" customHeight="1" thickBot="1">
      <c r="B91" s="227" t="s">
        <v>347</v>
      </c>
      <c r="C91" s="228" t="s">
        <v>309</v>
      </c>
      <c r="D91" s="250">
        <v>292598</v>
      </c>
      <c r="E91" s="230">
        <f>F91+G91</f>
        <v>6677</v>
      </c>
      <c r="F91" s="250">
        <v>5813</v>
      </c>
      <c r="G91" s="233">
        <v>864</v>
      </c>
      <c r="H91" s="233" t="s">
        <v>340</v>
      </c>
      <c r="I91" s="233" t="s">
        <v>325</v>
      </c>
      <c r="J91" s="233" t="s">
        <v>340</v>
      </c>
      <c r="K91" s="250">
        <v>194</v>
      </c>
      <c r="L91" s="233" t="s">
        <v>325</v>
      </c>
      <c r="M91" s="250">
        <v>194</v>
      </c>
      <c r="N91" s="233" t="s">
        <v>325</v>
      </c>
      <c r="O91" s="233" t="s">
        <v>325</v>
      </c>
      <c r="P91" s="233">
        <v>6780</v>
      </c>
      <c r="Q91" s="233">
        <v>278947</v>
      </c>
      <c r="R91" s="251">
        <v>527</v>
      </c>
    </row>
    <row r="92" spans="2:15" ht="16.5" customHeight="1">
      <c r="B92" s="238" t="s">
        <v>349</v>
      </c>
      <c r="C92" s="252"/>
      <c r="D92" s="239"/>
      <c r="E92" s="239"/>
      <c r="F92" s="239"/>
      <c r="G92" s="239"/>
      <c r="H92" s="240"/>
      <c r="I92" s="239"/>
      <c r="J92" s="239"/>
      <c r="K92" s="240"/>
      <c r="L92" s="239"/>
      <c r="M92" s="240"/>
      <c r="N92" s="239"/>
      <c r="O92" s="239"/>
    </row>
    <row r="93" spans="2:15" ht="16.5" customHeight="1">
      <c r="B93" s="241" t="s">
        <v>350</v>
      </c>
      <c r="C93" s="252"/>
      <c r="D93" s="239"/>
      <c r="E93" s="239"/>
      <c r="F93" s="239"/>
      <c r="G93" s="239"/>
      <c r="H93" s="240"/>
      <c r="I93" s="239"/>
      <c r="J93" s="239"/>
      <c r="K93" s="240"/>
      <c r="L93" s="239"/>
      <c r="M93" s="240"/>
      <c r="N93" s="239"/>
      <c r="O93" s="239"/>
    </row>
    <row r="94" spans="2:15" ht="16.5" customHeight="1">
      <c r="B94" s="241" t="s">
        <v>351</v>
      </c>
      <c r="C94" s="252"/>
      <c r="D94" s="239"/>
      <c r="E94" s="239"/>
      <c r="F94" s="239"/>
      <c r="G94" s="239"/>
      <c r="H94" s="240"/>
      <c r="I94" s="239"/>
      <c r="J94" s="239"/>
      <c r="K94" s="240"/>
      <c r="L94" s="239"/>
      <c r="M94" s="240"/>
      <c r="N94" s="239"/>
      <c r="O94" s="239"/>
    </row>
    <row r="95" spans="2:15" ht="16.5" customHeight="1">
      <c r="B95" s="52" t="s">
        <v>352</v>
      </c>
      <c r="C95" s="252"/>
      <c r="D95" s="239"/>
      <c r="E95" s="239"/>
      <c r="F95" s="239"/>
      <c r="G95" s="239"/>
      <c r="H95" s="240"/>
      <c r="I95" s="239"/>
      <c r="J95" s="239"/>
      <c r="K95" s="240"/>
      <c r="L95" s="239"/>
      <c r="M95" s="240"/>
      <c r="N95" s="239"/>
      <c r="O95" s="239"/>
    </row>
    <row r="96" spans="2:14" s="1" customFormat="1" ht="16.5" customHeight="1">
      <c r="B96" s="238" t="s">
        <v>353</v>
      </c>
      <c r="C96" s="243"/>
      <c r="D96" s="243"/>
      <c r="E96" s="243"/>
      <c r="F96" s="243"/>
      <c r="G96" s="243"/>
      <c r="H96" s="244"/>
      <c r="I96" s="243"/>
      <c r="J96" s="243"/>
      <c r="K96" s="244"/>
      <c r="L96" s="243"/>
      <c r="M96" s="244"/>
      <c r="N96" s="243"/>
    </row>
    <row r="97" spans="2:14" s="1" customFormat="1" ht="16.5" customHeight="1">
      <c r="B97" s="238" t="s">
        <v>357</v>
      </c>
      <c r="C97" s="243"/>
      <c r="D97" s="243"/>
      <c r="E97" s="243"/>
      <c r="F97" s="243"/>
      <c r="G97" s="243"/>
      <c r="H97" s="244"/>
      <c r="I97" s="243"/>
      <c r="J97" s="243"/>
      <c r="K97" s="244"/>
      <c r="L97" s="243"/>
      <c r="M97" s="244"/>
      <c r="N97" s="243"/>
    </row>
    <row r="98" spans="2:3" ht="15" customHeight="1">
      <c r="B98" s="35" t="s">
        <v>355</v>
      </c>
      <c r="C98" s="1"/>
    </row>
    <row r="99" ht="24.75" customHeight="1"/>
    <row r="100" ht="24.75" customHeight="1"/>
  </sheetData>
  <sheetProtection/>
  <mergeCells count="8">
    <mergeCell ref="O3:O5"/>
    <mergeCell ref="P3:P5"/>
    <mergeCell ref="Q3:Q5"/>
    <mergeCell ref="R3:R5"/>
    <mergeCell ref="O53:O55"/>
    <mergeCell ref="P53:P55"/>
    <mergeCell ref="Q53:Q55"/>
    <mergeCell ref="R53:R55"/>
  </mergeCells>
  <printOptions/>
  <pageMargins left="0.5118110236220472" right="0.5118110236220472" top="0.5511811023622047" bottom="0.3937007874015748" header="0.2755905511811024" footer="0.1968503937007874"/>
  <pageSetup firstPageNumber="164" useFirstPageNumber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T97"/>
  <sheetViews>
    <sheetView showGridLines="0" view="pageBreakPreview" zoomScale="90" zoomScaleNormal="75" zoomScaleSheetLayoutView="90" zoomScalePageLayoutView="0" workbookViewId="0" topLeftCell="A1">
      <selection activeCell="I10" sqref="I10"/>
    </sheetView>
  </sheetViews>
  <sheetFormatPr defaultColWidth="8.796875" defaultRowHeight="18" customHeight="1"/>
  <cols>
    <col min="1" max="1" width="2.59765625" style="66" customWidth="1"/>
    <col min="2" max="2" width="6.69921875" style="66" customWidth="1"/>
    <col min="3" max="3" width="11.19921875" style="90" customWidth="1"/>
    <col min="4" max="4" width="12" style="66" customWidth="1"/>
    <col min="5" max="9" width="10.69921875" style="66" customWidth="1"/>
    <col min="10" max="10" width="0.1015625" style="66" customWidth="1"/>
    <col min="11" max="15" width="10.69921875" style="66" customWidth="1"/>
    <col min="16" max="16" width="10.69921875" style="1" customWidth="1"/>
    <col min="17" max="19" width="10.69921875" style="66" customWidth="1"/>
    <col min="20" max="16384" width="9" style="66" customWidth="1"/>
  </cols>
  <sheetData>
    <row r="1" spans="2:3" s="1" customFormat="1" ht="18" customHeight="1">
      <c r="B1" s="253" t="s">
        <v>358</v>
      </c>
      <c r="C1" s="91"/>
    </row>
    <row r="2" spans="2:16" s="1" customFormat="1" ht="18" customHeight="1" thickBot="1">
      <c r="B2" s="6"/>
      <c r="C2" s="25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9" s="1" customFormat="1" ht="18.75" customHeight="1">
      <c r="B3" s="7"/>
      <c r="C3" s="91"/>
      <c r="D3" s="200"/>
      <c r="E3" s="13"/>
      <c r="F3" s="11"/>
      <c r="G3" s="11"/>
      <c r="H3" s="200"/>
      <c r="I3" s="11"/>
      <c r="J3" s="11"/>
      <c r="K3" s="11"/>
      <c r="L3" s="200"/>
      <c r="M3" s="11"/>
      <c r="N3" s="11"/>
      <c r="O3" s="200"/>
      <c r="P3" s="597" t="s">
        <v>314</v>
      </c>
      <c r="Q3" s="598" t="s">
        <v>315</v>
      </c>
      <c r="R3" s="601" t="s">
        <v>316</v>
      </c>
      <c r="S3" s="604" t="s">
        <v>317</v>
      </c>
    </row>
    <row r="4" spans="2:19" s="1" customFormat="1" ht="24.75" customHeight="1">
      <c r="B4" s="15"/>
      <c r="C4" s="91"/>
      <c r="D4" s="16" t="s">
        <v>318</v>
      </c>
      <c r="E4" s="20" t="s">
        <v>118</v>
      </c>
      <c r="F4" s="203" t="s">
        <v>319</v>
      </c>
      <c r="G4" s="16" t="s">
        <v>115</v>
      </c>
      <c r="H4" s="16" t="s">
        <v>320</v>
      </c>
      <c r="I4" s="16" t="s">
        <v>321</v>
      </c>
      <c r="J4" s="607" t="s">
        <v>115</v>
      </c>
      <c r="K4" s="608"/>
      <c r="L4" s="16" t="s">
        <v>120</v>
      </c>
      <c r="M4" s="16" t="s">
        <v>322</v>
      </c>
      <c r="N4" s="16" t="s">
        <v>115</v>
      </c>
      <c r="O4" s="16" t="s">
        <v>159</v>
      </c>
      <c r="P4" s="558"/>
      <c r="Q4" s="599"/>
      <c r="R4" s="602"/>
      <c r="S4" s="605"/>
    </row>
    <row r="5" spans="2:19" s="1" customFormat="1" ht="18.75" customHeight="1">
      <c r="B5" s="21"/>
      <c r="C5" s="256"/>
      <c r="D5" s="22"/>
      <c r="E5" s="24"/>
      <c r="F5" s="22"/>
      <c r="G5" s="22"/>
      <c r="H5" s="22"/>
      <c r="I5" s="22"/>
      <c r="J5" s="609"/>
      <c r="K5" s="610"/>
      <c r="L5" s="22"/>
      <c r="M5" s="22"/>
      <c r="N5" s="22"/>
      <c r="O5" s="22"/>
      <c r="P5" s="559"/>
      <c r="Q5" s="600"/>
      <c r="R5" s="603"/>
      <c r="S5" s="606"/>
    </row>
    <row r="6" spans="2:19" s="1" customFormat="1" ht="22.5" customHeight="1">
      <c r="B6" s="207" t="s">
        <v>323</v>
      </c>
      <c r="C6" s="257" t="s">
        <v>324</v>
      </c>
      <c r="D6" s="209">
        <v>48406</v>
      </c>
      <c r="E6" s="210">
        <v>1783</v>
      </c>
      <c r="F6" s="209">
        <v>1369</v>
      </c>
      <c r="G6" s="209">
        <v>414</v>
      </c>
      <c r="H6" s="209">
        <v>567</v>
      </c>
      <c r="I6" s="209">
        <v>188</v>
      </c>
      <c r="J6" s="595">
        <v>379</v>
      </c>
      <c r="K6" s="596"/>
      <c r="L6" s="209">
        <v>3440</v>
      </c>
      <c r="M6" s="209">
        <v>1221</v>
      </c>
      <c r="N6" s="209">
        <v>2219</v>
      </c>
      <c r="O6" s="209">
        <v>145</v>
      </c>
      <c r="P6" s="209">
        <v>42471</v>
      </c>
      <c r="Q6" s="258" t="s">
        <v>325</v>
      </c>
      <c r="R6" s="259" t="s">
        <v>325</v>
      </c>
      <c r="S6" s="260" t="s">
        <v>325</v>
      </c>
    </row>
    <row r="7" spans="2:19" s="1" customFormat="1" ht="22.5" customHeight="1">
      <c r="B7" s="214" t="s">
        <v>23</v>
      </c>
      <c r="C7" s="261" t="s">
        <v>326</v>
      </c>
      <c r="D7" s="209">
        <v>77275</v>
      </c>
      <c r="E7" s="210">
        <v>2505</v>
      </c>
      <c r="F7" s="209">
        <v>1808</v>
      </c>
      <c r="G7" s="209">
        <v>697</v>
      </c>
      <c r="H7" s="209">
        <v>535</v>
      </c>
      <c r="I7" s="209">
        <v>411</v>
      </c>
      <c r="J7" s="592">
        <v>124</v>
      </c>
      <c r="K7" s="594"/>
      <c r="L7" s="209">
        <v>4909</v>
      </c>
      <c r="M7" s="209">
        <v>1737</v>
      </c>
      <c r="N7" s="209">
        <v>3172</v>
      </c>
      <c r="O7" s="209">
        <v>135</v>
      </c>
      <c r="P7" s="209">
        <v>69191</v>
      </c>
      <c r="Q7" s="258" t="s">
        <v>325</v>
      </c>
      <c r="R7" s="258" t="s">
        <v>325</v>
      </c>
      <c r="S7" s="262" t="s">
        <v>325</v>
      </c>
    </row>
    <row r="8" spans="2:19" s="1" customFormat="1" ht="22.5" customHeight="1">
      <c r="B8" s="214" t="s">
        <v>28</v>
      </c>
      <c r="C8" s="261" t="s">
        <v>327</v>
      </c>
      <c r="D8" s="209">
        <v>108633</v>
      </c>
      <c r="E8" s="210">
        <v>3301</v>
      </c>
      <c r="F8" s="209">
        <v>2877</v>
      </c>
      <c r="G8" s="209">
        <v>424</v>
      </c>
      <c r="H8" s="209">
        <v>628</v>
      </c>
      <c r="I8" s="209">
        <v>114</v>
      </c>
      <c r="J8" s="592">
        <v>514</v>
      </c>
      <c r="K8" s="594"/>
      <c r="L8" s="209">
        <v>2461</v>
      </c>
      <c r="M8" s="209">
        <v>1023</v>
      </c>
      <c r="N8" s="209">
        <v>1438</v>
      </c>
      <c r="O8" s="209">
        <v>98</v>
      </c>
      <c r="P8" s="209">
        <v>102145</v>
      </c>
      <c r="Q8" s="258" t="s">
        <v>325</v>
      </c>
      <c r="R8" s="258" t="s">
        <v>325</v>
      </c>
      <c r="S8" s="262" t="s">
        <v>325</v>
      </c>
    </row>
    <row r="9" spans="2:19" s="1" customFormat="1" ht="22.5" customHeight="1">
      <c r="B9" s="214" t="s">
        <v>33</v>
      </c>
      <c r="C9" s="261" t="s">
        <v>328</v>
      </c>
      <c r="D9" s="209">
        <v>132895</v>
      </c>
      <c r="E9" s="210">
        <v>5432</v>
      </c>
      <c r="F9" s="209">
        <v>4840</v>
      </c>
      <c r="G9" s="209">
        <v>592</v>
      </c>
      <c r="H9" s="209">
        <v>220</v>
      </c>
      <c r="I9" s="209">
        <v>36</v>
      </c>
      <c r="J9" s="592">
        <v>184</v>
      </c>
      <c r="K9" s="594"/>
      <c r="L9" s="209">
        <v>2085</v>
      </c>
      <c r="M9" s="209">
        <v>687</v>
      </c>
      <c r="N9" s="209">
        <v>1398</v>
      </c>
      <c r="O9" s="209">
        <v>85</v>
      </c>
      <c r="P9" s="209">
        <v>125073</v>
      </c>
      <c r="Q9" s="258" t="s">
        <v>325</v>
      </c>
      <c r="R9" s="258" t="s">
        <v>325</v>
      </c>
      <c r="S9" s="262" t="s">
        <v>325</v>
      </c>
    </row>
    <row r="10" spans="2:19" s="1" customFormat="1" ht="22.5" customHeight="1">
      <c r="B10" s="214" t="s">
        <v>38</v>
      </c>
      <c r="C10" s="261" t="s">
        <v>329</v>
      </c>
      <c r="D10" s="209">
        <v>144957</v>
      </c>
      <c r="E10" s="210">
        <v>5635</v>
      </c>
      <c r="F10" s="209">
        <v>4930</v>
      </c>
      <c r="G10" s="209">
        <v>705</v>
      </c>
      <c r="H10" s="209">
        <v>59</v>
      </c>
      <c r="I10" s="209">
        <v>24</v>
      </c>
      <c r="J10" s="592">
        <v>35</v>
      </c>
      <c r="K10" s="594"/>
      <c r="L10" s="209">
        <v>1928</v>
      </c>
      <c r="M10" s="209">
        <v>811</v>
      </c>
      <c r="N10" s="209">
        <v>1117</v>
      </c>
      <c r="O10" s="209">
        <v>56</v>
      </c>
      <c r="P10" s="209">
        <v>137279</v>
      </c>
      <c r="Q10" s="258" t="s">
        <v>325</v>
      </c>
      <c r="R10" s="258" t="s">
        <v>325</v>
      </c>
      <c r="S10" s="262" t="s">
        <v>325</v>
      </c>
    </row>
    <row r="11" spans="2:19" s="1" customFormat="1" ht="22.5" customHeight="1">
      <c r="B11" s="214" t="s">
        <v>43</v>
      </c>
      <c r="C11" s="261" t="s">
        <v>330</v>
      </c>
      <c r="D11" s="209">
        <v>152420</v>
      </c>
      <c r="E11" s="210">
        <v>5070</v>
      </c>
      <c r="F11" s="209">
        <v>4098</v>
      </c>
      <c r="G11" s="209">
        <v>972</v>
      </c>
      <c r="H11" s="209">
        <v>31</v>
      </c>
      <c r="I11" s="209">
        <v>13</v>
      </c>
      <c r="J11" s="592">
        <v>18</v>
      </c>
      <c r="K11" s="594"/>
      <c r="L11" s="209">
        <v>1604</v>
      </c>
      <c r="M11" s="209">
        <v>889</v>
      </c>
      <c r="N11" s="209">
        <v>715</v>
      </c>
      <c r="O11" s="209">
        <v>52</v>
      </c>
      <c r="P11" s="209">
        <v>145663</v>
      </c>
      <c r="Q11" s="258" t="s">
        <v>325</v>
      </c>
      <c r="R11" s="258" t="s">
        <v>325</v>
      </c>
      <c r="S11" s="262" t="s">
        <v>325</v>
      </c>
    </row>
    <row r="12" spans="2:19" s="1" customFormat="1" ht="22.5" customHeight="1">
      <c r="B12" s="214" t="s">
        <v>48</v>
      </c>
      <c r="C12" s="261" t="s">
        <v>331</v>
      </c>
      <c r="D12" s="209">
        <v>168572</v>
      </c>
      <c r="E12" s="210">
        <v>5519</v>
      </c>
      <c r="F12" s="209">
        <v>3396</v>
      </c>
      <c r="G12" s="209">
        <v>2123</v>
      </c>
      <c r="H12" s="209">
        <v>22</v>
      </c>
      <c r="I12" s="209">
        <v>6</v>
      </c>
      <c r="J12" s="592">
        <v>16</v>
      </c>
      <c r="K12" s="594"/>
      <c r="L12" s="209">
        <v>1471</v>
      </c>
      <c r="M12" s="209">
        <v>947</v>
      </c>
      <c r="N12" s="209">
        <v>524</v>
      </c>
      <c r="O12" s="209">
        <v>53</v>
      </c>
      <c r="P12" s="209">
        <v>161507</v>
      </c>
      <c r="Q12" s="258" t="s">
        <v>325</v>
      </c>
      <c r="R12" s="258" t="s">
        <v>325</v>
      </c>
      <c r="S12" s="262" t="s">
        <v>325</v>
      </c>
    </row>
    <row r="13" spans="2:19" s="1" customFormat="1" ht="22.5" customHeight="1" hidden="1">
      <c r="B13" s="214" t="s">
        <v>52</v>
      </c>
      <c r="C13" s="91"/>
      <c r="D13" s="209">
        <v>185878</v>
      </c>
      <c r="E13" s="210">
        <v>6201</v>
      </c>
      <c r="F13" s="209">
        <v>4689</v>
      </c>
      <c r="G13" s="209">
        <v>1512</v>
      </c>
      <c r="H13" s="209">
        <v>16</v>
      </c>
      <c r="I13" s="209">
        <v>5</v>
      </c>
      <c r="J13" s="592">
        <v>11</v>
      </c>
      <c r="K13" s="594"/>
      <c r="L13" s="209">
        <v>761</v>
      </c>
      <c r="M13" s="211" t="s">
        <v>15</v>
      </c>
      <c r="N13" s="209">
        <v>761</v>
      </c>
      <c r="O13" s="209">
        <v>32</v>
      </c>
      <c r="P13" s="209">
        <v>178868</v>
      </c>
      <c r="Q13" s="258" t="s">
        <v>325</v>
      </c>
      <c r="R13" s="258" t="s">
        <v>325</v>
      </c>
      <c r="S13" s="262" t="s">
        <v>325</v>
      </c>
    </row>
    <row r="14" spans="2:19" s="1" customFormat="1" ht="22.5" customHeight="1">
      <c r="B14" s="216" t="s">
        <v>332</v>
      </c>
      <c r="C14" s="261" t="s">
        <v>333</v>
      </c>
      <c r="D14" s="209">
        <v>190402</v>
      </c>
      <c r="E14" s="210">
        <v>6007</v>
      </c>
      <c r="F14" s="209">
        <v>4602</v>
      </c>
      <c r="G14" s="209">
        <v>1405</v>
      </c>
      <c r="H14" s="209">
        <v>12</v>
      </c>
      <c r="I14" s="209">
        <v>7</v>
      </c>
      <c r="J14" s="592">
        <v>5</v>
      </c>
      <c r="K14" s="594"/>
      <c r="L14" s="209">
        <v>815</v>
      </c>
      <c r="M14" s="211" t="s">
        <v>15</v>
      </c>
      <c r="N14" s="209">
        <v>815</v>
      </c>
      <c r="O14" s="209">
        <v>40</v>
      </c>
      <c r="P14" s="209">
        <v>183528</v>
      </c>
      <c r="Q14" s="258" t="s">
        <v>325</v>
      </c>
      <c r="R14" s="258" t="s">
        <v>325</v>
      </c>
      <c r="S14" s="262" t="s">
        <v>325</v>
      </c>
    </row>
    <row r="15" spans="2:19" s="1" customFormat="1" ht="22.5" customHeight="1" hidden="1">
      <c r="B15" s="214" t="s">
        <v>54</v>
      </c>
      <c r="C15" s="91"/>
      <c r="D15" s="209">
        <v>194249</v>
      </c>
      <c r="E15" s="210">
        <v>6267</v>
      </c>
      <c r="F15" s="209">
        <v>4858</v>
      </c>
      <c r="G15" s="209">
        <v>1409</v>
      </c>
      <c r="H15" s="209">
        <v>7</v>
      </c>
      <c r="I15" s="209">
        <v>6</v>
      </c>
      <c r="J15" s="592">
        <v>1</v>
      </c>
      <c r="K15" s="594"/>
      <c r="L15" s="209">
        <v>778</v>
      </c>
      <c r="M15" s="211" t="s">
        <v>15</v>
      </c>
      <c r="N15" s="209">
        <v>778</v>
      </c>
      <c r="O15" s="209">
        <v>39</v>
      </c>
      <c r="P15" s="209">
        <v>187158</v>
      </c>
      <c r="Q15" s="258" t="s">
        <v>325</v>
      </c>
      <c r="R15" s="258" t="s">
        <v>325</v>
      </c>
      <c r="S15" s="262" t="s">
        <v>325</v>
      </c>
    </row>
    <row r="16" spans="2:19" s="1" customFormat="1" ht="22.5" customHeight="1" hidden="1">
      <c r="B16" s="214" t="s">
        <v>55</v>
      </c>
      <c r="C16" s="91"/>
      <c r="D16" s="209">
        <v>200359</v>
      </c>
      <c r="E16" s="210">
        <v>6329</v>
      </c>
      <c r="F16" s="209">
        <v>4838</v>
      </c>
      <c r="G16" s="209">
        <v>1491</v>
      </c>
      <c r="H16" s="209">
        <v>8</v>
      </c>
      <c r="I16" s="209">
        <v>3</v>
      </c>
      <c r="J16" s="592">
        <v>5</v>
      </c>
      <c r="K16" s="594"/>
      <c r="L16" s="209">
        <v>932</v>
      </c>
      <c r="M16" s="211" t="s">
        <v>15</v>
      </c>
      <c r="N16" s="209">
        <v>932</v>
      </c>
      <c r="O16" s="209">
        <v>47</v>
      </c>
      <c r="P16" s="209">
        <v>193043</v>
      </c>
      <c r="Q16" s="258" t="s">
        <v>325</v>
      </c>
      <c r="R16" s="258" t="s">
        <v>325</v>
      </c>
      <c r="S16" s="262" t="s">
        <v>325</v>
      </c>
    </row>
    <row r="17" spans="2:19" s="1" customFormat="1" ht="22.5" customHeight="1" hidden="1">
      <c r="B17" s="214" t="s">
        <v>56</v>
      </c>
      <c r="C17" s="91"/>
      <c r="D17" s="209">
        <v>206231</v>
      </c>
      <c r="E17" s="210">
        <v>5941</v>
      </c>
      <c r="F17" s="209">
        <v>4546</v>
      </c>
      <c r="G17" s="209">
        <v>1395</v>
      </c>
      <c r="H17" s="209">
        <v>11</v>
      </c>
      <c r="I17" s="211" t="s">
        <v>15</v>
      </c>
      <c r="J17" s="592">
        <v>11</v>
      </c>
      <c r="K17" s="593"/>
      <c r="L17" s="209">
        <v>883</v>
      </c>
      <c r="M17" s="211" t="s">
        <v>15</v>
      </c>
      <c r="N17" s="209">
        <v>883</v>
      </c>
      <c r="O17" s="209">
        <v>53</v>
      </c>
      <c r="P17" s="209">
        <v>199343</v>
      </c>
      <c r="Q17" s="258" t="s">
        <v>325</v>
      </c>
      <c r="R17" s="258" t="s">
        <v>325</v>
      </c>
      <c r="S17" s="262" t="s">
        <v>325</v>
      </c>
    </row>
    <row r="18" spans="2:19" s="1" customFormat="1" ht="22.5" customHeight="1" hidden="1">
      <c r="B18" s="217" t="s">
        <v>57</v>
      </c>
      <c r="C18" s="91"/>
      <c r="D18" s="209">
        <v>208581</v>
      </c>
      <c r="E18" s="210">
        <v>5624</v>
      </c>
      <c r="F18" s="209">
        <v>4189</v>
      </c>
      <c r="G18" s="209">
        <v>1435</v>
      </c>
      <c r="H18" s="209">
        <v>19</v>
      </c>
      <c r="I18" s="211" t="s">
        <v>15</v>
      </c>
      <c r="J18" s="592">
        <v>19</v>
      </c>
      <c r="K18" s="593"/>
      <c r="L18" s="209">
        <v>943</v>
      </c>
      <c r="M18" s="211" t="s">
        <v>15</v>
      </c>
      <c r="N18" s="209">
        <v>943</v>
      </c>
      <c r="O18" s="209">
        <v>56</v>
      </c>
      <c r="P18" s="209">
        <v>201939</v>
      </c>
      <c r="Q18" s="258" t="s">
        <v>325</v>
      </c>
      <c r="R18" s="258" t="s">
        <v>325</v>
      </c>
      <c r="S18" s="262" t="s">
        <v>325</v>
      </c>
    </row>
    <row r="19" spans="2:19" s="1" customFormat="1" ht="22.5" customHeight="1">
      <c r="B19" s="217" t="s">
        <v>58</v>
      </c>
      <c r="C19" s="261" t="s">
        <v>334</v>
      </c>
      <c r="D19" s="209">
        <v>213594</v>
      </c>
      <c r="E19" s="210">
        <v>5449</v>
      </c>
      <c r="F19" s="209">
        <v>4099</v>
      </c>
      <c r="G19" s="209">
        <v>1350</v>
      </c>
      <c r="H19" s="209">
        <v>9</v>
      </c>
      <c r="I19" s="211" t="s">
        <v>15</v>
      </c>
      <c r="J19" s="592">
        <v>9</v>
      </c>
      <c r="K19" s="593"/>
      <c r="L19" s="209">
        <v>695</v>
      </c>
      <c r="M19" s="211" t="s">
        <v>15</v>
      </c>
      <c r="N19" s="209">
        <v>695</v>
      </c>
      <c r="O19" s="209">
        <v>88</v>
      </c>
      <c r="P19" s="209">
        <v>207353</v>
      </c>
      <c r="Q19" s="258" t="s">
        <v>325</v>
      </c>
      <c r="R19" s="258" t="s">
        <v>325</v>
      </c>
      <c r="S19" s="262" t="s">
        <v>325</v>
      </c>
    </row>
    <row r="20" spans="2:19" s="6" customFormat="1" ht="22.5" customHeight="1">
      <c r="B20" s="217" t="s">
        <v>67</v>
      </c>
      <c r="C20" s="263" t="s">
        <v>335</v>
      </c>
      <c r="D20" s="209">
        <v>224286</v>
      </c>
      <c r="E20" s="210">
        <v>5583</v>
      </c>
      <c r="F20" s="209">
        <v>4443</v>
      </c>
      <c r="G20" s="209">
        <v>1140</v>
      </c>
      <c r="H20" s="209">
        <v>14</v>
      </c>
      <c r="I20" s="211" t="s">
        <v>66</v>
      </c>
      <c r="J20" s="592">
        <v>14</v>
      </c>
      <c r="K20" s="593"/>
      <c r="L20" s="209">
        <v>794</v>
      </c>
      <c r="M20" s="211" t="s">
        <v>15</v>
      </c>
      <c r="N20" s="209">
        <v>794</v>
      </c>
      <c r="O20" s="211" t="s">
        <v>325</v>
      </c>
      <c r="P20" s="209">
        <v>217895</v>
      </c>
      <c r="Q20" s="258" t="s">
        <v>325</v>
      </c>
      <c r="R20" s="258" t="s">
        <v>325</v>
      </c>
      <c r="S20" s="262" t="s">
        <v>325</v>
      </c>
    </row>
    <row r="21" spans="2:19" s="6" customFormat="1" ht="22.5" customHeight="1">
      <c r="B21" s="217" t="s">
        <v>359</v>
      </c>
      <c r="C21" s="263" t="s">
        <v>336</v>
      </c>
      <c r="D21" s="209">
        <v>230456</v>
      </c>
      <c r="E21" s="210">
        <v>6257</v>
      </c>
      <c r="F21" s="209">
        <v>5032</v>
      </c>
      <c r="G21" s="209">
        <v>1225</v>
      </c>
      <c r="H21" s="209">
        <v>8</v>
      </c>
      <c r="I21" s="211" t="s">
        <v>325</v>
      </c>
      <c r="J21" s="592">
        <v>8</v>
      </c>
      <c r="K21" s="593"/>
      <c r="L21" s="209">
        <v>779</v>
      </c>
      <c r="M21" s="211" t="s">
        <v>15</v>
      </c>
      <c r="N21" s="209">
        <v>779</v>
      </c>
      <c r="O21" s="211" t="s">
        <v>325</v>
      </c>
      <c r="P21" s="209">
        <v>223412</v>
      </c>
      <c r="Q21" s="258" t="s">
        <v>325</v>
      </c>
      <c r="R21" s="258" t="s">
        <v>325</v>
      </c>
      <c r="S21" s="262" t="s">
        <v>325</v>
      </c>
    </row>
    <row r="22" spans="2:19" s="6" customFormat="1" ht="22.5" customHeight="1">
      <c r="B22" s="217" t="s">
        <v>360</v>
      </c>
      <c r="C22" s="263" t="s">
        <v>257</v>
      </c>
      <c r="D22" s="209">
        <v>237269</v>
      </c>
      <c r="E22" s="210">
        <v>6534</v>
      </c>
      <c r="F22" s="209">
        <v>5214</v>
      </c>
      <c r="G22" s="209">
        <v>1320</v>
      </c>
      <c r="H22" s="209">
        <v>5</v>
      </c>
      <c r="I22" s="211" t="s">
        <v>325</v>
      </c>
      <c r="J22" s="592">
        <v>5</v>
      </c>
      <c r="K22" s="593"/>
      <c r="L22" s="209">
        <v>802</v>
      </c>
      <c r="M22" s="211" t="s">
        <v>15</v>
      </c>
      <c r="N22" s="209">
        <v>802</v>
      </c>
      <c r="O22" s="211" t="s">
        <v>325</v>
      </c>
      <c r="P22" s="209">
        <v>229928</v>
      </c>
      <c r="Q22" s="258" t="s">
        <v>325</v>
      </c>
      <c r="R22" s="258" t="s">
        <v>325</v>
      </c>
      <c r="S22" s="262" t="s">
        <v>338</v>
      </c>
    </row>
    <row r="23" spans="2:19" s="6" customFormat="1" ht="22.5" customHeight="1">
      <c r="B23" s="217" t="s">
        <v>361</v>
      </c>
      <c r="C23" s="263" t="s">
        <v>258</v>
      </c>
      <c r="D23" s="209">
        <v>239310</v>
      </c>
      <c r="E23" s="210">
        <v>6791</v>
      </c>
      <c r="F23" s="209">
        <v>5569</v>
      </c>
      <c r="G23" s="209">
        <v>1222</v>
      </c>
      <c r="H23" s="209">
        <v>2</v>
      </c>
      <c r="I23" s="211" t="s">
        <v>325</v>
      </c>
      <c r="J23" s="592">
        <v>2</v>
      </c>
      <c r="K23" s="593"/>
      <c r="L23" s="209">
        <v>805</v>
      </c>
      <c r="M23" s="211" t="s">
        <v>15</v>
      </c>
      <c r="N23" s="209">
        <v>805</v>
      </c>
      <c r="O23" s="211" t="s">
        <v>325</v>
      </c>
      <c r="P23" s="209">
        <v>231712</v>
      </c>
      <c r="Q23" s="258" t="s">
        <v>325</v>
      </c>
      <c r="R23" s="258" t="s">
        <v>325</v>
      </c>
      <c r="S23" s="262" t="s">
        <v>338</v>
      </c>
    </row>
    <row r="24" spans="2:19" s="6" customFormat="1" ht="22.5" customHeight="1">
      <c r="B24" s="217" t="s">
        <v>362</v>
      </c>
      <c r="C24" s="263" t="s">
        <v>259</v>
      </c>
      <c r="D24" s="209">
        <v>249930</v>
      </c>
      <c r="E24" s="210">
        <v>6962</v>
      </c>
      <c r="F24" s="209">
        <v>6155</v>
      </c>
      <c r="G24" s="209">
        <v>807</v>
      </c>
      <c r="H24" s="209">
        <v>1</v>
      </c>
      <c r="I24" s="211" t="s">
        <v>325</v>
      </c>
      <c r="J24" s="592">
        <v>1</v>
      </c>
      <c r="K24" s="593"/>
      <c r="L24" s="209">
        <v>696</v>
      </c>
      <c r="M24" s="211" t="s">
        <v>15</v>
      </c>
      <c r="N24" s="209">
        <v>696</v>
      </c>
      <c r="O24" s="211" t="s">
        <v>325</v>
      </c>
      <c r="P24" s="209">
        <v>242271</v>
      </c>
      <c r="Q24" s="258" t="s">
        <v>325</v>
      </c>
      <c r="R24" s="258" t="s">
        <v>325</v>
      </c>
      <c r="S24" s="262" t="s">
        <v>338</v>
      </c>
    </row>
    <row r="25" spans="2:19" s="6" customFormat="1" ht="22.5" customHeight="1">
      <c r="B25" s="217" t="s">
        <v>363</v>
      </c>
      <c r="C25" s="263" t="s">
        <v>260</v>
      </c>
      <c r="D25" s="209">
        <v>255897</v>
      </c>
      <c r="E25" s="210">
        <v>7321</v>
      </c>
      <c r="F25" s="209">
        <v>6537</v>
      </c>
      <c r="G25" s="209">
        <v>784</v>
      </c>
      <c r="H25" s="209">
        <v>2</v>
      </c>
      <c r="I25" s="211" t="s">
        <v>325</v>
      </c>
      <c r="J25" s="592">
        <v>2</v>
      </c>
      <c r="K25" s="593"/>
      <c r="L25" s="209">
        <v>670</v>
      </c>
      <c r="M25" s="211" t="s">
        <v>15</v>
      </c>
      <c r="N25" s="209">
        <v>670</v>
      </c>
      <c r="O25" s="211" t="s">
        <v>325</v>
      </c>
      <c r="P25" s="209">
        <v>247904</v>
      </c>
      <c r="Q25" s="258" t="s">
        <v>325</v>
      </c>
      <c r="R25" s="258" t="s">
        <v>325</v>
      </c>
      <c r="S25" s="262" t="s">
        <v>338</v>
      </c>
    </row>
    <row r="26" spans="2:19" s="6" customFormat="1" ht="22.5" customHeight="1">
      <c r="B26" s="217" t="s">
        <v>364</v>
      </c>
      <c r="C26" s="263" t="s">
        <v>261</v>
      </c>
      <c r="D26" s="209">
        <v>256560</v>
      </c>
      <c r="E26" s="210">
        <v>7477</v>
      </c>
      <c r="F26" s="209">
        <v>6784</v>
      </c>
      <c r="G26" s="209">
        <v>693</v>
      </c>
      <c r="H26" s="258" t="s">
        <v>15</v>
      </c>
      <c r="I26" s="211" t="s">
        <v>325</v>
      </c>
      <c r="J26" s="588" t="s">
        <v>15</v>
      </c>
      <c r="K26" s="589"/>
      <c r="L26" s="209">
        <v>730</v>
      </c>
      <c r="M26" s="258" t="s">
        <v>15</v>
      </c>
      <c r="N26" s="209">
        <v>730</v>
      </c>
      <c r="O26" s="211" t="s">
        <v>325</v>
      </c>
      <c r="P26" s="211" t="s">
        <v>325</v>
      </c>
      <c r="Q26" s="211">
        <v>12521</v>
      </c>
      <c r="R26" s="211">
        <v>235832</v>
      </c>
      <c r="S26" s="262" t="s">
        <v>338</v>
      </c>
    </row>
    <row r="27" spans="2:19" s="6" customFormat="1" ht="22.5" customHeight="1">
      <c r="B27" s="217" t="s">
        <v>365</v>
      </c>
      <c r="C27" s="263" t="s">
        <v>262</v>
      </c>
      <c r="D27" s="209">
        <v>261701</v>
      </c>
      <c r="E27" s="210">
        <v>7488</v>
      </c>
      <c r="F27" s="209">
        <v>6780</v>
      </c>
      <c r="G27" s="209">
        <v>708</v>
      </c>
      <c r="H27" s="258">
        <v>1</v>
      </c>
      <c r="I27" s="211" t="s">
        <v>325</v>
      </c>
      <c r="J27" s="588">
        <v>1</v>
      </c>
      <c r="K27" s="589"/>
      <c r="L27" s="209">
        <v>632</v>
      </c>
      <c r="M27" s="258" t="s">
        <v>15</v>
      </c>
      <c r="N27" s="209">
        <v>632</v>
      </c>
      <c r="O27" s="211" t="s">
        <v>325</v>
      </c>
      <c r="P27" s="211" t="s">
        <v>325</v>
      </c>
      <c r="Q27" s="211">
        <v>12917</v>
      </c>
      <c r="R27" s="211">
        <v>240663</v>
      </c>
      <c r="S27" s="262" t="s">
        <v>338</v>
      </c>
    </row>
    <row r="28" spans="2:19" s="6" customFormat="1" ht="22.5" customHeight="1">
      <c r="B28" s="217" t="s">
        <v>366</v>
      </c>
      <c r="C28" s="263" t="s">
        <v>263</v>
      </c>
      <c r="D28" s="209">
        <v>268631</v>
      </c>
      <c r="E28" s="210">
        <v>7348</v>
      </c>
      <c r="F28" s="209">
        <v>6556</v>
      </c>
      <c r="G28" s="209">
        <v>792</v>
      </c>
      <c r="H28" s="258">
        <v>2</v>
      </c>
      <c r="I28" s="211" t="s">
        <v>325</v>
      </c>
      <c r="J28" s="588">
        <v>2</v>
      </c>
      <c r="K28" s="589"/>
      <c r="L28" s="209">
        <v>475</v>
      </c>
      <c r="M28" s="258" t="s">
        <v>15</v>
      </c>
      <c r="N28" s="209">
        <v>475</v>
      </c>
      <c r="O28" s="211" t="s">
        <v>325</v>
      </c>
      <c r="P28" s="211" t="s">
        <v>325</v>
      </c>
      <c r="Q28" s="211">
        <v>11624</v>
      </c>
      <c r="R28" s="211">
        <v>249182</v>
      </c>
      <c r="S28" s="215">
        <v>2566</v>
      </c>
    </row>
    <row r="29" spans="2:19" s="6" customFormat="1" ht="22.5" customHeight="1">
      <c r="B29" s="217" t="s">
        <v>367</v>
      </c>
      <c r="C29" s="263" t="s">
        <v>264</v>
      </c>
      <c r="D29" s="209">
        <v>269060</v>
      </c>
      <c r="E29" s="210">
        <v>7603</v>
      </c>
      <c r="F29" s="209">
        <v>6694</v>
      </c>
      <c r="G29" s="209">
        <v>909</v>
      </c>
      <c r="H29" s="258" t="s">
        <v>15</v>
      </c>
      <c r="I29" s="211" t="s">
        <v>325</v>
      </c>
      <c r="J29" s="588" t="s">
        <v>15</v>
      </c>
      <c r="K29" s="589"/>
      <c r="L29" s="209">
        <v>473</v>
      </c>
      <c r="M29" s="258" t="s">
        <v>15</v>
      </c>
      <c r="N29" s="209">
        <v>473</v>
      </c>
      <c r="O29" s="211" t="s">
        <v>325</v>
      </c>
      <c r="P29" s="211" t="s">
        <v>325</v>
      </c>
      <c r="Q29" s="211">
        <v>10437</v>
      </c>
      <c r="R29" s="211">
        <v>250547</v>
      </c>
      <c r="S29" s="215">
        <v>1868</v>
      </c>
    </row>
    <row r="30" spans="2:19" s="6" customFormat="1" ht="22.5" customHeight="1">
      <c r="B30" s="219" t="s">
        <v>339</v>
      </c>
      <c r="C30" s="263" t="s">
        <v>265</v>
      </c>
      <c r="D30" s="209">
        <v>268401</v>
      </c>
      <c r="E30" s="210">
        <v>7225</v>
      </c>
      <c r="F30" s="209">
        <v>6309</v>
      </c>
      <c r="G30" s="209">
        <v>916</v>
      </c>
      <c r="H30" s="258" t="s">
        <v>15</v>
      </c>
      <c r="I30" s="211" t="s">
        <v>325</v>
      </c>
      <c r="J30" s="588" t="s">
        <v>15</v>
      </c>
      <c r="K30" s="589"/>
      <c r="L30" s="209">
        <v>446</v>
      </c>
      <c r="M30" s="258" t="s">
        <v>15</v>
      </c>
      <c r="N30" s="209">
        <v>446</v>
      </c>
      <c r="O30" s="211" t="s">
        <v>325</v>
      </c>
      <c r="P30" s="211" t="s">
        <v>325</v>
      </c>
      <c r="Q30" s="211">
        <v>10180</v>
      </c>
      <c r="R30" s="211">
        <v>250550</v>
      </c>
      <c r="S30" s="215">
        <v>1603</v>
      </c>
    </row>
    <row r="31" spans="2:19" s="6" customFormat="1" ht="22.5" customHeight="1">
      <c r="B31" s="219" t="s">
        <v>341</v>
      </c>
      <c r="C31" s="263" t="s">
        <v>266</v>
      </c>
      <c r="D31" s="209">
        <v>267221</v>
      </c>
      <c r="E31" s="210">
        <v>7185</v>
      </c>
      <c r="F31" s="209">
        <v>6217</v>
      </c>
      <c r="G31" s="209">
        <v>968</v>
      </c>
      <c r="H31" s="258">
        <v>3</v>
      </c>
      <c r="I31" s="211" t="s">
        <v>325</v>
      </c>
      <c r="J31" s="588">
        <v>3</v>
      </c>
      <c r="K31" s="589"/>
      <c r="L31" s="209">
        <v>380</v>
      </c>
      <c r="M31" s="258" t="s">
        <v>325</v>
      </c>
      <c r="N31" s="209">
        <v>380</v>
      </c>
      <c r="O31" s="211" t="s">
        <v>325</v>
      </c>
      <c r="P31" s="211" t="s">
        <v>325</v>
      </c>
      <c r="Q31" s="211">
        <v>9847</v>
      </c>
      <c r="R31" s="211">
        <v>249806</v>
      </c>
      <c r="S31" s="215">
        <v>1570</v>
      </c>
    </row>
    <row r="32" spans="2:19" s="6" customFormat="1" ht="22.5" customHeight="1">
      <c r="B32" s="219" t="s">
        <v>342</v>
      </c>
      <c r="C32" s="263" t="s">
        <v>267</v>
      </c>
      <c r="D32" s="209">
        <v>269860</v>
      </c>
      <c r="E32" s="210">
        <v>7053</v>
      </c>
      <c r="F32" s="209">
        <v>5990</v>
      </c>
      <c r="G32" s="209">
        <v>1063</v>
      </c>
      <c r="H32" s="258" t="s">
        <v>340</v>
      </c>
      <c r="I32" s="211" t="s">
        <v>325</v>
      </c>
      <c r="J32" s="588" t="s">
        <v>340</v>
      </c>
      <c r="K32" s="589"/>
      <c r="L32" s="209">
        <v>327</v>
      </c>
      <c r="M32" s="258" t="s">
        <v>325</v>
      </c>
      <c r="N32" s="209">
        <v>327</v>
      </c>
      <c r="O32" s="211" t="s">
        <v>325</v>
      </c>
      <c r="P32" s="211" t="s">
        <v>325</v>
      </c>
      <c r="Q32" s="211">
        <v>9522</v>
      </c>
      <c r="R32" s="211">
        <v>252958</v>
      </c>
      <c r="S32" s="215">
        <v>1381</v>
      </c>
    </row>
    <row r="33" spans="2:19" s="6" customFormat="1" ht="22.5" customHeight="1">
      <c r="B33" s="219" t="s">
        <v>343</v>
      </c>
      <c r="C33" s="263" t="s">
        <v>268</v>
      </c>
      <c r="D33" s="209">
        <v>271302</v>
      </c>
      <c r="E33" s="210">
        <v>7042</v>
      </c>
      <c r="F33" s="209">
        <v>5996</v>
      </c>
      <c r="G33" s="209">
        <v>1046</v>
      </c>
      <c r="H33" s="258" t="s">
        <v>340</v>
      </c>
      <c r="I33" s="211" t="s">
        <v>325</v>
      </c>
      <c r="J33" s="588" t="s">
        <v>340</v>
      </c>
      <c r="K33" s="589"/>
      <c r="L33" s="209">
        <v>266</v>
      </c>
      <c r="M33" s="258" t="s">
        <v>325</v>
      </c>
      <c r="N33" s="209">
        <v>266</v>
      </c>
      <c r="O33" s="211" t="s">
        <v>325</v>
      </c>
      <c r="P33" s="211" t="s">
        <v>325</v>
      </c>
      <c r="Q33" s="211">
        <v>9528</v>
      </c>
      <c r="R33" s="211">
        <v>254466</v>
      </c>
      <c r="S33" s="215">
        <v>1366</v>
      </c>
    </row>
    <row r="34" spans="2:19" s="6" customFormat="1" ht="22.5" customHeight="1">
      <c r="B34" s="219" t="s">
        <v>148</v>
      </c>
      <c r="C34" s="263" t="s">
        <v>269</v>
      </c>
      <c r="D34" s="209">
        <v>274490</v>
      </c>
      <c r="E34" s="210">
        <v>7213</v>
      </c>
      <c r="F34" s="209">
        <v>6261</v>
      </c>
      <c r="G34" s="209">
        <v>952</v>
      </c>
      <c r="H34" s="258">
        <v>1</v>
      </c>
      <c r="I34" s="211" t="s">
        <v>325</v>
      </c>
      <c r="J34" s="588">
        <v>1</v>
      </c>
      <c r="K34" s="589"/>
      <c r="L34" s="209">
        <v>239</v>
      </c>
      <c r="M34" s="258" t="s">
        <v>325</v>
      </c>
      <c r="N34" s="209">
        <v>239</v>
      </c>
      <c r="O34" s="211" t="s">
        <v>325</v>
      </c>
      <c r="P34" s="211" t="s">
        <v>325</v>
      </c>
      <c r="Q34" s="211">
        <v>9667</v>
      </c>
      <c r="R34" s="211">
        <v>257370</v>
      </c>
      <c r="S34" s="215">
        <v>1275</v>
      </c>
    </row>
    <row r="35" spans="2:19" s="6" customFormat="1" ht="22.5" customHeight="1">
      <c r="B35" s="219" t="s">
        <v>188</v>
      </c>
      <c r="C35" s="263" t="s">
        <v>270</v>
      </c>
      <c r="D35" s="209">
        <v>274841</v>
      </c>
      <c r="E35" s="210">
        <v>7106</v>
      </c>
      <c r="F35" s="209">
        <v>6169</v>
      </c>
      <c r="G35" s="209">
        <v>937</v>
      </c>
      <c r="H35" s="258" t="s">
        <v>340</v>
      </c>
      <c r="I35" s="211" t="s">
        <v>325</v>
      </c>
      <c r="J35" s="588" t="s">
        <v>340</v>
      </c>
      <c r="K35" s="589"/>
      <c r="L35" s="209">
        <v>196</v>
      </c>
      <c r="M35" s="258" t="s">
        <v>325</v>
      </c>
      <c r="N35" s="209">
        <v>196</v>
      </c>
      <c r="O35" s="211" t="s">
        <v>325</v>
      </c>
      <c r="P35" s="211" t="s">
        <v>325</v>
      </c>
      <c r="Q35" s="211">
        <v>10142</v>
      </c>
      <c r="R35" s="211">
        <v>257397</v>
      </c>
      <c r="S35" s="215">
        <v>1175</v>
      </c>
    </row>
    <row r="36" spans="2:19" s="1" customFormat="1" ht="22.5" customHeight="1">
      <c r="B36" s="219" t="s">
        <v>344</v>
      </c>
      <c r="C36" s="263" t="s">
        <v>271</v>
      </c>
      <c r="D36" s="209">
        <v>277137</v>
      </c>
      <c r="E36" s="210">
        <v>7061</v>
      </c>
      <c r="F36" s="209">
        <v>6158</v>
      </c>
      <c r="G36" s="209">
        <v>903</v>
      </c>
      <c r="H36" s="258" t="s">
        <v>340</v>
      </c>
      <c r="I36" s="211" t="s">
        <v>325</v>
      </c>
      <c r="J36" s="588" t="s">
        <v>340</v>
      </c>
      <c r="K36" s="589"/>
      <c r="L36" s="209">
        <v>191</v>
      </c>
      <c r="M36" s="258" t="s">
        <v>325</v>
      </c>
      <c r="N36" s="209">
        <v>191</v>
      </c>
      <c r="O36" s="211" t="s">
        <v>325</v>
      </c>
      <c r="P36" s="211" t="s">
        <v>325</v>
      </c>
      <c r="Q36" s="211">
        <v>10766</v>
      </c>
      <c r="R36" s="211">
        <v>259119</v>
      </c>
      <c r="S36" s="215">
        <v>1176</v>
      </c>
    </row>
    <row r="37" spans="2:19" s="1" customFormat="1" ht="22.5" customHeight="1">
      <c r="B37" s="219" t="s">
        <v>208</v>
      </c>
      <c r="C37" s="264" t="s">
        <v>368</v>
      </c>
      <c r="D37" s="209">
        <v>282366</v>
      </c>
      <c r="E37" s="210">
        <v>6936</v>
      </c>
      <c r="F37" s="209">
        <v>6094</v>
      </c>
      <c r="G37" s="209">
        <v>842</v>
      </c>
      <c r="H37" s="265" t="s">
        <v>340</v>
      </c>
      <c r="I37" s="211" t="s">
        <v>325</v>
      </c>
      <c r="J37" s="588" t="s">
        <v>340</v>
      </c>
      <c r="K37" s="589"/>
      <c r="L37" s="209">
        <v>220</v>
      </c>
      <c r="M37" s="265" t="s">
        <v>325</v>
      </c>
      <c r="N37" s="209">
        <v>220</v>
      </c>
      <c r="O37" s="211" t="s">
        <v>325</v>
      </c>
      <c r="P37" s="223" t="s">
        <v>325</v>
      </c>
      <c r="Q37" s="211">
        <v>11287</v>
      </c>
      <c r="R37" s="211">
        <v>263923</v>
      </c>
      <c r="S37" s="215">
        <v>982</v>
      </c>
    </row>
    <row r="38" spans="2:19" s="1" customFormat="1" ht="22.5" customHeight="1">
      <c r="B38" s="219" t="s">
        <v>346</v>
      </c>
      <c r="C38" s="264" t="s">
        <v>369</v>
      </c>
      <c r="D38" s="209">
        <v>286469</v>
      </c>
      <c r="E38" s="210">
        <v>7086</v>
      </c>
      <c r="F38" s="209">
        <v>6198</v>
      </c>
      <c r="G38" s="209">
        <v>888</v>
      </c>
      <c r="H38" s="265" t="s">
        <v>340</v>
      </c>
      <c r="I38" s="211" t="s">
        <v>325</v>
      </c>
      <c r="J38" s="588" t="s">
        <v>340</v>
      </c>
      <c r="K38" s="589"/>
      <c r="L38" s="209">
        <v>169</v>
      </c>
      <c r="M38" s="265" t="s">
        <v>325</v>
      </c>
      <c r="N38" s="209">
        <v>169</v>
      </c>
      <c r="O38" s="211" t="s">
        <v>325</v>
      </c>
      <c r="P38" s="223" t="s">
        <v>325</v>
      </c>
      <c r="Q38" s="211">
        <v>11118</v>
      </c>
      <c r="R38" s="211">
        <v>268096</v>
      </c>
      <c r="S38" s="215">
        <v>851</v>
      </c>
    </row>
    <row r="39" spans="2:19" s="1" customFormat="1" ht="22.5" customHeight="1">
      <c r="B39" s="219" t="s">
        <v>16</v>
      </c>
      <c r="C39" s="264" t="s">
        <v>294</v>
      </c>
      <c r="D39" s="209">
        <v>288047</v>
      </c>
      <c r="E39" s="210">
        <v>7028</v>
      </c>
      <c r="F39" s="209">
        <v>6096</v>
      </c>
      <c r="G39" s="209">
        <v>932</v>
      </c>
      <c r="H39" s="265" t="s">
        <v>340</v>
      </c>
      <c r="I39" s="211" t="s">
        <v>325</v>
      </c>
      <c r="J39" s="588" t="s">
        <v>340</v>
      </c>
      <c r="K39" s="589"/>
      <c r="L39" s="209">
        <v>205</v>
      </c>
      <c r="M39" s="265" t="s">
        <v>325</v>
      </c>
      <c r="N39" s="209">
        <v>205</v>
      </c>
      <c r="O39" s="211" t="s">
        <v>325</v>
      </c>
      <c r="P39" s="223" t="s">
        <v>325</v>
      </c>
      <c r="Q39" s="211">
        <v>11239</v>
      </c>
      <c r="R39" s="211">
        <v>269575</v>
      </c>
      <c r="S39" s="215">
        <v>719</v>
      </c>
    </row>
    <row r="40" spans="2:19" s="1" customFormat="1" ht="22.5" customHeight="1">
      <c r="B40" s="219" t="s">
        <v>18</v>
      </c>
      <c r="C40" s="264" t="s">
        <v>307</v>
      </c>
      <c r="D40" s="209">
        <v>291712</v>
      </c>
      <c r="E40" s="266">
        <v>6815</v>
      </c>
      <c r="F40" s="209">
        <v>6025</v>
      </c>
      <c r="G40" s="209">
        <v>790</v>
      </c>
      <c r="H40" s="265" t="s">
        <v>340</v>
      </c>
      <c r="I40" s="211" t="s">
        <v>325</v>
      </c>
      <c r="J40" s="588" t="s">
        <v>340</v>
      </c>
      <c r="K40" s="589"/>
      <c r="L40" s="209">
        <v>178</v>
      </c>
      <c r="M40" s="265" t="s">
        <v>325</v>
      </c>
      <c r="N40" s="209">
        <v>178</v>
      </c>
      <c r="O40" s="211" t="s">
        <v>325</v>
      </c>
      <c r="P40" s="223" t="s">
        <v>325</v>
      </c>
      <c r="Q40" s="211">
        <v>11741</v>
      </c>
      <c r="R40" s="211">
        <v>272977</v>
      </c>
      <c r="S40" s="215">
        <v>705</v>
      </c>
    </row>
    <row r="41" spans="2:19" s="1" customFormat="1" ht="22.5" customHeight="1" thickBot="1">
      <c r="B41" s="227" t="s">
        <v>347</v>
      </c>
      <c r="C41" s="267" t="s">
        <v>309</v>
      </c>
      <c r="D41" s="250">
        <v>299082</v>
      </c>
      <c r="E41" s="268">
        <v>6678</v>
      </c>
      <c r="F41" s="250">
        <v>5842</v>
      </c>
      <c r="G41" s="250">
        <v>836</v>
      </c>
      <c r="H41" s="269" t="s">
        <v>340</v>
      </c>
      <c r="I41" s="233" t="s">
        <v>325</v>
      </c>
      <c r="J41" s="590" t="s">
        <v>340</v>
      </c>
      <c r="K41" s="591"/>
      <c r="L41" s="250">
        <v>157</v>
      </c>
      <c r="M41" s="269" t="s">
        <v>325</v>
      </c>
      <c r="N41" s="250">
        <v>157</v>
      </c>
      <c r="O41" s="233" t="s">
        <v>325</v>
      </c>
      <c r="P41" s="234" t="s">
        <v>325</v>
      </c>
      <c r="Q41" s="233">
        <v>11211</v>
      </c>
      <c r="R41" s="233">
        <v>281036</v>
      </c>
      <c r="S41" s="251">
        <v>620</v>
      </c>
    </row>
    <row r="42" spans="2:16" s="1" customFormat="1" ht="18" customHeight="1">
      <c r="B42" s="195" t="s">
        <v>370</v>
      </c>
      <c r="C42" s="86"/>
      <c r="D42" s="252"/>
      <c r="E42" s="252"/>
      <c r="F42" s="252"/>
      <c r="G42" s="252"/>
      <c r="H42" s="54"/>
      <c r="I42" s="54"/>
      <c r="J42" s="252"/>
      <c r="K42" s="252"/>
      <c r="L42" s="54"/>
      <c r="M42" s="252"/>
      <c r="N42" s="54"/>
      <c r="O42" s="252"/>
      <c r="P42" s="252"/>
    </row>
    <row r="43" spans="2:16" s="1" customFormat="1" ht="18" customHeight="1">
      <c r="B43" s="270" t="s">
        <v>371</v>
      </c>
      <c r="C43" s="86"/>
      <c r="D43" s="252"/>
      <c r="E43" s="252"/>
      <c r="F43" s="252"/>
      <c r="G43" s="252"/>
      <c r="H43" s="54"/>
      <c r="I43" s="54"/>
      <c r="J43" s="252"/>
      <c r="K43" s="252"/>
      <c r="L43" s="54"/>
      <c r="M43" s="252"/>
      <c r="N43" s="54"/>
      <c r="O43" s="252"/>
      <c r="P43" s="252"/>
    </row>
    <row r="44" spans="2:16" s="1" customFormat="1" ht="18" customHeight="1">
      <c r="B44" s="270" t="s">
        <v>372</v>
      </c>
      <c r="C44" s="86"/>
      <c r="D44" s="252"/>
      <c r="E44" s="252"/>
      <c r="F44" s="252"/>
      <c r="G44" s="252"/>
      <c r="H44" s="54"/>
      <c r="I44" s="54"/>
      <c r="J44" s="252"/>
      <c r="K44" s="252"/>
      <c r="L44" s="54"/>
      <c r="M44" s="252"/>
      <c r="N44" s="54"/>
      <c r="O44" s="252"/>
      <c r="P44" s="252"/>
    </row>
    <row r="45" spans="2:16" s="1" customFormat="1" ht="18" customHeight="1">
      <c r="B45" s="270" t="s">
        <v>352</v>
      </c>
      <c r="C45" s="86"/>
      <c r="D45" s="252"/>
      <c r="E45" s="252"/>
      <c r="F45" s="252"/>
      <c r="G45" s="252"/>
      <c r="H45" s="54"/>
      <c r="I45" s="54"/>
      <c r="J45" s="252"/>
      <c r="K45" s="252"/>
      <c r="L45" s="54"/>
      <c r="M45" s="252"/>
      <c r="N45" s="54"/>
      <c r="O45" s="252"/>
      <c r="P45" s="252"/>
    </row>
    <row r="46" spans="2:15" s="1" customFormat="1" ht="19.5" customHeight="1">
      <c r="B46" s="195" t="s">
        <v>373</v>
      </c>
      <c r="C46" s="271"/>
      <c r="D46" s="243"/>
      <c r="E46" s="243"/>
      <c r="F46" s="243"/>
      <c r="G46" s="243"/>
      <c r="H46" s="244"/>
      <c r="I46" s="244"/>
      <c r="J46" s="243"/>
      <c r="K46" s="243"/>
      <c r="L46" s="244"/>
      <c r="M46" s="243"/>
      <c r="N46" s="244"/>
      <c r="O46" s="243"/>
    </row>
    <row r="47" spans="2:20" s="1" customFormat="1" ht="19.5" customHeight="1">
      <c r="B47" s="195" t="s">
        <v>374</v>
      </c>
      <c r="C47" s="271"/>
      <c r="D47" s="243"/>
      <c r="E47" s="243"/>
      <c r="F47" s="243"/>
      <c r="G47" s="243"/>
      <c r="H47" s="244"/>
      <c r="I47" s="244"/>
      <c r="J47" s="243"/>
      <c r="K47" s="243"/>
      <c r="L47" s="244"/>
      <c r="M47" s="243"/>
      <c r="N47" s="244"/>
      <c r="O47" s="243"/>
      <c r="R47" s="6"/>
      <c r="T47" s="6"/>
    </row>
    <row r="48" spans="2:3" s="1" customFormat="1" ht="18" customHeight="1">
      <c r="B48" s="247" t="s">
        <v>355</v>
      </c>
      <c r="C48" s="91"/>
    </row>
    <row r="49" spans="2:3" s="1" customFormat="1" ht="18" customHeight="1">
      <c r="B49" s="247"/>
      <c r="C49" s="91"/>
    </row>
    <row r="50" spans="2:3" s="1" customFormat="1" ht="7.5" customHeight="1">
      <c r="B50" s="35"/>
      <c r="C50" s="91"/>
    </row>
    <row r="51" spans="2:3" s="1" customFormat="1" ht="18" customHeight="1">
      <c r="B51" s="253" t="s">
        <v>375</v>
      </c>
      <c r="C51" s="91"/>
    </row>
    <row r="52" spans="2:16" s="1" customFormat="1" ht="18" customHeight="1" thickBot="1">
      <c r="B52" s="6"/>
      <c r="C52" s="272"/>
      <c r="D52" s="252"/>
      <c r="E52" s="252"/>
      <c r="F52" s="252"/>
      <c r="G52" s="252"/>
      <c r="H52" s="252"/>
      <c r="I52" s="252"/>
      <c r="J52" s="273"/>
      <c r="K52" s="273"/>
      <c r="L52" s="273"/>
      <c r="M52" s="273"/>
      <c r="N52" s="273"/>
      <c r="O52" s="273"/>
      <c r="P52" s="252"/>
    </row>
    <row r="53" spans="2:16" s="1" customFormat="1" ht="18.75" customHeight="1">
      <c r="B53" s="7"/>
      <c r="C53" s="274"/>
      <c r="D53" s="12"/>
      <c r="E53" s="200"/>
      <c r="F53" s="275"/>
      <c r="G53" s="200"/>
      <c r="H53" s="200"/>
      <c r="I53" s="276"/>
      <c r="J53" s="277"/>
      <c r="K53" s="37"/>
      <c r="L53" s="38"/>
      <c r="M53" s="38"/>
      <c r="N53" s="38"/>
      <c r="O53" s="38"/>
      <c r="P53" s="38"/>
    </row>
    <row r="54" spans="2:16" s="1" customFormat="1" ht="24.75" customHeight="1">
      <c r="B54" s="15"/>
      <c r="C54" s="278"/>
      <c r="D54" s="279" t="s">
        <v>318</v>
      </c>
      <c r="E54" s="203" t="s">
        <v>319</v>
      </c>
      <c r="F54" s="103" t="s">
        <v>321</v>
      </c>
      <c r="G54" s="16" t="s">
        <v>322</v>
      </c>
      <c r="H54" s="16" t="s">
        <v>376</v>
      </c>
      <c r="I54" s="40" t="s">
        <v>115</v>
      </c>
      <c r="J54" s="277"/>
      <c r="K54" s="37"/>
      <c r="L54" s="38"/>
      <c r="M54" s="38"/>
      <c r="N54" s="38"/>
      <c r="O54" s="38"/>
      <c r="P54" s="38"/>
    </row>
    <row r="55" spans="2:16" s="1" customFormat="1" ht="18.75" customHeight="1">
      <c r="B55" s="21"/>
      <c r="C55" s="280"/>
      <c r="D55" s="96"/>
      <c r="E55" s="22"/>
      <c r="F55" s="281"/>
      <c r="G55" s="22"/>
      <c r="H55" s="22"/>
      <c r="I55" s="41"/>
      <c r="J55" s="277"/>
      <c r="K55" s="37"/>
      <c r="L55" s="38"/>
      <c r="M55" s="38"/>
      <c r="N55" s="38"/>
      <c r="O55" s="38"/>
      <c r="P55" s="38"/>
    </row>
    <row r="56" spans="2:16" s="1" customFormat="1" ht="22.5" customHeight="1">
      <c r="B56" s="207" t="s">
        <v>323</v>
      </c>
      <c r="C56" s="257" t="s">
        <v>324</v>
      </c>
      <c r="D56" s="209">
        <v>3156410</v>
      </c>
      <c r="E56" s="282">
        <v>12704</v>
      </c>
      <c r="F56" s="211" t="s">
        <v>15</v>
      </c>
      <c r="G56" s="209">
        <v>24245</v>
      </c>
      <c r="H56" s="211" t="s">
        <v>94</v>
      </c>
      <c r="I56" s="283">
        <v>3119461</v>
      </c>
      <c r="J56" s="277"/>
      <c r="K56" s="252"/>
      <c r="L56" s="273"/>
      <c r="M56" s="273"/>
      <c r="N56" s="273"/>
      <c r="O56" s="273"/>
      <c r="P56" s="273"/>
    </row>
    <row r="57" spans="2:16" s="1" customFormat="1" ht="22.5" customHeight="1">
      <c r="B57" s="214" t="s">
        <v>23</v>
      </c>
      <c r="C57" s="261" t="s">
        <v>326</v>
      </c>
      <c r="D57" s="209">
        <v>4580624</v>
      </c>
      <c r="E57" s="284">
        <v>9913</v>
      </c>
      <c r="F57" s="211" t="s">
        <v>15</v>
      </c>
      <c r="G57" s="209">
        <v>136883</v>
      </c>
      <c r="H57" s="211" t="s">
        <v>94</v>
      </c>
      <c r="I57" s="283">
        <v>4433828</v>
      </c>
      <c r="J57" s="277"/>
      <c r="K57" s="252"/>
      <c r="L57" s="273"/>
      <c r="M57" s="273"/>
      <c r="N57" s="273"/>
      <c r="O57" s="273"/>
      <c r="P57" s="273"/>
    </row>
    <row r="58" spans="2:16" s="1" customFormat="1" ht="22.5" customHeight="1">
      <c r="B58" s="214" t="s">
        <v>28</v>
      </c>
      <c r="C58" s="261" t="s">
        <v>327</v>
      </c>
      <c r="D58" s="209">
        <v>5975955</v>
      </c>
      <c r="E58" s="284">
        <v>40005</v>
      </c>
      <c r="F58" s="211" t="s">
        <v>15</v>
      </c>
      <c r="G58" s="209">
        <v>94851</v>
      </c>
      <c r="H58" s="211" t="s">
        <v>94</v>
      </c>
      <c r="I58" s="283">
        <v>5841099</v>
      </c>
      <c r="J58" s="277"/>
      <c r="K58" s="252"/>
      <c r="L58" s="273"/>
      <c r="M58" s="273"/>
      <c r="N58" s="273"/>
      <c r="O58" s="273"/>
      <c r="P58" s="273"/>
    </row>
    <row r="59" spans="2:16" s="1" customFormat="1" ht="22.5" customHeight="1">
      <c r="B59" s="214" t="s">
        <v>33</v>
      </c>
      <c r="C59" s="261" t="s">
        <v>328</v>
      </c>
      <c r="D59" s="209">
        <v>7171744</v>
      </c>
      <c r="E59" s="284">
        <v>88339</v>
      </c>
      <c r="F59" s="211" t="s">
        <v>15</v>
      </c>
      <c r="G59" s="209">
        <v>72920</v>
      </c>
      <c r="H59" s="211" t="s">
        <v>94</v>
      </c>
      <c r="I59" s="283">
        <v>7010485</v>
      </c>
      <c r="J59" s="277"/>
      <c r="K59" s="252"/>
      <c r="L59" s="273"/>
      <c r="M59" s="273"/>
      <c r="N59" s="273"/>
      <c r="O59" s="273"/>
      <c r="P59" s="273"/>
    </row>
    <row r="60" spans="2:16" s="1" customFormat="1" ht="22.5" customHeight="1">
      <c r="B60" s="214" t="s">
        <v>38</v>
      </c>
      <c r="C60" s="261" t="s">
        <v>329</v>
      </c>
      <c r="D60" s="209">
        <v>8130606</v>
      </c>
      <c r="E60" s="284">
        <v>110360</v>
      </c>
      <c r="F60" s="211" t="s">
        <v>15</v>
      </c>
      <c r="G60" s="209">
        <v>61886</v>
      </c>
      <c r="H60" s="211" t="s">
        <v>94</v>
      </c>
      <c r="I60" s="283">
        <v>7958360</v>
      </c>
      <c r="J60" s="277"/>
      <c r="K60" s="252"/>
      <c r="L60" s="273"/>
      <c r="M60" s="273"/>
      <c r="N60" s="273"/>
      <c r="O60" s="273"/>
      <c r="P60" s="273"/>
    </row>
    <row r="61" spans="2:16" s="1" customFormat="1" ht="22.5" customHeight="1">
      <c r="B61" s="214" t="s">
        <v>43</v>
      </c>
      <c r="C61" s="261" t="s">
        <v>330</v>
      </c>
      <c r="D61" s="209">
        <v>8603614</v>
      </c>
      <c r="E61" s="284">
        <v>92901</v>
      </c>
      <c r="F61" s="211" t="s">
        <v>15</v>
      </c>
      <c r="G61" s="209">
        <v>40960</v>
      </c>
      <c r="H61" s="211" t="s">
        <v>94</v>
      </c>
      <c r="I61" s="283">
        <v>8469753</v>
      </c>
      <c r="J61" s="277"/>
      <c r="K61" s="252"/>
      <c r="L61" s="273"/>
      <c r="M61" s="273"/>
      <c r="N61" s="273"/>
      <c r="O61" s="273"/>
      <c r="P61" s="273"/>
    </row>
    <row r="62" spans="2:16" s="1" customFormat="1" ht="22.5" customHeight="1">
      <c r="B62" s="214" t="s">
        <v>48</v>
      </c>
      <c r="C62" s="261" t="s">
        <v>331</v>
      </c>
      <c r="D62" s="209">
        <v>9836193</v>
      </c>
      <c r="E62" s="284">
        <v>139452</v>
      </c>
      <c r="F62" s="211" t="s">
        <v>15</v>
      </c>
      <c r="G62" s="209">
        <v>23383</v>
      </c>
      <c r="H62" s="209">
        <v>238</v>
      </c>
      <c r="I62" s="283">
        <v>9673120</v>
      </c>
      <c r="J62" s="277"/>
      <c r="K62" s="252"/>
      <c r="L62" s="273"/>
      <c r="M62" s="273"/>
      <c r="N62" s="273"/>
      <c r="O62" s="273"/>
      <c r="P62" s="273"/>
    </row>
    <row r="63" spans="2:19" s="1" customFormat="1" ht="22.5" customHeight="1">
      <c r="B63" s="216" t="s">
        <v>332</v>
      </c>
      <c r="C63" s="261" t="s">
        <v>333</v>
      </c>
      <c r="D63" s="209">
        <v>11149513</v>
      </c>
      <c r="E63" s="284">
        <v>209741</v>
      </c>
      <c r="F63" s="211" t="s">
        <v>15</v>
      </c>
      <c r="G63" s="211" t="s">
        <v>15</v>
      </c>
      <c r="H63" s="209">
        <v>233</v>
      </c>
      <c r="I63" s="283">
        <v>10939539</v>
      </c>
      <c r="J63" s="277"/>
      <c r="K63" s="252"/>
      <c r="L63" s="273"/>
      <c r="M63" s="273"/>
      <c r="N63" s="273"/>
      <c r="O63" s="273"/>
      <c r="P63" s="273"/>
      <c r="Q63" s="6"/>
      <c r="R63" s="6"/>
      <c r="S63" s="6"/>
    </row>
    <row r="64" spans="2:16" s="1" customFormat="1" ht="22.5" customHeight="1">
      <c r="B64" s="217" t="s">
        <v>377</v>
      </c>
      <c r="C64" s="261" t="s">
        <v>334</v>
      </c>
      <c r="D64" s="209">
        <v>11838958</v>
      </c>
      <c r="E64" s="284">
        <v>258589</v>
      </c>
      <c r="F64" s="211" t="s">
        <v>15</v>
      </c>
      <c r="G64" s="211" t="s">
        <v>15</v>
      </c>
      <c r="H64" s="209">
        <v>560</v>
      </c>
      <c r="I64" s="283">
        <v>11579809</v>
      </c>
      <c r="J64" s="277"/>
      <c r="K64" s="285"/>
      <c r="L64" s="285"/>
      <c r="M64" s="285"/>
      <c r="N64" s="285"/>
      <c r="O64" s="285"/>
      <c r="P64" s="285"/>
    </row>
    <row r="65" spans="2:11" s="6" customFormat="1" ht="22.5" customHeight="1">
      <c r="B65" s="217" t="s">
        <v>378</v>
      </c>
      <c r="C65" s="263" t="s">
        <v>335</v>
      </c>
      <c r="D65" s="209">
        <v>11513395</v>
      </c>
      <c r="E65" s="284">
        <v>304963</v>
      </c>
      <c r="F65" s="211" t="s">
        <v>15</v>
      </c>
      <c r="G65" s="211" t="s">
        <v>15</v>
      </c>
      <c r="H65" s="211" t="s">
        <v>325</v>
      </c>
      <c r="I65" s="283">
        <v>11208432</v>
      </c>
      <c r="J65" s="277"/>
      <c r="K65" s="286"/>
    </row>
    <row r="66" spans="2:11" s="6" customFormat="1" ht="22.5" customHeight="1">
      <c r="B66" s="217" t="s">
        <v>379</v>
      </c>
      <c r="C66" s="263" t="s">
        <v>336</v>
      </c>
      <c r="D66" s="209">
        <v>11633981</v>
      </c>
      <c r="E66" s="284">
        <v>319609</v>
      </c>
      <c r="F66" s="211" t="s">
        <v>325</v>
      </c>
      <c r="G66" s="211" t="s">
        <v>15</v>
      </c>
      <c r="H66" s="211" t="s">
        <v>325</v>
      </c>
      <c r="I66" s="283">
        <v>11314372</v>
      </c>
      <c r="J66" s="277"/>
      <c r="K66" s="286"/>
    </row>
    <row r="67" spans="2:11" s="6" customFormat="1" ht="22.5" customHeight="1">
      <c r="B67" s="217" t="s">
        <v>380</v>
      </c>
      <c r="C67" s="263" t="s">
        <v>257</v>
      </c>
      <c r="D67" s="209">
        <v>11777108</v>
      </c>
      <c r="E67" s="284">
        <v>329078</v>
      </c>
      <c r="F67" s="211" t="s">
        <v>325</v>
      </c>
      <c r="G67" s="211" t="s">
        <v>15</v>
      </c>
      <c r="H67" s="211" t="s">
        <v>325</v>
      </c>
      <c r="I67" s="283">
        <v>11448030</v>
      </c>
      <c r="J67" s="277"/>
      <c r="K67" s="286"/>
    </row>
    <row r="68" spans="2:11" s="6" customFormat="1" ht="22.5" customHeight="1">
      <c r="B68" s="217" t="s">
        <v>381</v>
      </c>
      <c r="C68" s="263" t="s">
        <v>258</v>
      </c>
      <c r="D68" s="209">
        <v>11570116</v>
      </c>
      <c r="E68" s="284">
        <v>345746</v>
      </c>
      <c r="F68" s="211" t="s">
        <v>325</v>
      </c>
      <c r="G68" s="211" t="s">
        <v>15</v>
      </c>
      <c r="H68" s="211" t="s">
        <v>325</v>
      </c>
      <c r="I68" s="283">
        <v>11224370</v>
      </c>
      <c r="J68" s="277"/>
      <c r="K68" s="286"/>
    </row>
    <row r="69" spans="2:11" s="6" customFormat="1" ht="22.5" customHeight="1">
      <c r="B69" s="217" t="s">
        <v>382</v>
      </c>
      <c r="C69" s="263" t="s">
        <v>259</v>
      </c>
      <c r="D69" s="209">
        <v>11282176</v>
      </c>
      <c r="E69" s="284">
        <v>425887</v>
      </c>
      <c r="F69" s="211" t="s">
        <v>325</v>
      </c>
      <c r="G69" s="211" t="s">
        <v>15</v>
      </c>
      <c r="H69" s="211" t="s">
        <v>325</v>
      </c>
      <c r="I69" s="283">
        <v>10856289</v>
      </c>
      <c r="J69" s="277"/>
      <c r="K69" s="286"/>
    </row>
    <row r="70" spans="2:11" s="6" customFormat="1" ht="22.5" customHeight="1">
      <c r="B70" s="217" t="s">
        <v>383</v>
      </c>
      <c r="C70" s="263" t="s">
        <v>260</v>
      </c>
      <c r="D70" s="209">
        <v>11013364</v>
      </c>
      <c r="E70" s="284">
        <v>433070</v>
      </c>
      <c r="F70" s="211" t="s">
        <v>325</v>
      </c>
      <c r="G70" s="211" t="s">
        <v>15</v>
      </c>
      <c r="H70" s="211" t="s">
        <v>325</v>
      </c>
      <c r="I70" s="283">
        <v>10580294</v>
      </c>
      <c r="J70" s="277"/>
      <c r="K70" s="286"/>
    </row>
    <row r="71" spans="2:11" s="6" customFormat="1" ht="22.5" customHeight="1">
      <c r="B71" s="217" t="s">
        <v>384</v>
      </c>
      <c r="C71" s="263" t="s">
        <v>261</v>
      </c>
      <c r="D71" s="209">
        <v>10751036</v>
      </c>
      <c r="E71" s="284">
        <v>411839</v>
      </c>
      <c r="F71" s="211" t="s">
        <v>325</v>
      </c>
      <c r="G71" s="211" t="s">
        <v>15</v>
      </c>
      <c r="H71" s="211" t="s">
        <v>325</v>
      </c>
      <c r="I71" s="283">
        <v>10339197</v>
      </c>
      <c r="J71" s="252"/>
      <c r="K71" s="286"/>
    </row>
    <row r="72" spans="2:11" s="6" customFormat="1" ht="22.5" customHeight="1">
      <c r="B72" s="217" t="s">
        <v>385</v>
      </c>
      <c r="C72" s="263" t="s">
        <v>262</v>
      </c>
      <c r="D72" s="209">
        <v>10586741</v>
      </c>
      <c r="E72" s="284">
        <v>408807</v>
      </c>
      <c r="F72" s="211" t="s">
        <v>325</v>
      </c>
      <c r="G72" s="211" t="s">
        <v>15</v>
      </c>
      <c r="H72" s="211" t="s">
        <v>325</v>
      </c>
      <c r="I72" s="283">
        <v>10177934</v>
      </c>
      <c r="J72" s="277"/>
      <c r="K72" s="286"/>
    </row>
    <row r="73" spans="2:11" s="6" customFormat="1" ht="22.5" customHeight="1">
      <c r="B73" s="217" t="s">
        <v>386</v>
      </c>
      <c r="C73" s="263" t="s">
        <v>263</v>
      </c>
      <c r="D73" s="209">
        <v>10221404</v>
      </c>
      <c r="E73" s="284">
        <v>408220</v>
      </c>
      <c r="F73" s="211" t="s">
        <v>325</v>
      </c>
      <c r="G73" s="211" t="s">
        <v>15</v>
      </c>
      <c r="H73" s="211" t="s">
        <v>325</v>
      </c>
      <c r="I73" s="283">
        <v>9813184</v>
      </c>
      <c r="J73" s="277"/>
      <c r="K73" s="286"/>
    </row>
    <row r="74" spans="2:11" s="6" customFormat="1" ht="22.5" customHeight="1">
      <c r="B74" s="217" t="s">
        <v>387</v>
      </c>
      <c r="C74" s="263" t="s">
        <v>264</v>
      </c>
      <c r="D74" s="209">
        <v>10090334</v>
      </c>
      <c r="E74" s="284">
        <v>414172</v>
      </c>
      <c r="F74" s="211" t="s">
        <v>325</v>
      </c>
      <c r="G74" s="211" t="s">
        <v>15</v>
      </c>
      <c r="H74" s="211" t="s">
        <v>325</v>
      </c>
      <c r="I74" s="283">
        <v>9676162</v>
      </c>
      <c r="J74" s="277"/>
      <c r="K74" s="286"/>
    </row>
    <row r="75" spans="2:11" s="6" customFormat="1" ht="22.5" customHeight="1">
      <c r="B75" s="219" t="s">
        <v>388</v>
      </c>
      <c r="C75" s="263" t="s">
        <v>265</v>
      </c>
      <c r="D75" s="209">
        <v>9847860</v>
      </c>
      <c r="E75" s="284">
        <v>408693</v>
      </c>
      <c r="F75" s="211" t="s">
        <v>325</v>
      </c>
      <c r="G75" s="211" t="s">
        <v>15</v>
      </c>
      <c r="H75" s="211" t="s">
        <v>325</v>
      </c>
      <c r="I75" s="283">
        <v>9439167</v>
      </c>
      <c r="J75" s="277"/>
      <c r="K75" s="286"/>
    </row>
    <row r="76" spans="2:11" s="6" customFormat="1" ht="22.5" customHeight="1">
      <c r="B76" s="219" t="s">
        <v>389</v>
      </c>
      <c r="C76" s="263" t="s">
        <v>266</v>
      </c>
      <c r="D76" s="209">
        <v>9696705</v>
      </c>
      <c r="E76" s="284">
        <v>412431</v>
      </c>
      <c r="F76" s="211" t="s">
        <v>325</v>
      </c>
      <c r="G76" s="211" t="s">
        <v>325</v>
      </c>
      <c r="H76" s="211" t="s">
        <v>325</v>
      </c>
      <c r="I76" s="283">
        <v>9284274</v>
      </c>
      <c r="J76" s="277"/>
      <c r="K76" s="286"/>
    </row>
    <row r="77" spans="2:11" s="6" customFormat="1" ht="22.5" customHeight="1">
      <c r="B77" s="219" t="s">
        <v>390</v>
      </c>
      <c r="C77" s="263" t="s">
        <v>267</v>
      </c>
      <c r="D77" s="209">
        <v>9604983</v>
      </c>
      <c r="E77" s="284">
        <v>415229</v>
      </c>
      <c r="F77" s="211" t="s">
        <v>325</v>
      </c>
      <c r="G77" s="211" t="s">
        <v>325</v>
      </c>
      <c r="H77" s="211" t="s">
        <v>325</v>
      </c>
      <c r="I77" s="283">
        <v>9189754</v>
      </c>
      <c r="J77" s="277"/>
      <c r="K77" s="286"/>
    </row>
    <row r="78" spans="2:11" s="6" customFormat="1" ht="22.5" customHeight="1">
      <c r="B78" s="219" t="s">
        <v>391</v>
      </c>
      <c r="C78" s="263" t="s">
        <v>268</v>
      </c>
      <c r="D78" s="209">
        <v>9588825</v>
      </c>
      <c r="E78" s="284">
        <v>416901</v>
      </c>
      <c r="F78" s="211" t="s">
        <v>325</v>
      </c>
      <c r="G78" s="211" t="s">
        <v>325</v>
      </c>
      <c r="H78" s="211" t="s">
        <v>325</v>
      </c>
      <c r="I78" s="283">
        <v>9171924</v>
      </c>
      <c r="J78" s="277"/>
      <c r="K78" s="286"/>
    </row>
    <row r="79" spans="2:11" s="6" customFormat="1" ht="22.5" customHeight="1">
      <c r="B79" s="219" t="s">
        <v>392</v>
      </c>
      <c r="C79" s="263" t="s">
        <v>269</v>
      </c>
      <c r="D79" s="209">
        <v>9611680</v>
      </c>
      <c r="E79" s="284">
        <v>414230</v>
      </c>
      <c r="F79" s="211" t="s">
        <v>325</v>
      </c>
      <c r="G79" s="211" t="s">
        <v>325</v>
      </c>
      <c r="H79" s="211" t="s">
        <v>325</v>
      </c>
      <c r="I79" s="283">
        <v>9197450</v>
      </c>
      <c r="J79" s="252"/>
      <c r="K79" s="286"/>
    </row>
    <row r="80" spans="2:11" s="6" customFormat="1" ht="22.5" customHeight="1">
      <c r="B80" s="219" t="s">
        <v>393</v>
      </c>
      <c r="C80" s="263" t="s">
        <v>270</v>
      </c>
      <c r="D80" s="209">
        <v>9638290</v>
      </c>
      <c r="E80" s="284">
        <v>401073</v>
      </c>
      <c r="F80" s="211" t="s">
        <v>325</v>
      </c>
      <c r="G80" s="211" t="s">
        <v>325</v>
      </c>
      <c r="H80" s="211" t="s">
        <v>325</v>
      </c>
      <c r="I80" s="283">
        <v>9237217</v>
      </c>
      <c r="J80" s="252"/>
      <c r="K80" s="286"/>
    </row>
    <row r="81" spans="2:11" s="1" customFormat="1" ht="22.5" customHeight="1">
      <c r="B81" s="219" t="s">
        <v>394</v>
      </c>
      <c r="C81" s="263" t="s">
        <v>271</v>
      </c>
      <c r="D81" s="209">
        <v>9641257</v>
      </c>
      <c r="E81" s="284">
        <v>398869</v>
      </c>
      <c r="F81" s="287" t="s">
        <v>325</v>
      </c>
      <c r="G81" s="287" t="s">
        <v>325</v>
      </c>
      <c r="H81" s="287" t="s">
        <v>325</v>
      </c>
      <c r="I81" s="283">
        <v>9242388</v>
      </c>
      <c r="J81" s="277"/>
      <c r="K81" s="285"/>
    </row>
    <row r="82" spans="2:11" s="1" customFormat="1" ht="22.5" customHeight="1">
      <c r="B82" s="219" t="s">
        <v>395</v>
      </c>
      <c r="C82" s="264" t="s">
        <v>368</v>
      </c>
      <c r="D82" s="284">
        <v>9538139</v>
      </c>
      <c r="E82" s="284">
        <v>395079</v>
      </c>
      <c r="F82" s="287" t="s">
        <v>325</v>
      </c>
      <c r="G82" s="287" t="s">
        <v>325</v>
      </c>
      <c r="H82" s="287" t="s">
        <v>325</v>
      </c>
      <c r="I82" s="283">
        <v>9143060</v>
      </c>
      <c r="J82" s="277"/>
      <c r="K82" s="285"/>
    </row>
    <row r="83" spans="2:11" s="1" customFormat="1" ht="22.5" customHeight="1">
      <c r="B83" s="219" t="s">
        <v>396</v>
      </c>
      <c r="C83" s="264" t="s">
        <v>369</v>
      </c>
      <c r="D83" s="284">
        <v>9266356</v>
      </c>
      <c r="E83" s="284">
        <v>398160</v>
      </c>
      <c r="F83" s="287" t="s">
        <v>325</v>
      </c>
      <c r="G83" s="287" t="s">
        <v>325</v>
      </c>
      <c r="H83" s="287" t="s">
        <v>325</v>
      </c>
      <c r="I83" s="283">
        <v>8868196</v>
      </c>
      <c r="J83" s="277"/>
      <c r="K83" s="285"/>
    </row>
    <row r="84" spans="2:11" s="1" customFormat="1" ht="22.5" customHeight="1">
      <c r="B84" s="219" t="s">
        <v>397</v>
      </c>
      <c r="C84" s="264" t="s">
        <v>294</v>
      </c>
      <c r="D84" s="284">
        <v>9256747</v>
      </c>
      <c r="E84" s="284">
        <v>415302</v>
      </c>
      <c r="F84" s="287" t="s">
        <v>325</v>
      </c>
      <c r="G84" s="287" t="s">
        <v>325</v>
      </c>
      <c r="H84" s="287" t="s">
        <v>325</v>
      </c>
      <c r="I84" s="283">
        <v>8841445</v>
      </c>
      <c r="J84" s="277"/>
      <c r="K84" s="285"/>
    </row>
    <row r="85" spans="2:11" s="1" customFormat="1" ht="22.5" customHeight="1">
      <c r="B85" s="219" t="s">
        <v>398</v>
      </c>
      <c r="C85" s="264" t="s">
        <v>307</v>
      </c>
      <c r="D85" s="284">
        <v>9283618</v>
      </c>
      <c r="E85" s="284">
        <v>437657</v>
      </c>
      <c r="F85" s="287" t="s">
        <v>325</v>
      </c>
      <c r="G85" s="287" t="s">
        <v>325</v>
      </c>
      <c r="H85" s="287" t="s">
        <v>325</v>
      </c>
      <c r="I85" s="283">
        <v>8845961</v>
      </c>
      <c r="J85" s="277"/>
      <c r="K85" s="285"/>
    </row>
    <row r="86" spans="2:11" s="1" customFormat="1" ht="22.5" customHeight="1" thickBot="1">
      <c r="B86" s="227" t="s">
        <v>347</v>
      </c>
      <c r="C86" s="267" t="s">
        <v>309</v>
      </c>
      <c r="D86" s="288">
        <v>9369952</v>
      </c>
      <c r="E86" s="288">
        <v>429990</v>
      </c>
      <c r="F86" s="289" t="s">
        <v>325</v>
      </c>
      <c r="G86" s="289" t="s">
        <v>325</v>
      </c>
      <c r="H86" s="289" t="s">
        <v>325</v>
      </c>
      <c r="I86" s="290">
        <v>8939962</v>
      </c>
      <c r="J86" s="277"/>
      <c r="K86" s="285"/>
    </row>
    <row r="87" spans="2:16" s="1" customFormat="1" ht="18" customHeight="1">
      <c r="B87" s="195" t="s">
        <v>370</v>
      </c>
      <c r="C87" s="291"/>
      <c r="D87" s="252"/>
      <c r="E87" s="252"/>
      <c r="F87" s="252"/>
      <c r="G87" s="252"/>
      <c r="H87" s="54"/>
      <c r="I87" s="54"/>
      <c r="J87" s="252"/>
      <c r="K87" s="252"/>
      <c r="L87" s="54"/>
      <c r="M87" s="252"/>
      <c r="N87" s="54"/>
      <c r="O87" s="252"/>
      <c r="P87" s="252"/>
    </row>
    <row r="88" spans="2:16" s="1" customFormat="1" ht="18" customHeight="1">
      <c r="B88" s="270" t="s">
        <v>371</v>
      </c>
      <c r="C88" s="291"/>
      <c r="D88" s="252"/>
      <c r="E88" s="252"/>
      <c r="F88" s="252"/>
      <c r="G88" s="252"/>
      <c r="H88" s="54"/>
      <c r="I88" s="54"/>
      <c r="J88" s="252"/>
      <c r="K88" s="252"/>
      <c r="L88" s="54"/>
      <c r="M88" s="252"/>
      <c r="N88" s="54"/>
      <c r="O88" s="252"/>
      <c r="P88" s="252"/>
    </row>
    <row r="89" spans="2:16" s="1" customFormat="1" ht="18" customHeight="1">
      <c r="B89" s="270" t="s">
        <v>372</v>
      </c>
      <c r="C89" s="291"/>
      <c r="D89" s="252"/>
      <c r="E89" s="252"/>
      <c r="F89" s="252"/>
      <c r="G89" s="252"/>
      <c r="H89" s="54"/>
      <c r="I89" s="54"/>
      <c r="J89" s="252"/>
      <c r="K89" s="252"/>
      <c r="L89" s="54"/>
      <c r="M89" s="252"/>
      <c r="N89" s="54"/>
      <c r="O89" s="252"/>
      <c r="P89" s="252"/>
    </row>
    <row r="90" spans="2:3" s="1" customFormat="1" ht="18" customHeight="1">
      <c r="B90" s="247" t="s">
        <v>355</v>
      </c>
      <c r="C90" s="91"/>
    </row>
    <row r="91" ht="18" customHeight="1">
      <c r="P91" s="66"/>
    </row>
    <row r="92" ht="18" customHeight="1">
      <c r="P92" s="66"/>
    </row>
    <row r="93" ht="18" customHeight="1">
      <c r="P93" s="66"/>
    </row>
    <row r="94" ht="18" customHeight="1">
      <c r="P94" s="66"/>
    </row>
    <row r="95" ht="18" customHeight="1">
      <c r="P95" s="66"/>
    </row>
    <row r="96" ht="18" customHeight="1">
      <c r="P96" s="66"/>
    </row>
    <row r="97" ht="18" customHeight="1">
      <c r="P97" s="66"/>
    </row>
  </sheetData>
  <sheetProtection/>
  <mergeCells count="42">
    <mergeCell ref="P3:P5"/>
    <mergeCell ref="Q3:Q5"/>
    <mergeCell ref="R3:R5"/>
    <mergeCell ref="S3:S5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</mergeCells>
  <printOptions/>
  <pageMargins left="0.5118110236220472" right="0.15748031496062992" top="0.5511811023622047" bottom="0.3937007874015748" header="0.31496062992125984" footer="0.2362204724409449"/>
  <pageSetup horizontalDpi="300" verticalDpi="3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2"/>
  <sheetViews>
    <sheetView showGridLines="0" view="pageBreakPreview" zoomScale="85" zoomScaleNormal="75" zoomScaleSheetLayoutView="85" zoomScalePageLayoutView="0" workbookViewId="0" topLeftCell="A1">
      <selection activeCell="N14" sqref="N14"/>
    </sheetView>
  </sheetViews>
  <sheetFormatPr defaultColWidth="8.796875" defaultRowHeight="19.5" customHeight="1"/>
  <cols>
    <col min="1" max="1" width="2.59765625" style="66" customWidth="1"/>
    <col min="2" max="2" width="7" style="66" customWidth="1"/>
    <col min="3" max="3" width="11.09765625" style="66" customWidth="1"/>
    <col min="4" max="11" width="9.69921875" style="66" customWidth="1"/>
    <col min="12" max="12" width="9.8984375" style="66" customWidth="1"/>
    <col min="13" max="18" width="9.69921875" style="66" customWidth="1"/>
    <col min="19" max="16384" width="9" style="66" customWidth="1"/>
  </cols>
  <sheetData>
    <row r="1" spans="2:14" s="1" customFormat="1" ht="19.5" customHeight="1" thickBot="1">
      <c r="B1" s="253" t="s">
        <v>399</v>
      </c>
      <c r="C1" s="95"/>
      <c r="I1" s="38"/>
      <c r="J1" s="38"/>
      <c r="K1" s="38"/>
      <c r="L1" s="38"/>
      <c r="M1" s="38"/>
      <c r="N1" s="38"/>
    </row>
    <row r="2" spans="2:15" s="1" customFormat="1" ht="30" customHeight="1">
      <c r="B2" s="7"/>
      <c r="C2" s="37"/>
      <c r="D2" s="200"/>
      <c r="E2" s="12"/>
      <c r="F2" s="200"/>
      <c r="G2" s="12"/>
      <c r="H2" s="200"/>
      <c r="I2" s="292"/>
      <c r="J2" s="37"/>
      <c r="K2" s="38"/>
      <c r="L2" s="38"/>
      <c r="M2" s="38"/>
      <c r="N2" s="38"/>
      <c r="O2" s="38"/>
    </row>
    <row r="3" spans="2:15" s="1" customFormat="1" ht="30" customHeight="1">
      <c r="B3" s="15"/>
      <c r="C3" s="243"/>
      <c r="D3" s="293" t="s">
        <v>400</v>
      </c>
      <c r="E3" s="294"/>
      <c r="F3" s="293" t="s">
        <v>401</v>
      </c>
      <c r="G3" s="294"/>
      <c r="H3" s="293" t="s">
        <v>402</v>
      </c>
      <c r="I3" s="295"/>
      <c r="J3" s="243"/>
      <c r="K3" s="296"/>
      <c r="L3" s="296"/>
      <c r="M3" s="296"/>
      <c r="N3" s="296"/>
      <c r="O3" s="296"/>
    </row>
    <row r="4" spans="2:15" s="1" customFormat="1" ht="30" customHeight="1">
      <c r="B4" s="21"/>
      <c r="C4" s="297"/>
      <c r="D4" s="22"/>
      <c r="E4" s="80"/>
      <c r="F4" s="22"/>
      <c r="G4" s="80"/>
      <c r="H4" s="22"/>
      <c r="I4" s="298"/>
      <c r="J4" s="243"/>
      <c r="K4" s="296"/>
      <c r="L4" s="296"/>
      <c r="M4" s="296"/>
      <c r="N4" s="296"/>
      <c r="O4" s="296"/>
    </row>
    <row r="5" spans="2:15" s="1" customFormat="1" ht="24" customHeight="1">
      <c r="B5" s="207" t="s">
        <v>403</v>
      </c>
      <c r="C5" s="299" t="s">
        <v>404</v>
      </c>
      <c r="D5" s="209"/>
      <c r="E5" s="252">
        <v>145727</v>
      </c>
      <c r="F5" s="209"/>
      <c r="G5" s="252">
        <v>17486</v>
      </c>
      <c r="H5" s="209"/>
      <c r="I5" s="300">
        <v>17171</v>
      </c>
      <c r="J5" s="243"/>
      <c r="K5" s="296"/>
      <c r="L5" s="296"/>
      <c r="M5" s="296"/>
      <c r="N5" s="296"/>
      <c r="O5" s="296"/>
    </row>
    <row r="6" spans="2:15" s="1" customFormat="1" ht="24" customHeight="1">
      <c r="B6" s="214" t="s">
        <v>38</v>
      </c>
      <c r="C6" s="299" t="s">
        <v>405</v>
      </c>
      <c r="D6" s="209"/>
      <c r="E6" s="252">
        <v>147229</v>
      </c>
      <c r="F6" s="209"/>
      <c r="G6" s="252">
        <v>19189</v>
      </c>
      <c r="H6" s="209"/>
      <c r="I6" s="300">
        <v>18918</v>
      </c>
      <c r="J6" s="243"/>
      <c r="K6" s="296"/>
      <c r="L6" s="296"/>
      <c r="M6" s="296"/>
      <c r="N6" s="296"/>
      <c r="O6" s="296"/>
    </row>
    <row r="7" spans="2:15" s="1" customFormat="1" ht="24" customHeight="1">
      <c r="B7" s="214" t="s">
        <v>43</v>
      </c>
      <c r="C7" s="299" t="s">
        <v>406</v>
      </c>
      <c r="D7" s="209"/>
      <c r="E7" s="252">
        <v>112402</v>
      </c>
      <c r="F7" s="209"/>
      <c r="G7" s="252">
        <v>15385</v>
      </c>
      <c r="H7" s="209"/>
      <c r="I7" s="300">
        <v>15164</v>
      </c>
      <c r="J7" s="243"/>
      <c r="K7" s="296"/>
      <c r="L7" s="296"/>
      <c r="M7" s="296"/>
      <c r="N7" s="296"/>
      <c r="O7" s="296"/>
    </row>
    <row r="8" spans="2:15" s="1" customFormat="1" ht="24" customHeight="1">
      <c r="B8" s="214" t="s">
        <v>48</v>
      </c>
      <c r="C8" s="299" t="s">
        <v>407</v>
      </c>
      <c r="D8" s="209"/>
      <c r="E8" s="252">
        <v>91762</v>
      </c>
      <c r="F8" s="209"/>
      <c r="G8" s="252">
        <v>13184</v>
      </c>
      <c r="H8" s="209"/>
      <c r="I8" s="300">
        <v>13031</v>
      </c>
      <c r="J8" s="243"/>
      <c r="K8" s="296"/>
      <c r="L8" s="296"/>
      <c r="M8" s="296"/>
      <c r="N8" s="296"/>
      <c r="O8" s="296"/>
    </row>
    <row r="9" spans="2:15" s="1" customFormat="1" ht="25.5" customHeight="1" hidden="1">
      <c r="B9" s="214" t="s">
        <v>52</v>
      </c>
      <c r="C9" s="86"/>
      <c r="D9" s="209"/>
      <c r="E9" s="252">
        <v>78301</v>
      </c>
      <c r="F9" s="209"/>
      <c r="G9" s="252">
        <v>11201</v>
      </c>
      <c r="H9" s="209"/>
      <c r="I9" s="300">
        <v>10980</v>
      </c>
      <c r="J9" s="243"/>
      <c r="K9" s="296"/>
      <c r="L9" s="296"/>
      <c r="M9" s="296"/>
      <c r="N9" s="296"/>
      <c r="O9" s="296"/>
    </row>
    <row r="10" spans="2:15" s="1" customFormat="1" ht="24.75" customHeight="1">
      <c r="B10" s="216" t="s">
        <v>408</v>
      </c>
      <c r="C10" s="299" t="s">
        <v>247</v>
      </c>
      <c r="D10" s="209"/>
      <c r="E10" s="252">
        <v>78881</v>
      </c>
      <c r="F10" s="209"/>
      <c r="G10" s="252">
        <v>11184</v>
      </c>
      <c r="H10" s="209"/>
      <c r="I10" s="300">
        <v>11028</v>
      </c>
      <c r="J10" s="243"/>
      <c r="K10" s="296"/>
      <c r="L10" s="296"/>
      <c r="M10" s="296"/>
      <c r="N10" s="296"/>
      <c r="O10" s="296"/>
    </row>
    <row r="11" spans="2:15" s="1" customFormat="1" ht="24.75" customHeight="1">
      <c r="B11" s="214" t="s">
        <v>54</v>
      </c>
      <c r="C11" s="299" t="s">
        <v>248</v>
      </c>
      <c r="D11" s="209"/>
      <c r="E11" s="252">
        <v>75093</v>
      </c>
      <c r="F11" s="209"/>
      <c r="G11" s="252">
        <v>10656</v>
      </c>
      <c r="H11" s="209"/>
      <c r="I11" s="300">
        <v>10485</v>
      </c>
      <c r="J11" s="243"/>
      <c r="K11" s="296"/>
      <c r="L11" s="296"/>
      <c r="M11" s="296"/>
      <c r="N11" s="296"/>
      <c r="O11" s="296"/>
    </row>
    <row r="12" spans="2:15" s="1" customFormat="1" ht="24.75" customHeight="1">
      <c r="B12" s="214" t="s">
        <v>55</v>
      </c>
      <c r="C12" s="299" t="s">
        <v>409</v>
      </c>
      <c r="D12" s="209"/>
      <c r="E12" s="252">
        <v>73805</v>
      </c>
      <c r="F12" s="209"/>
      <c r="G12" s="252">
        <v>10515</v>
      </c>
      <c r="H12" s="209"/>
      <c r="I12" s="300">
        <v>10369</v>
      </c>
      <c r="J12" s="37"/>
      <c r="K12" s="6"/>
      <c r="L12" s="6"/>
      <c r="M12" s="6"/>
      <c r="N12" s="6"/>
      <c r="O12" s="6"/>
    </row>
    <row r="13" spans="2:10" s="1" customFormat="1" ht="24.75" customHeight="1">
      <c r="B13" s="214" t="s">
        <v>56</v>
      </c>
      <c r="C13" s="299" t="s">
        <v>250</v>
      </c>
      <c r="D13" s="209"/>
      <c r="E13" s="252">
        <v>71488</v>
      </c>
      <c r="F13" s="209"/>
      <c r="G13" s="252">
        <v>10164</v>
      </c>
      <c r="H13" s="209"/>
      <c r="I13" s="300">
        <v>10054</v>
      </c>
      <c r="J13" s="37"/>
    </row>
    <row r="14" spans="2:9" s="1" customFormat="1" ht="24.75" customHeight="1">
      <c r="B14" s="217" t="s">
        <v>57</v>
      </c>
      <c r="C14" s="299" t="s">
        <v>251</v>
      </c>
      <c r="D14" s="209"/>
      <c r="E14" s="252">
        <v>69967</v>
      </c>
      <c r="F14" s="209"/>
      <c r="G14" s="252">
        <v>10307</v>
      </c>
      <c r="H14" s="209"/>
      <c r="I14" s="300">
        <v>10173</v>
      </c>
    </row>
    <row r="15" spans="1:9" s="1" customFormat="1" ht="24.75" customHeight="1">
      <c r="A15" s="6"/>
      <c r="B15" s="217" t="s">
        <v>58</v>
      </c>
      <c r="C15" s="299" t="s">
        <v>252</v>
      </c>
      <c r="D15" s="209"/>
      <c r="E15" s="252">
        <v>63635</v>
      </c>
      <c r="F15" s="209"/>
      <c r="G15" s="252">
        <v>9492</v>
      </c>
      <c r="H15" s="209"/>
      <c r="I15" s="300">
        <v>9359</v>
      </c>
    </row>
    <row r="16" spans="2:15" s="1" customFormat="1" ht="24.75" customHeight="1">
      <c r="B16" s="217" t="s">
        <v>59</v>
      </c>
      <c r="C16" s="299" t="s">
        <v>253</v>
      </c>
      <c r="D16" s="209"/>
      <c r="E16" s="252">
        <v>65294</v>
      </c>
      <c r="F16" s="209"/>
      <c r="G16" s="252">
        <v>9689</v>
      </c>
      <c r="H16" s="209"/>
      <c r="I16" s="300">
        <v>9585</v>
      </c>
      <c r="J16" s="285"/>
      <c r="K16" s="285"/>
      <c r="L16" s="285"/>
      <c r="M16" s="285"/>
      <c r="N16" s="285"/>
      <c r="O16" s="285"/>
    </row>
    <row r="17" spans="2:15" s="6" customFormat="1" ht="24.75" customHeight="1">
      <c r="B17" s="217" t="s">
        <v>60</v>
      </c>
      <c r="C17" s="299" t="s">
        <v>254</v>
      </c>
      <c r="D17" s="209"/>
      <c r="E17" s="252">
        <v>64518</v>
      </c>
      <c r="F17" s="209"/>
      <c r="G17" s="252">
        <v>9668</v>
      </c>
      <c r="H17" s="209"/>
      <c r="I17" s="300">
        <v>9600</v>
      </c>
      <c r="J17" s="286"/>
      <c r="K17" s="286"/>
      <c r="L17" s="286"/>
      <c r="M17" s="286"/>
      <c r="N17" s="286"/>
      <c r="O17" s="286"/>
    </row>
    <row r="18" spans="2:15" s="6" customFormat="1" ht="24.75" customHeight="1">
      <c r="B18" s="217" t="s">
        <v>67</v>
      </c>
      <c r="C18" s="299" t="s">
        <v>255</v>
      </c>
      <c r="D18" s="209"/>
      <c r="E18" s="252">
        <v>66581</v>
      </c>
      <c r="F18" s="209"/>
      <c r="G18" s="252">
        <v>10046</v>
      </c>
      <c r="H18" s="209"/>
      <c r="I18" s="300">
        <v>9930</v>
      </c>
      <c r="J18" s="286"/>
      <c r="K18" s="286"/>
      <c r="L18" s="286"/>
      <c r="M18" s="286"/>
      <c r="N18" s="286"/>
      <c r="O18" s="286"/>
    </row>
    <row r="19" spans="2:15" s="6" customFormat="1" ht="24.75" customHeight="1">
      <c r="B19" s="217" t="s">
        <v>359</v>
      </c>
      <c r="C19" s="299" t="s">
        <v>256</v>
      </c>
      <c r="D19" s="209"/>
      <c r="E19" s="252">
        <v>60886</v>
      </c>
      <c r="F19" s="209"/>
      <c r="G19" s="252">
        <v>9587</v>
      </c>
      <c r="H19" s="209"/>
      <c r="I19" s="300">
        <v>9479</v>
      </c>
      <c r="J19" s="286"/>
      <c r="K19" s="286"/>
      <c r="L19" s="286"/>
      <c r="M19" s="286"/>
      <c r="N19" s="286"/>
      <c r="O19" s="286"/>
    </row>
    <row r="20" spans="2:15" s="6" customFormat="1" ht="24.75" customHeight="1">
      <c r="B20" s="217" t="s">
        <v>360</v>
      </c>
      <c r="C20" s="299" t="s">
        <v>257</v>
      </c>
      <c r="D20" s="209"/>
      <c r="E20" s="252">
        <v>59789</v>
      </c>
      <c r="F20" s="209"/>
      <c r="G20" s="252">
        <v>9717</v>
      </c>
      <c r="H20" s="209"/>
      <c r="I20" s="300">
        <v>9661</v>
      </c>
      <c r="J20" s="286"/>
      <c r="K20" s="286"/>
      <c r="L20" s="286"/>
      <c r="M20" s="286"/>
      <c r="N20" s="286"/>
      <c r="O20" s="286"/>
    </row>
    <row r="21" spans="2:15" s="6" customFormat="1" ht="24.75" customHeight="1">
      <c r="B21" s="217" t="s">
        <v>361</v>
      </c>
      <c r="C21" s="299" t="s">
        <v>258</v>
      </c>
      <c r="D21" s="209"/>
      <c r="E21" s="252">
        <v>9155</v>
      </c>
      <c r="F21" s="209"/>
      <c r="G21" s="252">
        <v>1601</v>
      </c>
      <c r="H21" s="209"/>
      <c r="I21" s="300">
        <v>1581</v>
      </c>
      <c r="J21" s="286"/>
      <c r="L21" s="286"/>
      <c r="M21" s="286"/>
      <c r="N21" s="286"/>
      <c r="O21" s="286"/>
    </row>
    <row r="22" spans="2:15" s="1" customFormat="1" ht="5.25" customHeight="1" thickBot="1">
      <c r="B22" s="301"/>
      <c r="C22" s="302"/>
      <c r="D22" s="250"/>
      <c r="E22" s="303"/>
      <c r="F22" s="250"/>
      <c r="G22" s="303"/>
      <c r="H22" s="250"/>
      <c r="I22" s="304"/>
      <c r="J22" s="285"/>
      <c r="K22" s="285"/>
      <c r="L22" s="285"/>
      <c r="M22" s="285"/>
      <c r="N22" s="285"/>
      <c r="O22" s="285"/>
    </row>
    <row r="23" spans="2:14" s="1" customFormat="1" ht="19.5" customHeight="1">
      <c r="B23" s="247" t="s">
        <v>355</v>
      </c>
      <c r="I23" s="285"/>
      <c r="J23" s="285"/>
      <c r="K23" s="285"/>
      <c r="L23" s="285"/>
      <c r="M23" s="285"/>
      <c r="N23" s="285"/>
    </row>
    <row r="24" spans="2:14" s="1" customFormat="1" ht="19.5" customHeight="1">
      <c r="B24" s="78" t="s">
        <v>410</v>
      </c>
      <c r="I24" s="285"/>
      <c r="J24" s="285"/>
      <c r="K24" s="285"/>
      <c r="L24" s="285"/>
      <c r="M24" s="285"/>
      <c r="N24" s="285"/>
    </row>
    <row r="25" spans="2:14" s="1" customFormat="1" ht="19.5" customHeight="1">
      <c r="B25" s="35"/>
      <c r="I25" s="285"/>
      <c r="J25" s="285"/>
      <c r="K25" s="285"/>
      <c r="L25" s="285"/>
      <c r="M25" s="285"/>
      <c r="N25" s="285"/>
    </row>
    <row r="26" spans="2:14" s="6" customFormat="1" ht="19.5" customHeight="1" thickBot="1">
      <c r="B26" s="193" t="s">
        <v>411</v>
      </c>
      <c r="C26" s="303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</row>
    <row r="27" spans="2:19" s="1" customFormat="1" ht="24.75" customHeight="1">
      <c r="B27" s="7"/>
      <c r="C27" s="305"/>
      <c r="D27" s="200"/>
      <c r="E27" s="13"/>
      <c r="F27" s="12"/>
      <c r="G27" s="12"/>
      <c r="H27" s="200"/>
      <c r="I27" s="12"/>
      <c r="J27" s="12"/>
      <c r="K27" s="200"/>
      <c r="L27" s="12"/>
      <c r="M27" s="12"/>
      <c r="N27" s="200"/>
      <c r="O27" s="578" t="s">
        <v>412</v>
      </c>
      <c r="P27" s="611" t="s">
        <v>161</v>
      </c>
      <c r="Q27" s="582" t="s">
        <v>162</v>
      </c>
      <c r="R27" s="604" t="s">
        <v>413</v>
      </c>
      <c r="S27" s="305"/>
    </row>
    <row r="28" spans="2:19" s="1" customFormat="1" ht="24.75" customHeight="1">
      <c r="B28" s="15"/>
      <c r="C28" s="306"/>
      <c r="D28" s="16" t="s">
        <v>318</v>
      </c>
      <c r="E28" s="20" t="s">
        <v>118</v>
      </c>
      <c r="F28" s="307" t="s">
        <v>414</v>
      </c>
      <c r="G28" s="104" t="s">
        <v>115</v>
      </c>
      <c r="H28" s="308" t="s">
        <v>415</v>
      </c>
      <c r="I28" s="255" t="s">
        <v>321</v>
      </c>
      <c r="J28" s="104" t="s">
        <v>115</v>
      </c>
      <c r="K28" s="16" t="s">
        <v>120</v>
      </c>
      <c r="L28" s="309" t="s">
        <v>322</v>
      </c>
      <c r="M28" s="104" t="s">
        <v>115</v>
      </c>
      <c r="N28" s="16" t="s">
        <v>159</v>
      </c>
      <c r="O28" s="579"/>
      <c r="P28" s="612"/>
      <c r="Q28" s="614"/>
      <c r="R28" s="605"/>
      <c r="S28" s="306"/>
    </row>
    <row r="29" spans="2:19" s="1" customFormat="1" ht="24.75" customHeight="1">
      <c r="B29" s="21"/>
      <c r="C29" s="310"/>
      <c r="D29" s="22"/>
      <c r="E29" s="24"/>
      <c r="F29" s="22"/>
      <c r="G29" s="22"/>
      <c r="H29" s="22"/>
      <c r="I29" s="22"/>
      <c r="J29" s="22"/>
      <c r="K29" s="22"/>
      <c r="L29" s="22"/>
      <c r="M29" s="22"/>
      <c r="N29" s="22"/>
      <c r="O29" s="580"/>
      <c r="P29" s="613"/>
      <c r="Q29" s="615"/>
      <c r="R29" s="606"/>
      <c r="S29" s="306"/>
    </row>
    <row r="30" spans="2:19" s="1" customFormat="1" ht="24.75" customHeight="1">
      <c r="B30" s="207" t="s">
        <v>416</v>
      </c>
      <c r="C30" s="311" t="s">
        <v>417</v>
      </c>
      <c r="D30" s="312">
        <v>80.2</v>
      </c>
      <c r="E30" s="313">
        <v>95.4</v>
      </c>
      <c r="F30" s="312">
        <v>94.9</v>
      </c>
      <c r="G30" s="312">
        <v>105.1</v>
      </c>
      <c r="H30" s="312">
        <v>13.8</v>
      </c>
      <c r="I30" s="312">
        <v>15.7</v>
      </c>
      <c r="J30" s="312">
        <v>13.1</v>
      </c>
      <c r="K30" s="312">
        <v>89.2</v>
      </c>
      <c r="L30" s="312">
        <v>92.1</v>
      </c>
      <c r="M30" s="312">
        <v>86.6</v>
      </c>
      <c r="N30" s="312">
        <v>75.4</v>
      </c>
      <c r="O30" s="312">
        <v>71.2</v>
      </c>
      <c r="P30" s="314" t="s">
        <v>65</v>
      </c>
      <c r="Q30" s="314" t="s">
        <v>65</v>
      </c>
      <c r="R30" s="315" t="s">
        <v>65</v>
      </c>
      <c r="S30" s="244"/>
    </row>
    <row r="31" spans="2:19" s="1" customFormat="1" ht="24.75" customHeight="1">
      <c r="B31" s="214" t="s">
        <v>23</v>
      </c>
      <c r="C31" s="311" t="s">
        <v>418</v>
      </c>
      <c r="D31" s="312">
        <v>78.2</v>
      </c>
      <c r="E31" s="313">
        <v>100.5</v>
      </c>
      <c r="F31" s="312">
        <v>100.9</v>
      </c>
      <c r="G31" s="312">
        <v>98.3</v>
      </c>
      <c r="H31" s="312">
        <v>19.4</v>
      </c>
      <c r="I31" s="312">
        <v>32</v>
      </c>
      <c r="J31" s="312">
        <v>6.3</v>
      </c>
      <c r="K31" s="312">
        <v>71.9</v>
      </c>
      <c r="L31" s="312">
        <v>79.8</v>
      </c>
      <c r="M31" s="312">
        <v>66</v>
      </c>
      <c r="N31" s="312">
        <v>75.8</v>
      </c>
      <c r="O31" s="312">
        <v>79.1</v>
      </c>
      <c r="P31" s="314" t="s">
        <v>65</v>
      </c>
      <c r="Q31" s="314" t="s">
        <v>65</v>
      </c>
      <c r="R31" s="315" t="s">
        <v>65</v>
      </c>
      <c r="S31" s="244"/>
    </row>
    <row r="32" spans="2:19" s="1" customFormat="1" ht="24.75" customHeight="1">
      <c r="B32" s="214" t="s">
        <v>28</v>
      </c>
      <c r="C32" s="311" t="s">
        <v>419</v>
      </c>
      <c r="D32" s="312">
        <v>83.1</v>
      </c>
      <c r="E32" s="313">
        <v>108.7</v>
      </c>
      <c r="F32" s="312">
        <v>110.7</v>
      </c>
      <c r="G32" s="312">
        <v>75.7</v>
      </c>
      <c r="H32" s="312">
        <v>9.4</v>
      </c>
      <c r="I32" s="312">
        <v>9.5</v>
      </c>
      <c r="J32" s="312">
        <v>9.4</v>
      </c>
      <c r="K32" s="312">
        <v>74.9</v>
      </c>
      <c r="L32" s="312">
        <v>81</v>
      </c>
      <c r="M32" s="312">
        <v>70</v>
      </c>
      <c r="N32" s="312">
        <v>73.8</v>
      </c>
      <c r="O32" s="312">
        <v>84.5</v>
      </c>
      <c r="P32" s="314" t="s">
        <v>65</v>
      </c>
      <c r="Q32" s="314" t="s">
        <v>65</v>
      </c>
      <c r="R32" s="315" t="s">
        <v>65</v>
      </c>
      <c r="S32" s="244"/>
    </row>
    <row r="33" spans="2:19" s="1" customFormat="1" ht="24.75" customHeight="1">
      <c r="B33" s="214" t="s">
        <v>38</v>
      </c>
      <c r="C33" s="311" t="s">
        <v>405</v>
      </c>
      <c r="D33" s="312">
        <v>81.6</v>
      </c>
      <c r="E33" s="313">
        <v>95</v>
      </c>
      <c r="F33" s="312">
        <v>95.5</v>
      </c>
      <c r="G33" s="312">
        <v>91.6</v>
      </c>
      <c r="H33" s="312">
        <v>1</v>
      </c>
      <c r="I33" s="314" t="s">
        <v>15</v>
      </c>
      <c r="J33" s="312">
        <v>0.9</v>
      </c>
      <c r="K33" s="312">
        <v>59.4</v>
      </c>
      <c r="L33" s="312">
        <v>64.3</v>
      </c>
      <c r="M33" s="312">
        <v>57.3</v>
      </c>
      <c r="N33" s="312">
        <v>60.5</v>
      </c>
      <c r="O33" s="312">
        <v>88.3</v>
      </c>
      <c r="P33" s="314" t="s">
        <v>65</v>
      </c>
      <c r="Q33" s="314" t="s">
        <v>65</v>
      </c>
      <c r="R33" s="315" t="s">
        <v>65</v>
      </c>
      <c r="S33" s="244"/>
    </row>
    <row r="34" spans="2:19" s="1" customFormat="1" ht="24.75" customHeight="1">
      <c r="B34" s="214" t="s">
        <v>43</v>
      </c>
      <c r="C34" s="311" t="s">
        <v>406</v>
      </c>
      <c r="D34" s="312">
        <v>81.4</v>
      </c>
      <c r="E34" s="313">
        <v>98.6</v>
      </c>
      <c r="F34" s="312">
        <v>114.7</v>
      </c>
      <c r="G34" s="312">
        <v>48.3</v>
      </c>
      <c r="H34" s="312">
        <v>0.9</v>
      </c>
      <c r="I34" s="312">
        <v>1</v>
      </c>
      <c r="J34" s="312">
        <v>0.9</v>
      </c>
      <c r="K34" s="312">
        <v>54.6</v>
      </c>
      <c r="L34" s="312">
        <v>52.7</v>
      </c>
      <c r="M34" s="312">
        <v>55.4</v>
      </c>
      <c r="N34" s="312">
        <v>61.8</v>
      </c>
      <c r="O34" s="312">
        <v>83.8</v>
      </c>
      <c r="P34" s="314" t="s">
        <v>65</v>
      </c>
      <c r="Q34" s="314" t="s">
        <v>65</v>
      </c>
      <c r="R34" s="315" t="s">
        <v>65</v>
      </c>
      <c r="S34" s="244"/>
    </row>
    <row r="35" spans="2:19" s="1" customFormat="1" ht="24.75" customHeight="1">
      <c r="B35" s="214" t="s">
        <v>48</v>
      </c>
      <c r="C35" s="311" t="s">
        <v>407</v>
      </c>
      <c r="D35" s="312">
        <v>84.1</v>
      </c>
      <c r="E35" s="313">
        <v>98.5</v>
      </c>
      <c r="F35" s="312">
        <v>99.2</v>
      </c>
      <c r="G35" s="312">
        <v>96.2</v>
      </c>
      <c r="H35" s="312">
        <v>0.4</v>
      </c>
      <c r="I35" s="312">
        <v>0.6</v>
      </c>
      <c r="J35" s="312">
        <v>0.3</v>
      </c>
      <c r="K35" s="312">
        <v>57.9</v>
      </c>
      <c r="L35" s="312">
        <v>61.3</v>
      </c>
      <c r="M35" s="312">
        <v>56.6</v>
      </c>
      <c r="N35" s="312">
        <v>66.6</v>
      </c>
      <c r="O35" s="312">
        <v>85</v>
      </c>
      <c r="P35" s="314" t="s">
        <v>65</v>
      </c>
      <c r="Q35" s="314" t="s">
        <v>65</v>
      </c>
      <c r="R35" s="315" t="s">
        <v>65</v>
      </c>
      <c r="S35" s="244"/>
    </row>
    <row r="36" spans="2:19" s="1" customFormat="1" ht="24.75" customHeight="1" hidden="1">
      <c r="B36" s="214" t="s">
        <v>52</v>
      </c>
      <c r="C36" s="84"/>
      <c r="D36" s="312">
        <v>82.3</v>
      </c>
      <c r="E36" s="313">
        <v>92.5</v>
      </c>
      <c r="F36" s="312">
        <v>92.3</v>
      </c>
      <c r="G36" s="312">
        <v>93.4</v>
      </c>
      <c r="H36" s="312">
        <v>0.5</v>
      </c>
      <c r="I36" s="312">
        <v>0.3</v>
      </c>
      <c r="J36" s="312">
        <v>0.6</v>
      </c>
      <c r="K36" s="312">
        <v>59.2</v>
      </c>
      <c r="L36" s="314" t="s">
        <v>15</v>
      </c>
      <c r="M36" s="312">
        <v>59.2</v>
      </c>
      <c r="N36" s="312">
        <v>67</v>
      </c>
      <c r="O36" s="312">
        <v>82.6</v>
      </c>
      <c r="P36" s="314" t="s">
        <v>65</v>
      </c>
      <c r="Q36" s="314" t="s">
        <v>65</v>
      </c>
      <c r="R36" s="315" t="s">
        <v>65</v>
      </c>
      <c r="S36" s="244"/>
    </row>
    <row r="37" spans="2:19" s="1" customFormat="1" ht="24.75" customHeight="1">
      <c r="B37" s="216" t="s">
        <v>408</v>
      </c>
      <c r="C37" s="311" t="s">
        <v>247</v>
      </c>
      <c r="D37" s="312">
        <v>81.7</v>
      </c>
      <c r="E37" s="313">
        <v>89.7</v>
      </c>
      <c r="F37" s="312">
        <v>89.8</v>
      </c>
      <c r="G37" s="312">
        <v>89.5</v>
      </c>
      <c r="H37" s="312">
        <v>0.4</v>
      </c>
      <c r="I37" s="312">
        <v>0.7</v>
      </c>
      <c r="J37" s="312">
        <v>0.3</v>
      </c>
      <c r="K37" s="312">
        <v>58.5</v>
      </c>
      <c r="L37" s="314" t="s">
        <v>15</v>
      </c>
      <c r="M37" s="312">
        <v>58.5</v>
      </c>
      <c r="N37" s="312">
        <v>67.2</v>
      </c>
      <c r="O37" s="312">
        <v>82.3</v>
      </c>
      <c r="P37" s="314" t="s">
        <v>65</v>
      </c>
      <c r="Q37" s="314" t="s">
        <v>65</v>
      </c>
      <c r="R37" s="315" t="s">
        <v>65</v>
      </c>
      <c r="S37" s="244"/>
    </row>
    <row r="38" spans="2:19" s="1" customFormat="1" ht="24.75" customHeight="1">
      <c r="B38" s="214" t="s">
        <v>55</v>
      </c>
      <c r="C38" s="311" t="s">
        <v>409</v>
      </c>
      <c r="D38" s="312">
        <v>79.8</v>
      </c>
      <c r="E38" s="313">
        <v>89.6</v>
      </c>
      <c r="F38" s="312">
        <v>89.8</v>
      </c>
      <c r="G38" s="312">
        <v>89</v>
      </c>
      <c r="H38" s="312">
        <v>0.3</v>
      </c>
      <c r="I38" s="312">
        <v>0.3</v>
      </c>
      <c r="J38" s="312">
        <v>0.2</v>
      </c>
      <c r="K38" s="312">
        <v>48.9</v>
      </c>
      <c r="L38" s="314" t="s">
        <v>15</v>
      </c>
      <c r="M38" s="312">
        <v>48.9</v>
      </c>
      <c r="N38" s="312">
        <v>68.6</v>
      </c>
      <c r="O38" s="312">
        <v>79.9</v>
      </c>
      <c r="P38" s="314" t="s">
        <v>65</v>
      </c>
      <c r="Q38" s="314" t="s">
        <v>65</v>
      </c>
      <c r="R38" s="315" t="s">
        <v>65</v>
      </c>
      <c r="S38" s="244"/>
    </row>
    <row r="39" spans="2:19" s="1" customFormat="1" ht="24.75" customHeight="1">
      <c r="B39" s="214" t="s">
        <v>56</v>
      </c>
      <c r="C39" s="311" t="s">
        <v>420</v>
      </c>
      <c r="D39" s="312">
        <v>79.7</v>
      </c>
      <c r="E39" s="313">
        <v>89.4</v>
      </c>
      <c r="F39" s="312">
        <v>89.9920014144867</v>
      </c>
      <c r="G39" s="312">
        <v>86.83674751790876</v>
      </c>
      <c r="H39" s="312">
        <v>0.4</v>
      </c>
      <c r="I39" s="314" t="s">
        <v>15</v>
      </c>
      <c r="J39" s="312">
        <v>0.4</v>
      </c>
      <c r="K39" s="312">
        <v>45.6</v>
      </c>
      <c r="L39" s="314" t="s">
        <v>15</v>
      </c>
      <c r="M39" s="312">
        <v>45.6</v>
      </c>
      <c r="N39" s="312">
        <v>69.5</v>
      </c>
      <c r="O39" s="312">
        <v>79.7</v>
      </c>
      <c r="P39" s="314" t="s">
        <v>65</v>
      </c>
      <c r="Q39" s="314" t="s">
        <v>65</v>
      </c>
      <c r="R39" s="315" t="s">
        <v>65</v>
      </c>
      <c r="S39" s="244"/>
    </row>
    <row r="40" spans="2:19" s="1" customFormat="1" ht="24.75" customHeight="1">
      <c r="B40" s="217" t="s">
        <v>57</v>
      </c>
      <c r="C40" s="311" t="s">
        <v>251</v>
      </c>
      <c r="D40" s="312">
        <v>79.7</v>
      </c>
      <c r="E40" s="313">
        <v>90.2</v>
      </c>
      <c r="F40" s="312">
        <v>90.8</v>
      </c>
      <c r="G40" s="312">
        <v>88</v>
      </c>
      <c r="H40" s="312">
        <v>0.5</v>
      </c>
      <c r="I40" s="314" t="s">
        <v>15</v>
      </c>
      <c r="J40" s="312">
        <v>0.5</v>
      </c>
      <c r="K40" s="312">
        <v>46.5</v>
      </c>
      <c r="L40" s="314" t="s">
        <v>15</v>
      </c>
      <c r="M40" s="312">
        <v>46.5</v>
      </c>
      <c r="N40" s="312">
        <v>68.2</v>
      </c>
      <c r="O40" s="312">
        <v>79.4</v>
      </c>
      <c r="P40" s="314" t="s">
        <v>65</v>
      </c>
      <c r="Q40" s="314" t="s">
        <v>65</v>
      </c>
      <c r="R40" s="315" t="s">
        <v>65</v>
      </c>
      <c r="S40" s="244"/>
    </row>
    <row r="41" spans="1:19" s="1" customFormat="1" ht="24.75" customHeight="1">
      <c r="A41" s="6"/>
      <c r="B41" s="217" t="s">
        <v>58</v>
      </c>
      <c r="C41" s="311" t="s">
        <v>252</v>
      </c>
      <c r="D41" s="312">
        <v>78.5</v>
      </c>
      <c r="E41" s="313">
        <v>89.3</v>
      </c>
      <c r="F41" s="312">
        <v>90.1</v>
      </c>
      <c r="G41" s="312">
        <v>86.1</v>
      </c>
      <c r="H41" s="312">
        <v>0.2</v>
      </c>
      <c r="I41" s="314" t="s">
        <v>15</v>
      </c>
      <c r="J41" s="312">
        <v>0.2</v>
      </c>
      <c r="K41" s="312">
        <v>40</v>
      </c>
      <c r="L41" s="314" t="s">
        <v>15</v>
      </c>
      <c r="M41" s="312">
        <v>40</v>
      </c>
      <c r="N41" s="312">
        <v>64.8</v>
      </c>
      <c r="O41" s="312">
        <v>78.4</v>
      </c>
      <c r="P41" s="314" t="s">
        <v>65</v>
      </c>
      <c r="Q41" s="314" t="s">
        <v>65</v>
      </c>
      <c r="R41" s="315" t="s">
        <v>65</v>
      </c>
      <c r="S41" s="244"/>
    </row>
    <row r="42" spans="2:19" s="1" customFormat="1" ht="24.75" customHeight="1">
      <c r="B42" s="217" t="s">
        <v>59</v>
      </c>
      <c r="C42" s="311" t="s">
        <v>253</v>
      </c>
      <c r="D42" s="312">
        <v>78.2</v>
      </c>
      <c r="E42" s="313">
        <v>89.4</v>
      </c>
      <c r="F42" s="312">
        <v>90.2</v>
      </c>
      <c r="G42" s="312">
        <v>86.2</v>
      </c>
      <c r="H42" s="312">
        <v>0.4</v>
      </c>
      <c r="I42" s="314" t="s">
        <v>15</v>
      </c>
      <c r="J42" s="312">
        <v>0.4</v>
      </c>
      <c r="K42" s="312">
        <v>36.7</v>
      </c>
      <c r="L42" s="314" t="s">
        <v>15</v>
      </c>
      <c r="M42" s="312">
        <v>36.7</v>
      </c>
      <c r="N42" s="314" t="s">
        <v>65</v>
      </c>
      <c r="O42" s="312">
        <v>77.1</v>
      </c>
      <c r="P42" s="314" t="s">
        <v>65</v>
      </c>
      <c r="Q42" s="314" t="s">
        <v>65</v>
      </c>
      <c r="R42" s="315" t="s">
        <v>65</v>
      </c>
      <c r="S42" s="244"/>
    </row>
    <row r="43" spans="2:19" s="6" customFormat="1" ht="24.75" customHeight="1">
      <c r="B43" s="217" t="s">
        <v>60</v>
      </c>
      <c r="C43" s="311" t="s">
        <v>254</v>
      </c>
      <c r="D43" s="312">
        <v>77.4</v>
      </c>
      <c r="E43" s="313">
        <v>89</v>
      </c>
      <c r="F43" s="312">
        <v>88.8</v>
      </c>
      <c r="G43" s="312">
        <v>89.6</v>
      </c>
      <c r="H43" s="312">
        <v>0.3</v>
      </c>
      <c r="I43" s="314" t="s">
        <v>15</v>
      </c>
      <c r="J43" s="312">
        <v>0.3</v>
      </c>
      <c r="K43" s="312">
        <v>33.8</v>
      </c>
      <c r="L43" s="314" t="s">
        <v>15</v>
      </c>
      <c r="M43" s="312">
        <v>33.8</v>
      </c>
      <c r="N43" s="314" t="s">
        <v>65</v>
      </c>
      <c r="O43" s="312">
        <v>76.3</v>
      </c>
      <c r="P43" s="314" t="s">
        <v>65</v>
      </c>
      <c r="Q43" s="314" t="s">
        <v>65</v>
      </c>
      <c r="R43" s="315" t="s">
        <v>65</v>
      </c>
      <c r="S43" s="244"/>
    </row>
    <row r="44" spans="2:19" s="6" customFormat="1" ht="24.75" customHeight="1">
      <c r="B44" s="217" t="s">
        <v>67</v>
      </c>
      <c r="C44" s="311" t="s">
        <v>255</v>
      </c>
      <c r="D44" s="312">
        <v>78.8</v>
      </c>
      <c r="E44" s="313">
        <v>89.1</v>
      </c>
      <c r="F44" s="312">
        <v>89.3</v>
      </c>
      <c r="G44" s="312">
        <v>88.4</v>
      </c>
      <c r="H44" s="312">
        <v>0.4</v>
      </c>
      <c r="I44" s="314" t="s">
        <v>66</v>
      </c>
      <c r="J44" s="312">
        <v>0.4</v>
      </c>
      <c r="K44" s="312">
        <v>39.9</v>
      </c>
      <c r="L44" s="314" t="s">
        <v>66</v>
      </c>
      <c r="M44" s="312">
        <v>39.9</v>
      </c>
      <c r="N44" s="314" t="s">
        <v>65</v>
      </c>
      <c r="O44" s="312">
        <v>77.8</v>
      </c>
      <c r="P44" s="314" t="s">
        <v>65</v>
      </c>
      <c r="Q44" s="314" t="s">
        <v>65</v>
      </c>
      <c r="R44" s="315" t="s">
        <v>65</v>
      </c>
      <c r="S44" s="244"/>
    </row>
    <row r="45" spans="2:19" s="6" customFormat="1" ht="24.75" customHeight="1">
      <c r="B45" s="217" t="s">
        <v>359</v>
      </c>
      <c r="C45" s="311" t="s">
        <v>256</v>
      </c>
      <c r="D45" s="312">
        <v>79.5</v>
      </c>
      <c r="E45" s="313">
        <v>88.8</v>
      </c>
      <c r="F45" s="312">
        <v>88.4</v>
      </c>
      <c r="G45" s="312">
        <v>90.6</v>
      </c>
      <c r="H45" s="312">
        <v>0.4</v>
      </c>
      <c r="I45" s="314" t="s">
        <v>65</v>
      </c>
      <c r="J45" s="312">
        <v>0.4</v>
      </c>
      <c r="K45" s="312">
        <v>37.4</v>
      </c>
      <c r="L45" s="314" t="s">
        <v>66</v>
      </c>
      <c r="M45" s="312">
        <v>37.4</v>
      </c>
      <c r="N45" s="314" t="s">
        <v>65</v>
      </c>
      <c r="O45" s="312">
        <v>78.4</v>
      </c>
      <c r="P45" s="314" t="s">
        <v>65</v>
      </c>
      <c r="Q45" s="314" t="s">
        <v>65</v>
      </c>
      <c r="R45" s="315" t="s">
        <v>65</v>
      </c>
      <c r="S45" s="244"/>
    </row>
    <row r="46" spans="2:19" s="6" customFormat="1" ht="24.75" customHeight="1">
      <c r="B46" s="217" t="s">
        <v>360</v>
      </c>
      <c r="C46" s="311" t="s">
        <v>257</v>
      </c>
      <c r="D46" s="312">
        <v>81.3</v>
      </c>
      <c r="E46" s="313">
        <v>89.5</v>
      </c>
      <c r="F46" s="312">
        <v>88.4</v>
      </c>
      <c r="G46" s="312">
        <v>89.5</v>
      </c>
      <c r="H46" s="312">
        <v>0.3</v>
      </c>
      <c r="I46" s="314" t="s">
        <v>65</v>
      </c>
      <c r="J46" s="312">
        <v>0.3</v>
      </c>
      <c r="K46" s="312">
        <v>41.9</v>
      </c>
      <c r="L46" s="314" t="s">
        <v>66</v>
      </c>
      <c r="M46" s="312">
        <v>41.9</v>
      </c>
      <c r="N46" s="314" t="s">
        <v>65</v>
      </c>
      <c r="O46" s="312">
        <v>80.2</v>
      </c>
      <c r="P46" s="314" t="s">
        <v>65</v>
      </c>
      <c r="Q46" s="314" t="s">
        <v>65</v>
      </c>
      <c r="R46" s="315" t="s">
        <v>338</v>
      </c>
      <c r="S46" s="244"/>
    </row>
    <row r="47" spans="2:19" s="6" customFormat="1" ht="24.75" customHeight="1">
      <c r="B47" s="217" t="s">
        <v>361</v>
      </c>
      <c r="C47" s="311" t="s">
        <v>258</v>
      </c>
      <c r="D47" s="312">
        <v>81.8</v>
      </c>
      <c r="E47" s="313">
        <v>88.92258758</v>
      </c>
      <c r="F47" s="312">
        <v>89.03148271</v>
      </c>
      <c r="G47" s="312">
        <v>88.48134094</v>
      </c>
      <c r="H47" s="312">
        <v>0.107632094</v>
      </c>
      <c r="I47" s="314" t="s">
        <v>65</v>
      </c>
      <c r="J47" s="312">
        <v>0.107632094</v>
      </c>
      <c r="K47" s="312">
        <v>40.21603516</v>
      </c>
      <c r="L47" s="314" t="s">
        <v>66</v>
      </c>
      <c r="M47" s="312">
        <v>40.21603516</v>
      </c>
      <c r="N47" s="314" t="s">
        <v>65</v>
      </c>
      <c r="O47" s="312">
        <v>81</v>
      </c>
      <c r="P47" s="314" t="s">
        <v>65</v>
      </c>
      <c r="Q47" s="314" t="s">
        <v>65</v>
      </c>
      <c r="R47" s="315" t="s">
        <v>338</v>
      </c>
      <c r="S47" s="244"/>
    </row>
    <row r="48" spans="2:19" s="6" customFormat="1" ht="24.75" customHeight="1">
      <c r="B48" s="217" t="s">
        <v>362</v>
      </c>
      <c r="C48" s="311" t="s">
        <v>259</v>
      </c>
      <c r="D48" s="312">
        <v>81.4770142083995</v>
      </c>
      <c r="E48" s="313">
        <v>89.5975023688448</v>
      </c>
      <c r="F48" s="312">
        <v>90.3268835769809</v>
      </c>
      <c r="G48" s="312">
        <v>83.9892766401177</v>
      </c>
      <c r="H48" s="312">
        <v>0.0489236790606654</v>
      </c>
      <c r="I48" s="314" t="s">
        <v>65</v>
      </c>
      <c r="J48" s="312">
        <v>0.0489236790606654</v>
      </c>
      <c r="K48" s="312">
        <v>41.1317441339112</v>
      </c>
      <c r="L48" s="314" t="s">
        <v>66</v>
      </c>
      <c r="M48" s="312">
        <v>41.1317441339112</v>
      </c>
      <c r="N48" s="314" t="s">
        <v>65</v>
      </c>
      <c r="O48" s="312">
        <v>80.282670383226</v>
      </c>
      <c r="P48" s="314" t="s">
        <v>65</v>
      </c>
      <c r="Q48" s="314" t="s">
        <v>65</v>
      </c>
      <c r="R48" s="315" t="s">
        <v>338</v>
      </c>
      <c r="S48" s="244"/>
    </row>
    <row r="49" spans="2:19" s="6" customFormat="1" ht="24.75" customHeight="1">
      <c r="B49" s="217" t="s">
        <v>363</v>
      </c>
      <c r="C49" s="311" t="s">
        <v>260</v>
      </c>
      <c r="D49" s="312">
        <v>81.1</v>
      </c>
      <c r="E49" s="313">
        <v>89.2</v>
      </c>
      <c r="F49" s="312">
        <v>89.8</v>
      </c>
      <c r="G49" s="312">
        <v>84.0085585967291</v>
      </c>
      <c r="H49" s="312">
        <v>0.143884892086331</v>
      </c>
      <c r="I49" s="314" t="s">
        <v>65</v>
      </c>
      <c r="J49" s="312">
        <v>0.143884892086331</v>
      </c>
      <c r="K49" s="312">
        <v>45.4</v>
      </c>
      <c r="L49" s="314" t="s">
        <v>66</v>
      </c>
      <c r="M49" s="312">
        <v>45.4256040543917</v>
      </c>
      <c r="N49" s="314" t="s">
        <v>65</v>
      </c>
      <c r="O49" s="312">
        <v>79.8</v>
      </c>
      <c r="P49" s="314" t="s">
        <v>65</v>
      </c>
      <c r="Q49" s="314" t="s">
        <v>65</v>
      </c>
      <c r="R49" s="315" t="s">
        <v>338</v>
      </c>
      <c r="S49" s="244"/>
    </row>
    <row r="50" spans="2:19" s="6" customFormat="1" ht="24.75" customHeight="1">
      <c r="B50" s="217" t="s">
        <v>364</v>
      </c>
      <c r="C50" s="311" t="s">
        <v>261</v>
      </c>
      <c r="D50" s="312">
        <v>81.2760108272712</v>
      </c>
      <c r="E50" s="316">
        <v>89.1</v>
      </c>
      <c r="F50" s="243">
        <v>89.7</v>
      </c>
      <c r="G50" s="312">
        <v>84.0085585967291</v>
      </c>
      <c r="H50" s="314" t="s">
        <v>66</v>
      </c>
      <c r="I50" s="314" t="s">
        <v>65</v>
      </c>
      <c r="J50" s="314" t="s">
        <v>66</v>
      </c>
      <c r="K50" s="314">
        <v>46.7223290388022</v>
      </c>
      <c r="L50" s="314" t="s">
        <v>66</v>
      </c>
      <c r="M50" s="314">
        <v>46.7223290388022</v>
      </c>
      <c r="N50" s="314" t="s">
        <v>65</v>
      </c>
      <c r="O50" s="314" t="s">
        <v>65</v>
      </c>
      <c r="P50" s="314">
        <v>91</v>
      </c>
      <c r="Q50" s="314">
        <v>77.1</v>
      </c>
      <c r="R50" s="315" t="s">
        <v>338</v>
      </c>
      <c r="S50" s="244"/>
    </row>
    <row r="51" spans="2:19" s="6" customFormat="1" ht="24.75" customHeight="1">
      <c r="B51" s="217" t="s">
        <v>365</v>
      </c>
      <c r="C51" s="311" t="s">
        <v>262</v>
      </c>
      <c r="D51" s="312">
        <v>81.7</v>
      </c>
      <c r="E51" s="316">
        <v>89.8</v>
      </c>
      <c r="F51" s="243">
        <v>90.7</v>
      </c>
      <c r="G51" s="312">
        <v>82.1</v>
      </c>
      <c r="H51" s="314">
        <v>0.2</v>
      </c>
      <c r="I51" s="314" t="s">
        <v>65</v>
      </c>
      <c r="J51" s="314">
        <v>0.2</v>
      </c>
      <c r="K51" s="314">
        <v>42.1</v>
      </c>
      <c r="L51" s="314" t="s">
        <v>66</v>
      </c>
      <c r="M51" s="314">
        <v>42.1</v>
      </c>
      <c r="N51" s="314" t="s">
        <v>65</v>
      </c>
      <c r="O51" s="314" t="s">
        <v>65</v>
      </c>
      <c r="P51" s="314">
        <v>91.9</v>
      </c>
      <c r="Q51" s="314">
        <v>77.1</v>
      </c>
      <c r="R51" s="315" t="s">
        <v>338</v>
      </c>
      <c r="S51" s="244"/>
    </row>
    <row r="52" spans="2:19" s="6" customFormat="1" ht="24.75" customHeight="1">
      <c r="B52" s="217" t="s">
        <v>366</v>
      </c>
      <c r="C52" s="311" t="s">
        <v>263</v>
      </c>
      <c r="D52" s="312">
        <v>79.7</v>
      </c>
      <c r="E52" s="316">
        <v>87.7</v>
      </c>
      <c r="F52" s="243">
        <v>88.8</v>
      </c>
      <c r="G52" s="312">
        <v>79.2</v>
      </c>
      <c r="H52" s="314">
        <v>0.1</v>
      </c>
      <c r="I52" s="314" t="s">
        <v>65</v>
      </c>
      <c r="J52" s="314">
        <v>0.1</v>
      </c>
      <c r="K52" s="314">
        <v>38.7</v>
      </c>
      <c r="L52" s="314" t="s">
        <v>66</v>
      </c>
      <c r="M52" s="314">
        <v>38.7</v>
      </c>
      <c r="N52" s="314" t="s">
        <v>65</v>
      </c>
      <c r="O52" s="314" t="s">
        <v>65</v>
      </c>
      <c r="P52" s="314">
        <v>88.7</v>
      </c>
      <c r="Q52" s="314">
        <v>75.4</v>
      </c>
      <c r="R52" s="315">
        <v>88.5</v>
      </c>
      <c r="S52" s="244"/>
    </row>
    <row r="53" spans="2:19" s="6" customFormat="1" ht="24.75" customHeight="1">
      <c r="B53" s="217" t="s">
        <v>367</v>
      </c>
      <c r="C53" s="311" t="s">
        <v>264</v>
      </c>
      <c r="D53" s="312">
        <v>78.5</v>
      </c>
      <c r="E53" s="316">
        <v>87</v>
      </c>
      <c r="F53" s="243">
        <v>87.9</v>
      </c>
      <c r="G53" s="312">
        <v>79.1</v>
      </c>
      <c r="H53" s="312">
        <v>0.0489236790606654</v>
      </c>
      <c r="I53" s="314" t="s">
        <v>65</v>
      </c>
      <c r="J53" s="312">
        <v>0.0489236790606654</v>
      </c>
      <c r="K53" s="314">
        <v>40.4</v>
      </c>
      <c r="L53" s="314" t="s">
        <v>66</v>
      </c>
      <c r="M53" s="314">
        <v>40.4</v>
      </c>
      <c r="N53" s="314" t="s">
        <v>65</v>
      </c>
      <c r="O53" s="314" t="s">
        <v>65</v>
      </c>
      <c r="P53" s="314">
        <v>87.5</v>
      </c>
      <c r="Q53" s="314">
        <v>74.1</v>
      </c>
      <c r="R53" s="315">
        <v>89.2</v>
      </c>
      <c r="S53" s="244"/>
    </row>
    <row r="54" spans="2:19" s="6" customFormat="1" ht="24.75" customHeight="1">
      <c r="B54" s="219" t="s">
        <v>421</v>
      </c>
      <c r="C54" s="311" t="s">
        <v>265</v>
      </c>
      <c r="D54" s="312">
        <v>78</v>
      </c>
      <c r="E54" s="316">
        <v>85.7</v>
      </c>
      <c r="F54" s="243">
        <v>86.7</v>
      </c>
      <c r="G54" s="312">
        <v>76.9</v>
      </c>
      <c r="H54" s="312">
        <v>0.0489236790606654</v>
      </c>
      <c r="I54" s="314" t="s">
        <v>65</v>
      </c>
      <c r="J54" s="312">
        <v>0.0489236790606654</v>
      </c>
      <c r="K54" s="314">
        <v>39.1</v>
      </c>
      <c r="L54" s="314" t="s">
        <v>66</v>
      </c>
      <c r="M54" s="314">
        <v>39.1</v>
      </c>
      <c r="N54" s="314" t="s">
        <v>65</v>
      </c>
      <c r="O54" s="314" t="s">
        <v>65</v>
      </c>
      <c r="P54" s="314">
        <v>88.3</v>
      </c>
      <c r="Q54" s="314">
        <v>73.6</v>
      </c>
      <c r="R54" s="315">
        <v>90.4</v>
      </c>
      <c r="S54" s="244"/>
    </row>
    <row r="55" spans="2:19" s="6" customFormat="1" ht="24.75" customHeight="1">
      <c r="B55" s="219" t="s">
        <v>341</v>
      </c>
      <c r="C55" s="311" t="s">
        <v>266</v>
      </c>
      <c r="D55" s="312">
        <v>77.6</v>
      </c>
      <c r="E55" s="316">
        <v>84.3</v>
      </c>
      <c r="F55" s="243">
        <v>85.7</v>
      </c>
      <c r="G55" s="312">
        <v>72.3</v>
      </c>
      <c r="H55" s="314" t="s">
        <v>66</v>
      </c>
      <c r="I55" s="314" t="s">
        <v>65</v>
      </c>
      <c r="J55" s="314" t="s">
        <v>66</v>
      </c>
      <c r="K55" s="314">
        <v>34.4</v>
      </c>
      <c r="L55" s="314" t="s">
        <v>65</v>
      </c>
      <c r="M55" s="314">
        <v>34.4</v>
      </c>
      <c r="N55" s="314" t="s">
        <v>65</v>
      </c>
      <c r="O55" s="314" t="s">
        <v>65</v>
      </c>
      <c r="P55" s="314">
        <v>89.1</v>
      </c>
      <c r="Q55" s="314">
        <v>73.1</v>
      </c>
      <c r="R55" s="315">
        <v>91.4</v>
      </c>
      <c r="S55" s="244"/>
    </row>
    <row r="56" spans="2:19" s="6" customFormat="1" ht="24.75" customHeight="1">
      <c r="B56" s="219" t="s">
        <v>108</v>
      </c>
      <c r="C56" s="311" t="s">
        <v>267</v>
      </c>
      <c r="D56" s="312">
        <v>77.5</v>
      </c>
      <c r="E56" s="316">
        <v>83.1</v>
      </c>
      <c r="F56" s="243">
        <v>84.6</v>
      </c>
      <c r="G56" s="312">
        <v>70.4</v>
      </c>
      <c r="H56" s="314" t="s">
        <v>66</v>
      </c>
      <c r="I56" s="314" t="s">
        <v>65</v>
      </c>
      <c r="J56" s="314" t="s">
        <v>66</v>
      </c>
      <c r="K56" s="314">
        <v>25.2</v>
      </c>
      <c r="L56" s="314" t="s">
        <v>65</v>
      </c>
      <c r="M56" s="314">
        <v>25.2</v>
      </c>
      <c r="N56" s="314" t="s">
        <v>65</v>
      </c>
      <c r="O56" s="314" t="s">
        <v>65</v>
      </c>
      <c r="P56" s="314">
        <v>88.9</v>
      </c>
      <c r="Q56" s="314">
        <v>73.7</v>
      </c>
      <c r="R56" s="315">
        <v>91.7</v>
      </c>
      <c r="S56" s="244"/>
    </row>
    <row r="57" spans="2:19" s="6" customFormat="1" ht="24.75" customHeight="1">
      <c r="B57" s="219" t="s">
        <v>111</v>
      </c>
      <c r="C57" s="311" t="s">
        <v>268</v>
      </c>
      <c r="D57" s="312">
        <v>76.6</v>
      </c>
      <c r="E57" s="316">
        <v>81.6</v>
      </c>
      <c r="F57" s="243">
        <v>83.1</v>
      </c>
      <c r="G57" s="312">
        <v>69.4</v>
      </c>
      <c r="H57" s="314" t="s">
        <v>66</v>
      </c>
      <c r="I57" s="314" t="s">
        <v>65</v>
      </c>
      <c r="J57" s="314" t="s">
        <v>66</v>
      </c>
      <c r="K57" s="314">
        <v>26.1</v>
      </c>
      <c r="L57" s="314" t="s">
        <v>65</v>
      </c>
      <c r="M57" s="314">
        <v>26.1</v>
      </c>
      <c r="N57" s="314" t="s">
        <v>65</v>
      </c>
      <c r="O57" s="314" t="s">
        <v>65</v>
      </c>
      <c r="P57" s="314">
        <v>88</v>
      </c>
      <c r="Q57" s="314">
        <v>72.8</v>
      </c>
      <c r="R57" s="315">
        <v>89.1</v>
      </c>
      <c r="S57" s="244"/>
    </row>
    <row r="58" spans="2:19" s="6" customFormat="1" ht="24.75" customHeight="1">
      <c r="B58" s="219" t="s">
        <v>148</v>
      </c>
      <c r="C58" s="311" t="s">
        <v>269</v>
      </c>
      <c r="D58" s="312">
        <v>76.3</v>
      </c>
      <c r="E58" s="313">
        <v>81.3</v>
      </c>
      <c r="F58" s="317">
        <v>82.6</v>
      </c>
      <c r="G58" s="312">
        <v>69.8</v>
      </c>
      <c r="H58" s="314" t="s">
        <v>66</v>
      </c>
      <c r="I58" s="314" t="s">
        <v>65</v>
      </c>
      <c r="J58" s="314" t="s">
        <v>66</v>
      </c>
      <c r="K58" s="314">
        <v>26.8</v>
      </c>
      <c r="L58" s="314" t="s">
        <v>65</v>
      </c>
      <c r="M58" s="314">
        <v>26.8</v>
      </c>
      <c r="N58" s="314" t="s">
        <v>65</v>
      </c>
      <c r="O58" s="314" t="s">
        <v>65</v>
      </c>
      <c r="P58" s="314">
        <v>87.7</v>
      </c>
      <c r="Q58" s="314">
        <v>72.4</v>
      </c>
      <c r="R58" s="315">
        <v>87</v>
      </c>
      <c r="S58" s="244"/>
    </row>
    <row r="59" spans="2:19" s="6" customFormat="1" ht="24.75" customHeight="1">
      <c r="B59" s="219" t="s">
        <v>188</v>
      </c>
      <c r="C59" s="311" t="s">
        <v>270</v>
      </c>
      <c r="D59" s="312">
        <v>75.4</v>
      </c>
      <c r="E59" s="313">
        <v>80.2</v>
      </c>
      <c r="F59" s="312">
        <v>81.4</v>
      </c>
      <c r="G59" s="312">
        <v>69.9</v>
      </c>
      <c r="H59" s="314" t="s">
        <v>66</v>
      </c>
      <c r="I59" s="314" t="s">
        <v>65</v>
      </c>
      <c r="J59" s="314" t="s">
        <v>66</v>
      </c>
      <c r="K59" s="314">
        <v>24.5</v>
      </c>
      <c r="L59" s="314" t="s">
        <v>65</v>
      </c>
      <c r="M59" s="314">
        <v>24.5</v>
      </c>
      <c r="N59" s="314" t="s">
        <v>65</v>
      </c>
      <c r="O59" s="314" t="s">
        <v>65</v>
      </c>
      <c r="P59" s="314">
        <v>86.4</v>
      </c>
      <c r="Q59" s="314">
        <v>71.7</v>
      </c>
      <c r="R59" s="315">
        <v>87</v>
      </c>
      <c r="S59" s="244"/>
    </row>
    <row r="60" spans="2:19" s="1" customFormat="1" ht="24.75" customHeight="1">
      <c r="B60" s="219" t="s">
        <v>207</v>
      </c>
      <c r="C60" s="311" t="s">
        <v>271</v>
      </c>
      <c r="D60" s="312">
        <v>74.7</v>
      </c>
      <c r="E60" s="313">
        <v>79.7</v>
      </c>
      <c r="F60" s="312">
        <v>80.7</v>
      </c>
      <c r="G60" s="312">
        <v>71</v>
      </c>
      <c r="H60" s="314" t="s">
        <v>66</v>
      </c>
      <c r="I60" s="314" t="s">
        <v>65</v>
      </c>
      <c r="J60" s="318" t="s">
        <v>66</v>
      </c>
      <c r="K60" s="312">
        <v>29</v>
      </c>
      <c r="L60" s="314" t="s">
        <v>65</v>
      </c>
      <c r="M60" s="312">
        <v>29</v>
      </c>
      <c r="N60" s="314" t="s">
        <v>65</v>
      </c>
      <c r="O60" s="314" t="s">
        <v>65</v>
      </c>
      <c r="P60" s="319">
        <v>86.2</v>
      </c>
      <c r="Q60" s="320">
        <v>70.7</v>
      </c>
      <c r="R60" s="315">
        <v>87.1</v>
      </c>
      <c r="S60" s="54"/>
    </row>
    <row r="61" spans="2:19" s="1" customFormat="1" ht="24.75" customHeight="1">
      <c r="B61" s="219" t="s">
        <v>208</v>
      </c>
      <c r="C61" s="311" t="s">
        <v>272</v>
      </c>
      <c r="D61" s="321">
        <v>74.1</v>
      </c>
      <c r="E61" s="313">
        <v>79.5</v>
      </c>
      <c r="F61" s="312">
        <v>80.4</v>
      </c>
      <c r="G61" s="312">
        <v>70.8</v>
      </c>
      <c r="H61" s="314" t="s">
        <v>66</v>
      </c>
      <c r="I61" s="314" t="s">
        <v>65</v>
      </c>
      <c r="J61" s="318" t="s">
        <v>66</v>
      </c>
      <c r="K61" s="312">
        <v>38.1</v>
      </c>
      <c r="L61" s="322" t="s">
        <v>65</v>
      </c>
      <c r="M61" s="312">
        <v>38.1</v>
      </c>
      <c r="N61" s="322" t="s">
        <v>65</v>
      </c>
      <c r="O61" s="322" t="s">
        <v>65</v>
      </c>
      <c r="P61" s="319">
        <v>84.6</v>
      </c>
      <c r="Q61" s="323" t="s">
        <v>422</v>
      </c>
      <c r="R61" s="315">
        <v>90.7</v>
      </c>
      <c r="S61" s="54"/>
    </row>
    <row r="62" spans="2:19" s="1" customFormat="1" ht="24.75" customHeight="1">
      <c r="B62" s="219" t="s">
        <v>273</v>
      </c>
      <c r="C62" s="324" t="s">
        <v>281</v>
      </c>
      <c r="D62" s="321">
        <v>73.8</v>
      </c>
      <c r="E62" s="313">
        <v>79.2</v>
      </c>
      <c r="F62" s="312">
        <v>80.2</v>
      </c>
      <c r="G62" s="312">
        <v>70.8</v>
      </c>
      <c r="H62" s="314" t="s">
        <v>66</v>
      </c>
      <c r="I62" s="314" t="s">
        <v>65</v>
      </c>
      <c r="J62" s="318" t="s">
        <v>66</v>
      </c>
      <c r="K62" s="312">
        <v>38.6</v>
      </c>
      <c r="L62" s="322" t="s">
        <v>65</v>
      </c>
      <c r="M62" s="312">
        <v>38.6</v>
      </c>
      <c r="N62" s="322" t="s">
        <v>65</v>
      </c>
      <c r="O62" s="322" t="s">
        <v>65</v>
      </c>
      <c r="P62" s="319">
        <v>84.2</v>
      </c>
      <c r="Q62" s="323">
        <v>69.9</v>
      </c>
      <c r="R62" s="315">
        <v>91.4</v>
      </c>
      <c r="S62" s="54"/>
    </row>
    <row r="63" spans="2:19" s="1" customFormat="1" ht="24.75" customHeight="1">
      <c r="B63" s="219" t="s">
        <v>16</v>
      </c>
      <c r="C63" s="324" t="s">
        <v>294</v>
      </c>
      <c r="D63" s="321">
        <v>75.4</v>
      </c>
      <c r="E63" s="313">
        <v>79.5</v>
      </c>
      <c r="F63" s="312">
        <v>80.4</v>
      </c>
      <c r="G63" s="312">
        <v>71.3</v>
      </c>
      <c r="H63" s="314" t="s">
        <v>66</v>
      </c>
      <c r="I63" s="314" t="s">
        <v>65</v>
      </c>
      <c r="J63" s="318" t="s">
        <v>66</v>
      </c>
      <c r="K63" s="312">
        <v>39.9</v>
      </c>
      <c r="L63" s="322" t="s">
        <v>65</v>
      </c>
      <c r="M63" s="312">
        <v>39.9</v>
      </c>
      <c r="N63" s="322" t="s">
        <v>65</v>
      </c>
      <c r="O63" s="322" t="s">
        <v>65</v>
      </c>
      <c r="P63" s="319">
        <v>85.5</v>
      </c>
      <c r="Q63" s="323" t="s">
        <v>423</v>
      </c>
      <c r="R63" s="315">
        <v>92</v>
      </c>
      <c r="S63" s="54"/>
    </row>
    <row r="64" spans="2:19" s="1" customFormat="1" ht="24.75" customHeight="1">
      <c r="B64" s="219" t="s">
        <v>18</v>
      </c>
      <c r="C64" s="324" t="s">
        <v>307</v>
      </c>
      <c r="D64" s="321">
        <v>76</v>
      </c>
      <c r="E64" s="313">
        <v>79.7</v>
      </c>
      <c r="F64" s="312">
        <v>80.9</v>
      </c>
      <c r="G64" s="312">
        <v>70</v>
      </c>
      <c r="H64" s="314">
        <v>0</v>
      </c>
      <c r="I64" s="314" t="s">
        <v>65</v>
      </c>
      <c r="J64" s="318" t="s">
        <v>66</v>
      </c>
      <c r="K64" s="312">
        <v>35.4</v>
      </c>
      <c r="L64" s="322" t="s">
        <v>65</v>
      </c>
      <c r="M64" s="312">
        <v>35.4</v>
      </c>
      <c r="N64" s="322" t="s">
        <v>65</v>
      </c>
      <c r="O64" s="322" t="s">
        <v>65</v>
      </c>
      <c r="P64" s="319">
        <v>86.5</v>
      </c>
      <c r="Q64" s="323" t="s">
        <v>424</v>
      </c>
      <c r="R64" s="315">
        <v>92</v>
      </c>
      <c r="S64" s="54"/>
    </row>
    <row r="65" spans="2:19" s="1" customFormat="1" ht="24.75" customHeight="1" thickBot="1">
      <c r="B65" s="227" t="s">
        <v>311</v>
      </c>
      <c r="C65" s="325" t="s">
        <v>309</v>
      </c>
      <c r="D65" s="328">
        <v>76.2</v>
      </c>
      <c r="E65" s="329">
        <v>80.3</v>
      </c>
      <c r="F65" s="330">
        <v>81.3</v>
      </c>
      <c r="G65" s="330">
        <v>71.6</v>
      </c>
      <c r="H65" s="331" t="s">
        <v>66</v>
      </c>
      <c r="I65" s="331" t="s">
        <v>65</v>
      </c>
      <c r="J65" s="332" t="s">
        <v>66</v>
      </c>
      <c r="K65" s="330">
        <v>35.6</v>
      </c>
      <c r="L65" s="333" t="s">
        <v>65</v>
      </c>
      <c r="M65" s="330">
        <v>35.6</v>
      </c>
      <c r="N65" s="333" t="s">
        <v>65</v>
      </c>
      <c r="O65" s="333" t="s">
        <v>65</v>
      </c>
      <c r="P65" s="334">
        <v>86.4</v>
      </c>
      <c r="Q65" s="335" t="s">
        <v>425</v>
      </c>
      <c r="R65" s="336">
        <v>89.3</v>
      </c>
      <c r="S65" s="54"/>
    </row>
    <row r="66" spans="2:14" s="1" customFormat="1" ht="19.5" customHeight="1">
      <c r="B66" s="195" t="s">
        <v>370</v>
      </c>
      <c r="C66" s="243"/>
      <c r="D66" s="243"/>
      <c r="E66" s="243"/>
      <c r="F66" s="243"/>
      <c r="G66" s="243"/>
      <c r="H66" s="244"/>
      <c r="I66" s="243"/>
      <c r="J66" s="243"/>
      <c r="K66" s="244"/>
      <c r="L66" s="243"/>
      <c r="M66" s="244"/>
      <c r="N66" s="243"/>
    </row>
    <row r="67" spans="2:14" s="1" customFormat="1" ht="19.5" customHeight="1">
      <c r="B67" s="270" t="s">
        <v>426</v>
      </c>
      <c r="C67" s="243"/>
      <c r="D67" s="243"/>
      <c r="E67" s="243"/>
      <c r="F67" s="243"/>
      <c r="G67" s="243"/>
      <c r="H67" s="244"/>
      <c r="I67" s="243"/>
      <c r="J67" s="243"/>
      <c r="K67" s="244"/>
      <c r="L67" s="243"/>
      <c r="M67" s="244"/>
      <c r="N67" s="243"/>
    </row>
    <row r="68" spans="2:14" s="1" customFormat="1" ht="19.5" customHeight="1">
      <c r="B68" s="270" t="s">
        <v>427</v>
      </c>
      <c r="C68" s="243"/>
      <c r="D68" s="243"/>
      <c r="E68" s="243"/>
      <c r="F68" s="243"/>
      <c r="G68" s="243"/>
      <c r="H68" s="244"/>
      <c r="I68" s="243"/>
      <c r="J68" s="243"/>
      <c r="K68" s="244"/>
      <c r="L68" s="243"/>
      <c r="M68" s="244"/>
      <c r="N68" s="243"/>
    </row>
    <row r="69" spans="2:14" s="1" customFormat="1" ht="19.5" customHeight="1">
      <c r="B69" s="270" t="s">
        <v>352</v>
      </c>
      <c r="C69" s="243"/>
      <c r="D69" s="243"/>
      <c r="E69" s="243"/>
      <c r="F69" s="243"/>
      <c r="G69" s="243"/>
      <c r="H69" s="244"/>
      <c r="I69" s="243"/>
      <c r="J69" s="243"/>
      <c r="K69" s="244"/>
      <c r="L69" s="243"/>
      <c r="M69" s="244"/>
      <c r="N69" s="243"/>
    </row>
    <row r="70" spans="2:14" s="1" customFormat="1" ht="19.5" customHeight="1">
      <c r="B70" s="195" t="s">
        <v>373</v>
      </c>
      <c r="C70" s="326"/>
      <c r="D70" s="243"/>
      <c r="E70" s="243"/>
      <c r="F70" s="243"/>
      <c r="G70" s="243"/>
      <c r="H70" s="244"/>
      <c r="I70" s="243"/>
      <c r="J70" s="243"/>
      <c r="K70" s="244"/>
      <c r="L70" s="243"/>
      <c r="M70" s="244"/>
      <c r="N70" s="243"/>
    </row>
    <row r="71" spans="2:14" s="1" customFormat="1" ht="19.5" customHeight="1">
      <c r="B71" s="195" t="s">
        <v>374</v>
      </c>
      <c r="C71" s="326"/>
      <c r="D71" s="243"/>
      <c r="E71" s="243"/>
      <c r="F71" s="243"/>
      <c r="G71" s="243"/>
      <c r="H71" s="244"/>
      <c r="I71" s="243"/>
      <c r="J71" s="243"/>
      <c r="K71" s="244"/>
      <c r="L71" s="243"/>
      <c r="M71" s="244"/>
      <c r="N71" s="243"/>
    </row>
    <row r="72" spans="2:14" s="1" customFormat="1" ht="19.5" customHeight="1">
      <c r="B72" s="247" t="s">
        <v>355</v>
      </c>
      <c r="C72" s="327"/>
      <c r="D72" s="327"/>
      <c r="E72" s="327"/>
      <c r="F72" s="327"/>
      <c r="I72" s="6"/>
      <c r="J72" s="6"/>
      <c r="K72" s="6"/>
      <c r="L72" s="6"/>
      <c r="M72" s="327"/>
      <c r="N72" s="327"/>
    </row>
  </sheetData>
  <sheetProtection/>
  <mergeCells count="4">
    <mergeCell ref="O27:O29"/>
    <mergeCell ref="P27:P29"/>
    <mergeCell ref="Q27:Q29"/>
    <mergeCell ref="R27:R29"/>
  </mergeCells>
  <printOptions/>
  <pageMargins left="0.5118110236220472" right="0.17" top="0.5511811023622047" bottom="0.3937007874015748" header="0.5118110236220472" footer="0.35433070866141736"/>
  <pageSetup horizontalDpi="300" verticalDpi="3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showGridLines="0" view="pageBreakPreview" zoomScale="90" zoomScaleNormal="75" zoomScaleSheetLayoutView="90" zoomScalePageLayoutView="0" workbookViewId="0" topLeftCell="B1">
      <selection activeCell="K82" sqref="K82"/>
    </sheetView>
  </sheetViews>
  <sheetFormatPr defaultColWidth="8.796875" defaultRowHeight="18" customHeight="1"/>
  <cols>
    <col min="1" max="1" width="2.59765625" style="66" customWidth="1"/>
    <col min="2" max="2" width="6.69921875" style="66" customWidth="1"/>
    <col min="3" max="3" width="11.09765625" style="66" customWidth="1"/>
    <col min="4" max="6" width="10.59765625" style="66" customWidth="1"/>
    <col min="7" max="7" width="10.69921875" style="66" customWidth="1"/>
    <col min="8" max="10" width="10.59765625" style="66" customWidth="1"/>
    <col min="11" max="11" width="11.59765625" style="66" customWidth="1"/>
    <col min="12" max="13" width="10.59765625" style="66" customWidth="1"/>
    <col min="14" max="14" width="10.5" style="66" customWidth="1"/>
    <col min="15" max="15" width="11.5" style="66" bestFit="1" customWidth="1"/>
    <col min="16" max="16" width="11.5" style="66" customWidth="1"/>
    <col min="17" max="17" width="11.3984375" style="66" customWidth="1"/>
    <col min="18" max="18" width="11.5" style="66" customWidth="1"/>
    <col min="19" max="16384" width="9" style="66" customWidth="1"/>
  </cols>
  <sheetData>
    <row r="1" spans="2:14" s="1" customFormat="1" ht="18" customHeight="1">
      <c r="B1" s="193" t="s">
        <v>428</v>
      </c>
      <c r="C1" s="327"/>
      <c r="D1" s="327"/>
      <c r="E1" s="327"/>
      <c r="F1" s="327"/>
      <c r="I1" s="6"/>
      <c r="J1" s="6"/>
      <c r="K1" s="6"/>
      <c r="L1" s="6"/>
      <c r="M1" s="327"/>
      <c r="N1" s="327"/>
    </row>
    <row r="2" spans="2:14" s="1" customFormat="1" ht="11.25" customHeight="1" thickBot="1">
      <c r="B2" s="2"/>
      <c r="C2" s="9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8" s="1" customFormat="1" ht="11.25" customHeight="1">
      <c r="B3" s="7"/>
      <c r="D3" s="200"/>
      <c r="E3" s="13"/>
      <c r="F3" s="11"/>
      <c r="G3" s="11"/>
      <c r="H3" s="200"/>
      <c r="I3" s="11"/>
      <c r="J3" s="11"/>
      <c r="K3" s="200"/>
      <c r="L3" s="11"/>
      <c r="M3" s="11"/>
      <c r="N3" s="200"/>
      <c r="O3" s="578" t="s">
        <v>412</v>
      </c>
      <c r="P3" s="616" t="s">
        <v>315</v>
      </c>
      <c r="Q3" s="619" t="s">
        <v>316</v>
      </c>
      <c r="R3" s="622" t="s">
        <v>413</v>
      </c>
    </row>
    <row r="4" spans="2:18" s="1" customFormat="1" ht="24.75" customHeight="1">
      <c r="B4" s="15"/>
      <c r="D4" s="16" t="s">
        <v>318</v>
      </c>
      <c r="E4" s="20" t="s">
        <v>118</v>
      </c>
      <c r="F4" s="203" t="s">
        <v>414</v>
      </c>
      <c r="G4" s="16" t="s">
        <v>115</v>
      </c>
      <c r="H4" s="16" t="s">
        <v>415</v>
      </c>
      <c r="I4" s="16" t="s">
        <v>321</v>
      </c>
      <c r="J4" s="16" t="s">
        <v>115</v>
      </c>
      <c r="K4" s="16" t="s">
        <v>120</v>
      </c>
      <c r="L4" s="16" t="s">
        <v>322</v>
      </c>
      <c r="M4" s="16" t="s">
        <v>115</v>
      </c>
      <c r="N4" s="16" t="s">
        <v>159</v>
      </c>
      <c r="O4" s="579"/>
      <c r="P4" s="617"/>
      <c r="Q4" s="620"/>
      <c r="R4" s="623"/>
    </row>
    <row r="5" spans="2:18" s="1" customFormat="1" ht="11.25" customHeight="1">
      <c r="B5" s="21"/>
      <c r="C5" s="337"/>
      <c r="D5" s="22"/>
      <c r="E5" s="24"/>
      <c r="F5" s="22"/>
      <c r="G5" s="22"/>
      <c r="H5" s="22"/>
      <c r="I5" s="22"/>
      <c r="J5" s="22"/>
      <c r="K5" s="22"/>
      <c r="L5" s="22"/>
      <c r="M5" s="22"/>
      <c r="N5" s="22"/>
      <c r="O5" s="580"/>
      <c r="P5" s="618"/>
      <c r="Q5" s="621"/>
      <c r="R5" s="624"/>
    </row>
    <row r="6" spans="2:18" s="1" customFormat="1" ht="21.75" customHeight="1">
      <c r="B6" s="207" t="s">
        <v>416</v>
      </c>
      <c r="C6" s="261" t="s">
        <v>417</v>
      </c>
      <c r="D6" s="338">
        <f>'[1]3-3,3-4'!D6/((1/2*('[1]3-3,3-4'!D56+'[1]3-5,3-6'!D6)))</f>
        <v>81.41330843729482</v>
      </c>
      <c r="E6" s="339">
        <f>'[1]3-3,3-4'!E6/((1/2*('[1]3-3,3-4'!E56+'[1]3-5,3-6'!E6)))</f>
        <v>270.93297297297295</v>
      </c>
      <c r="F6" s="338">
        <f>'[1]3-3,3-4'!F6/((1/2*('[1]3-3,3-4'!F56+'[1]3-5,3-6'!F6)))</f>
        <v>328.8485059068798</v>
      </c>
      <c r="G6" s="338">
        <f>'[1]3-3,3-4'!G6/((1/2*('[1]3-3,3-4'!G56+'[1]3-5,3-6'!G6)))</f>
        <v>68.15815085158151</v>
      </c>
      <c r="H6" s="338">
        <f>'[1]3-3,3-4'!H6/((1/2*('[1]3-3,3-4'!H56+'[1]3-5,3-6'!H6)))</f>
        <v>15.317375886524824</v>
      </c>
      <c r="I6" s="338">
        <f>'[1]3-3,3-4'!I6/((1/2*('[1]3-3,3-4'!I56+'[1]3-5,3-6'!I6)))</f>
        <v>14.026525198938993</v>
      </c>
      <c r="J6" s="338">
        <f>'[1]3-3,3-4'!J6/((1/2*('[1]3-3,3-4'!J56+'[1]3-5,3-6'!J6)))</f>
        <v>15.965379494007989</v>
      </c>
      <c r="K6" s="338">
        <f>'[1]3-3,3-4'!K6/((1/2*('[1]3-3,3-4'!K56+'[1]3-5,3-6'!L6)))</f>
        <v>428.6034877072613</v>
      </c>
      <c r="L6" s="338">
        <f>'[1]3-3,3-4'!L6/((1/2*('[1]3-3,3-4'!L56+'[1]3-5,3-6'!M6)))</f>
        <v>568.082638061184</v>
      </c>
      <c r="M6" s="338">
        <f>'[1]3-3,3-4'!M6/((1/2*('[1]3-3,3-4'!M56+'[1]3-5,3-6'!N6)))</f>
        <v>350.2223710649699</v>
      </c>
      <c r="N6" s="338">
        <f>'[1]3-3,3-4'!N6/((1/2*('[1]3-3,3-4'!N56+'[1]3-5,3-6'!O6)))</f>
        <v>6150.012738853503</v>
      </c>
      <c r="O6" s="338">
        <f>'[1]3-3,3-4'!O6/((1/2*('[1]3-3,3-4'!O56+'[1]3-5,3-6'!P6)))</f>
        <v>23.275294724259968</v>
      </c>
      <c r="P6" s="265" t="s">
        <v>325</v>
      </c>
      <c r="Q6" s="258" t="s">
        <v>325</v>
      </c>
      <c r="R6" s="262" t="s">
        <v>325</v>
      </c>
    </row>
    <row r="7" spans="2:18" s="1" customFormat="1" ht="21.75" customHeight="1">
      <c r="B7" s="214" t="s">
        <v>23</v>
      </c>
      <c r="C7" s="261" t="s">
        <v>418</v>
      </c>
      <c r="D7" s="338">
        <f>'[1]3-3,3-4'!D7/((1/2*('[1]3-3,3-4'!D57+'[1]3-5,3-6'!D7)))</f>
        <v>64.1939610657854</v>
      </c>
      <c r="E7" s="339">
        <f>'[1]3-3,3-4'!E7/((1/2*('[1]3-3,3-4'!E57+'[1]3-5,3-6'!E7)))</f>
        <v>296.5768037238169</v>
      </c>
      <c r="F7" s="338">
        <f>'[1]3-3,3-4'!F7/((1/2*('[1]3-3,3-4'!F57+'[1]3-5,3-6'!F7)))</f>
        <v>354.92270531400965</v>
      </c>
      <c r="G7" s="338">
        <f>'[1]3-3,3-4'!G7/((1/2*('[1]3-3,3-4'!G57+'[1]3-5,3-6'!G7)))</f>
        <v>144.55104895104895</v>
      </c>
      <c r="H7" s="338">
        <f>'[1]3-3,3-4'!H7/((1/2*('[1]3-3,3-4'!H57+'[1]3-5,3-6'!H7)))</f>
        <v>20.373708920187795</v>
      </c>
      <c r="I7" s="338">
        <f>'[1]3-3,3-4'!I7/((1/2*('[1]3-3,3-4'!I57+'[1]3-5,3-6'!I7)))</f>
        <v>21.68421052631579</v>
      </c>
      <c r="J7" s="338">
        <f>'[1]3-3,3-4'!J7/((1/2*('[1]3-3,3-4'!J57+'[1]3-5,3-6'!J7)))</f>
        <v>16.056451612903224</v>
      </c>
      <c r="K7" s="338">
        <f>'[1]3-3,3-4'!K7/((1/2*('[1]3-3,3-4'!K57+'[1]3-5,3-6'!L7)))</f>
        <v>299.5754816853695</v>
      </c>
      <c r="L7" s="338">
        <f>'[1]3-3,3-4'!L7/((1/2*('[1]3-3,3-4'!L57+'[1]3-5,3-6'!M7)))</f>
        <v>396.17205576980126</v>
      </c>
      <c r="M7" s="338">
        <f>'[1]3-3,3-4'!M7/((1/2*('[1]3-3,3-4'!M57+'[1]3-5,3-6'!N7)))</f>
        <v>245.97432098765432</v>
      </c>
      <c r="N7" s="338">
        <f>'[1]3-3,3-4'!N7/((1/2*('[1]3-3,3-4'!N57+'[1]3-5,3-6'!O7)))</f>
        <v>8358.669527896996</v>
      </c>
      <c r="O7" s="338">
        <f>'[1]3-3,3-4'!O7/((1/2*('[1]3-3,3-4'!O57+'[1]3-5,3-6'!P7)))</f>
        <v>26.018025146013752</v>
      </c>
      <c r="P7" s="265" t="s">
        <v>325</v>
      </c>
      <c r="Q7" s="258" t="s">
        <v>325</v>
      </c>
      <c r="R7" s="262" t="s">
        <v>325</v>
      </c>
    </row>
    <row r="8" spans="2:18" s="1" customFormat="1" ht="21.75" customHeight="1">
      <c r="B8" s="214" t="s">
        <v>28</v>
      </c>
      <c r="C8" s="261" t="s">
        <v>419</v>
      </c>
      <c r="D8" s="338">
        <f>'[1]3-3,3-4'!D8/((1/2*('[1]3-3,3-4'!D58+'[1]3-5,3-6'!D8)))</f>
        <v>59.80391976740447</v>
      </c>
      <c r="E8" s="339">
        <f>'[1]3-3,3-4'!E8/((1/2*('[1]3-3,3-4'!E58+'[1]3-5,3-6'!E8)))</f>
        <v>358.39313203078746</v>
      </c>
      <c r="F8" s="338">
        <f>'[1]3-3,3-4'!F8/((1/2*('[1]3-3,3-4'!F58+'[1]3-5,3-6'!F8)))</f>
        <v>395.84050331576265</v>
      </c>
      <c r="G8" s="338">
        <f>'[1]3-3,3-4'!G8/((1/2*('[1]3-3,3-4'!G58+'[1]3-5,3-6'!G8)))</f>
        <v>106.704</v>
      </c>
      <c r="H8" s="338">
        <f>'[1]3-3,3-4'!H8/((1/2*('[1]3-3,3-4'!H58+'[1]3-5,3-6'!H8)))</f>
        <v>18.297061159650518</v>
      </c>
      <c r="I8" s="338">
        <f>'[1]3-3,3-4'!I8/((1/2*('[1]3-3,3-4'!I58+'[1]3-5,3-6'!I8)))</f>
        <v>22.504347826086956</v>
      </c>
      <c r="J8" s="338">
        <f>'[1]3-3,3-4'!J8/((1/2*('[1]3-3,3-4'!J58+'[1]3-5,3-6'!J8)))</f>
        <v>17.356656948493683</v>
      </c>
      <c r="K8" s="338">
        <f>'[1]3-3,3-4'!K8/((1/2*('[1]3-3,3-4'!K58+'[1]3-5,3-6'!L8)))</f>
        <v>502.2278848145846</v>
      </c>
      <c r="L8" s="338">
        <f>'[1]3-3,3-4'!L8/((1/2*('[1]3-3,3-4'!L58+'[1]3-5,3-6'!M8)))</f>
        <v>573.2474074074074</v>
      </c>
      <c r="M8" s="338">
        <f>'[1]3-3,3-4'!M8/((1/2*('[1]3-3,3-4'!M58+'[1]3-5,3-6'!N8)))</f>
        <v>450.90221270521056</v>
      </c>
      <c r="N8" s="338">
        <f>'[1]3-3,3-4'!N8/((1/2*('[1]3-3,3-4'!N58+'[1]3-5,3-6'!O8)))</f>
        <v>11450.278481012658</v>
      </c>
      <c r="O8" s="338">
        <f>'[1]3-3,3-4'!O8/((1/2*('[1]3-3,3-4'!O58+'[1]3-5,3-6'!P8)))</f>
        <v>30.98224378043836</v>
      </c>
      <c r="P8" s="265" t="s">
        <v>325</v>
      </c>
      <c r="Q8" s="258" t="s">
        <v>325</v>
      </c>
      <c r="R8" s="262" t="s">
        <v>325</v>
      </c>
    </row>
    <row r="9" spans="2:18" s="1" customFormat="1" ht="21.75" customHeight="1">
      <c r="B9" s="214" t="s">
        <v>33</v>
      </c>
      <c r="C9" s="261" t="s">
        <v>429</v>
      </c>
      <c r="D9" s="338">
        <f>'[1]3-3,3-4'!D9/((1/2*('[1]3-3,3-4'!D59+'[1]3-5,3-6'!D9)))</f>
        <v>57.85043565897886</v>
      </c>
      <c r="E9" s="339">
        <f>'[1]3-3,3-4'!E9/((1/2*('[1]3-3,3-4'!E59+'[1]3-5,3-6'!E9)))</f>
        <v>310.5917712819573</v>
      </c>
      <c r="F9" s="338">
        <f>'[1]3-3,3-4'!F9/((1/2*('[1]3-3,3-4'!F59+'[1]3-5,3-6'!F9)))</f>
        <v>326.68</v>
      </c>
      <c r="G9" s="338">
        <f>'[1]3-3,3-4'!G9/((1/2*('[1]3-3,3-4'!G59+'[1]3-5,3-6'!G9)))</f>
        <v>181.93899422918383</v>
      </c>
      <c r="H9" s="338">
        <f>'[1]3-3,3-4'!H9/((1/2*('[1]3-3,3-4'!H59+'[1]3-5,3-6'!H9)))</f>
        <v>15.422505307855626</v>
      </c>
      <c r="I9" s="338">
        <f>'[1]3-3,3-4'!I9/((1/2*('[1]3-3,3-4'!I59+'[1]3-5,3-6'!I9)))</f>
        <v>20</v>
      </c>
      <c r="J9" s="338">
        <f>'[1]3-3,3-4'!J9/((1/2*('[1]3-3,3-4'!J59+'[1]3-5,3-6'!J9)))</f>
        <v>14.596491228070175</v>
      </c>
      <c r="K9" s="338">
        <f>'[1]3-3,3-4'!K9/((1/2*('[1]3-3,3-4'!K59+'[1]3-5,3-6'!L9)))</f>
        <v>469.3750932140194</v>
      </c>
      <c r="L9" s="338">
        <f>'[1]3-3,3-4'!L9/((1/2*('[1]3-3,3-4'!L59+'[1]3-5,3-6'!M9)))</f>
        <v>613.0953470633104</v>
      </c>
      <c r="M9" s="338">
        <f>'[1]3-3,3-4'!M9/((1/2*('[1]3-3,3-4'!M59+'[1]3-5,3-6'!N9)))</f>
        <v>399.89970501474926</v>
      </c>
      <c r="N9" s="338">
        <f>'[1]3-3,3-4'!N9/((1/2*('[1]3-3,3-4'!N59+'[1]3-5,3-6'!O9)))</f>
        <v>13995.681415929204</v>
      </c>
      <c r="O9" s="338">
        <f>'[1]3-3,3-4'!O9/((1/2*('[1]3-3,3-4'!O59+'[1]3-5,3-6'!P9)))</f>
        <v>34.01359430349163</v>
      </c>
      <c r="P9" s="265" t="s">
        <v>325</v>
      </c>
      <c r="Q9" s="258" t="s">
        <v>325</v>
      </c>
      <c r="R9" s="262" t="s">
        <v>325</v>
      </c>
    </row>
    <row r="10" spans="2:18" s="1" customFormat="1" ht="21.75" customHeight="1">
      <c r="B10" s="214" t="s">
        <v>38</v>
      </c>
      <c r="C10" s="261" t="s">
        <v>405</v>
      </c>
      <c r="D10" s="338">
        <f>'[1]3-3,3-4'!D10/((1/2*('[1]3-3,3-4'!D60+'[1]3-5,3-6'!D10)))</f>
        <v>55.655175266830305</v>
      </c>
      <c r="E10" s="339">
        <f>'[1]3-3,3-4'!E10/((1/2*('[1]3-3,3-4'!E60+'[1]3-5,3-6'!E10)))</f>
        <v>287.89146049481246</v>
      </c>
      <c r="F10" s="338">
        <f>'[1]3-3,3-4'!F10/((1/2*('[1]3-3,3-4'!F60+'[1]3-5,3-6'!F10)))</f>
        <v>285.409390528344</v>
      </c>
      <c r="G10" s="338">
        <f>'[1]3-3,3-4'!G10/((1/2*('[1]3-3,3-4'!G60+'[1]3-5,3-6'!G10)))</f>
        <v>305.1765536723164</v>
      </c>
      <c r="H10" s="338">
        <f>'[1]3-3,3-4'!H10/((1/2*('[1]3-3,3-4'!H60+'[1]3-5,3-6'!H10)))</f>
        <v>25.41176470588235</v>
      </c>
      <c r="I10" s="338">
        <f>'[1]3-3,3-4'!I10/((1/2*('[1]3-3,3-4'!I60+'[1]3-5,3-6'!I10)))</f>
        <v>6.583333333333333</v>
      </c>
      <c r="J10" s="338">
        <f>'[1]3-3,3-4'!J10/((1/2*('[1]3-3,3-4'!J60+'[1]3-5,3-6'!J10)))</f>
        <v>38.140845070422536</v>
      </c>
      <c r="K10" s="338">
        <f>'[1]3-3,3-4'!K10/((1/2*('[1]3-3,3-4'!K60+'[1]3-5,3-6'!L10)))</f>
        <v>358.9831756046267</v>
      </c>
      <c r="L10" s="338">
        <f>'[1]3-3,3-4'!L10/((1/2*('[1]3-3,3-4'!L60+'[1]3-5,3-6'!M10)))</f>
        <v>276.3108359133127</v>
      </c>
      <c r="M10" s="338">
        <f>'[1]3-3,3-4'!M10/((1/2*('[1]3-3,3-4'!M60+'[1]3-5,3-6'!N10)))</f>
        <v>419.9771585198721</v>
      </c>
      <c r="N10" s="338">
        <f>'[1]3-3,3-4'!N10/((1/2*('[1]3-3,3-4'!N60+'[1]3-5,3-6'!O10)))</f>
        <v>20569.235294117647</v>
      </c>
      <c r="O10" s="338">
        <f>'[1]3-3,3-4'!O10/((1/2*('[1]3-3,3-4'!O60+'[1]3-5,3-6'!P10)))</f>
        <v>36.86318976434113</v>
      </c>
      <c r="P10" s="265" t="s">
        <v>325</v>
      </c>
      <c r="Q10" s="258" t="s">
        <v>325</v>
      </c>
      <c r="R10" s="262" t="s">
        <v>325</v>
      </c>
    </row>
    <row r="11" spans="2:18" s="1" customFormat="1" ht="21.75" customHeight="1">
      <c r="B11" s="214" t="s">
        <v>43</v>
      </c>
      <c r="C11" s="261" t="s">
        <v>406</v>
      </c>
      <c r="D11" s="338">
        <f>'[1]3-3,3-4'!D11/((1/2*('[1]3-3,3-4'!D61+'[1]3-5,3-6'!D11)))</f>
        <v>57.36312209422165</v>
      </c>
      <c r="E11" s="339">
        <f>'[1]3-3,3-4'!E11/((1/2*('[1]3-3,3-4'!E61+'[1]3-5,3-6'!E11)))</f>
        <v>331.6226854095977</v>
      </c>
      <c r="F11" s="338">
        <f>'[1]3-3,3-4'!F11/((1/2*('[1]3-3,3-4'!F61+'[1]3-5,3-6'!F11)))</f>
        <v>363.2664176406796</v>
      </c>
      <c r="G11" s="338">
        <f>'[1]3-3,3-4'!G11/((1/2*('[1]3-3,3-4'!G61+'[1]3-5,3-6'!G11)))</f>
        <v>201.359126984127</v>
      </c>
      <c r="H11" s="338">
        <f>'[1]3-3,3-4'!H11/((1/2*('[1]3-3,3-4'!H61+'[1]3-5,3-6'!H11)))</f>
        <v>26.903225806451612</v>
      </c>
      <c r="I11" s="338">
        <f>'[1]3-3,3-4'!I11/((1/2*('[1]3-3,3-4'!I61+'[1]3-5,3-6'!I11)))</f>
        <v>20.46153846153846</v>
      </c>
      <c r="J11" s="338">
        <f>'[1]3-3,3-4'!J11/((1/2*('[1]3-3,3-4'!J61+'[1]3-5,3-6'!J11)))</f>
        <v>31.555555555555557</v>
      </c>
      <c r="K11" s="338">
        <f>'[1]3-3,3-4'!K11/((1/2*('[1]3-3,3-4'!K61+'[1]3-5,3-6'!L11)))</f>
        <v>254.57608695652175</v>
      </c>
      <c r="L11" s="338">
        <f>'[1]3-3,3-4'!L11/((1/2*('[1]3-3,3-4'!L61+'[1]3-5,3-6'!M11)))</f>
        <v>136.2738301559792</v>
      </c>
      <c r="M11" s="338">
        <f>'[1]3-3,3-4'!M11/((1/2*('[1]3-3,3-4'!M61+'[1]3-5,3-6'!N11)))</f>
        <v>401.16249105225484</v>
      </c>
      <c r="N11" s="338">
        <f>'[1]3-3,3-4'!N11/((1/2*('[1]3-3,3-4'!N61+'[1]3-5,3-6'!O11)))</f>
        <v>19716.984615384616</v>
      </c>
      <c r="O11" s="338">
        <f>'[1]3-3,3-4'!O11/((1/2*('[1]3-3,3-4'!O61+'[1]3-5,3-6'!P11)))</f>
        <v>41.19631185567893</v>
      </c>
      <c r="P11" s="265" t="s">
        <v>325</v>
      </c>
      <c r="Q11" s="258" t="s">
        <v>325</v>
      </c>
      <c r="R11" s="262" t="s">
        <v>325</v>
      </c>
    </row>
    <row r="12" spans="2:18" s="1" customFormat="1" ht="21.75" customHeight="1">
      <c r="B12" s="214" t="s">
        <v>48</v>
      </c>
      <c r="C12" s="261" t="s">
        <v>407</v>
      </c>
      <c r="D12" s="338">
        <f>'[1]3-3,3-4'!D12/((1/2*('[1]3-3,3-4'!D62+'[1]3-5,3-6'!D12)))</f>
        <v>56.874301675977655</v>
      </c>
      <c r="E12" s="339">
        <f>'[1]3-3,3-4'!E12/((1/2*('[1]3-3,3-4'!E62+'[1]3-5,3-6'!E12)))</f>
        <v>345.8329420263681</v>
      </c>
      <c r="F12" s="338">
        <f>'[1]3-3,3-4'!F12/((1/2*('[1]3-3,3-4'!F62+'[1]3-5,3-6'!F12)))</f>
        <v>437.77435748511687</v>
      </c>
      <c r="G12" s="338">
        <f>'[1]3-3,3-4'!G12/((1/2*('[1]3-3,3-4'!G62+'[1]3-5,3-6'!G12)))</f>
        <v>194.60281824695485</v>
      </c>
      <c r="H12" s="338">
        <f>'[1]3-3,3-4'!H12/((1/2*('[1]3-3,3-4'!H62+'[1]3-5,3-6'!H12)))</f>
        <v>23.764705882352942</v>
      </c>
      <c r="I12" s="338">
        <f>'[1]3-3,3-4'!I12/((1/2*('[1]3-3,3-4'!I62+'[1]3-5,3-6'!I12)))</f>
        <v>26.333333333333332</v>
      </c>
      <c r="J12" s="338">
        <f>'[1]3-3,3-4'!J12/((1/2*('[1]3-3,3-4'!J62+'[1]3-5,3-6'!J12)))</f>
        <v>22.363636363636363</v>
      </c>
      <c r="K12" s="338">
        <f>'[1]3-3,3-4'!K12/((1/2*('[1]3-3,3-4'!K62+'[1]3-5,3-6'!L12)))</f>
        <v>166.7196710075394</v>
      </c>
      <c r="L12" s="338">
        <f>'[1]3-3,3-4'!L12/((1/2*('[1]3-3,3-4'!L62+'[1]3-5,3-6'!M12)))</f>
        <v>79.02357255107385</v>
      </c>
      <c r="M12" s="338">
        <f>'[1]3-3,3-4'!M12/((1/2*('[1]3-3,3-4'!M62+'[1]3-5,3-6'!N12)))</f>
        <v>332.6382556987116</v>
      </c>
      <c r="N12" s="338">
        <f>'[1]3-3,3-4'!N12/((1/2*('[1]3-3,3-4'!N62+'[1]3-5,3-6'!O12)))</f>
        <v>17832.03125</v>
      </c>
      <c r="O12" s="338">
        <f>'[1]3-3,3-4'!O12/((1/2*('[1]3-3,3-4'!O62+'[1]3-5,3-6'!P12)))</f>
        <v>42.49490214968104</v>
      </c>
      <c r="P12" s="265" t="s">
        <v>325</v>
      </c>
      <c r="Q12" s="258" t="s">
        <v>325</v>
      </c>
      <c r="R12" s="262" t="s">
        <v>325</v>
      </c>
    </row>
    <row r="13" spans="1:18" s="1" customFormat="1" ht="21.75" customHeight="1">
      <c r="A13" s="6"/>
      <c r="B13" s="216" t="s">
        <v>408</v>
      </c>
      <c r="C13" s="261" t="s">
        <v>247</v>
      </c>
      <c r="D13" s="338">
        <f>'[1]3-3,3-4'!D14/((1/2*('[1]3-3,3-4'!D64+'[1]3-5,3-6'!D14)))</f>
        <v>52.46699029381385</v>
      </c>
      <c r="E13" s="339">
        <f>'[1]3-3,3-4'!E14/((1/2*('[1]3-3,3-4'!E64+'[1]3-5,3-6'!E14)))</f>
        <v>323.9703960969156</v>
      </c>
      <c r="F13" s="338">
        <f>'[1]3-3,3-4'!F14/((1/2*('[1]3-3,3-4'!F64+'[1]3-5,3-6'!F14)))</f>
        <v>341.37095560571856</v>
      </c>
      <c r="G13" s="338">
        <f>'[1]3-3,3-4'!G14/((1/2*('[1]3-3,3-4'!G64+'[1]3-5,3-6'!G14)))</f>
        <v>265.9498207885305</v>
      </c>
      <c r="H13" s="338">
        <f>'[1]3-3,3-4'!H14/((1/2*('[1]3-3,3-4'!H64+'[1]3-5,3-6'!H14)))</f>
        <v>26.166666666666668</v>
      </c>
      <c r="I13" s="338">
        <f>'[1]3-3,3-4'!I14/((1/2*('[1]3-3,3-4'!I64+'[1]3-5,3-6'!I14)))</f>
        <v>27</v>
      </c>
      <c r="J13" s="338">
        <f>'[1]3-3,3-4'!J14/((1/2*('[1]3-3,3-4'!J64+'[1]3-5,3-6'!J14)))</f>
        <v>25</v>
      </c>
      <c r="K13" s="338">
        <f>'[1]3-3,3-4'!K14/((1/2*('[1]3-3,3-4'!K64+'[1]3-5,3-6'!L14)))</f>
        <v>221.51411042944784</v>
      </c>
      <c r="L13" s="340" t="s">
        <v>15</v>
      </c>
      <c r="M13" s="338">
        <f>'[1]3-3,3-4'!M14/((1/2*('[1]3-3,3-4'!M64+'[1]3-5,3-6'!N14)))</f>
        <v>221.51411042944784</v>
      </c>
      <c r="N13" s="338">
        <f>'[1]3-3,3-4'!N14/((1/2*('[1]3-3,3-4'!N64+'[1]3-5,3-6'!O14)))</f>
        <v>21132.936170212764</v>
      </c>
      <c r="O13" s="338">
        <f>'[1]3-3,3-4'!O14/((1/2*('[1]3-3,3-4'!O64+'[1]3-5,3-6'!P14)))</f>
        <v>40.06127875424411</v>
      </c>
      <c r="P13" s="265" t="s">
        <v>325</v>
      </c>
      <c r="Q13" s="258" t="s">
        <v>325</v>
      </c>
      <c r="R13" s="262" t="s">
        <v>325</v>
      </c>
    </row>
    <row r="14" spans="2:18" s="6" customFormat="1" ht="21.75" customHeight="1">
      <c r="B14" s="217" t="s">
        <v>58</v>
      </c>
      <c r="C14" s="263" t="s">
        <v>430</v>
      </c>
      <c r="D14" s="338">
        <f>'[1]3-3,3-4'!D19/((1/2*('[1]3-3,3-4'!D69+'[1]3-5,3-6'!D19)))</f>
        <v>44.617243082656955</v>
      </c>
      <c r="E14" s="339">
        <f>'[1]3-3,3-4'!E19/((1/2*('[1]3-3,3-4'!E69+'[1]3-5,3-6'!E19)))</f>
        <v>366.06463561440876</v>
      </c>
      <c r="F14" s="338">
        <f>'[1]3-3,3-4'!F19/((1/2*('[1]3-3,3-4'!F69+'[1]3-5,3-6'!F19)))</f>
        <v>392.61292700909314</v>
      </c>
      <c r="G14" s="338">
        <f>'[1]3-3,3-4'!G19/((1/2*('[1]3-3,3-4'!G69+'[1]3-5,3-6'!G19)))</f>
        <v>284.8733558812477</v>
      </c>
      <c r="H14" s="338">
        <f>'[1]3-3,3-4'!H19/((1/2*('[1]3-3,3-4'!H69+'[1]3-5,3-6'!H19)))</f>
        <v>12.222222222222221</v>
      </c>
      <c r="I14" s="340" t="s">
        <v>15</v>
      </c>
      <c r="J14" s="338">
        <f>'[1]3-3,3-4'!J19/((1/2*('[1]3-3,3-4'!J69+'[1]3-5,3-6'!J19)))</f>
        <v>12.222222222222221</v>
      </c>
      <c r="K14" s="338">
        <f>'[1]3-3,3-4'!K19/((1/2*('[1]3-3,3-4'!K69+'[1]3-5,3-6'!L19)))</f>
        <v>148.04408523144747</v>
      </c>
      <c r="L14" s="340" t="s">
        <v>15</v>
      </c>
      <c r="M14" s="338">
        <f>'[1]3-3,3-4'!M19/((1/2*('[1]3-3,3-4'!M69+'[1]3-5,3-6'!N19)))</f>
        <v>148.04408523144747</v>
      </c>
      <c r="N14" s="338">
        <f>'[1]3-3,3-4'!N19/((1/2*('[1]3-3,3-4'!N69+'[1]3-5,3-6'!O19)))</f>
        <v>8377.82</v>
      </c>
      <c r="O14" s="338">
        <f>'[1]3-3,3-4'!O19/((1/2*('[1]3-3,3-4'!O69+'[1]3-5,3-6'!P19)))</f>
        <v>33.90357531099879</v>
      </c>
      <c r="P14" s="265" t="s">
        <v>325</v>
      </c>
      <c r="Q14" s="258" t="s">
        <v>325</v>
      </c>
      <c r="R14" s="262" t="s">
        <v>325</v>
      </c>
    </row>
    <row r="15" spans="2:18" s="6" customFormat="1" ht="21.75" customHeight="1">
      <c r="B15" s="217" t="s">
        <v>360</v>
      </c>
      <c r="C15" s="263" t="s">
        <v>431</v>
      </c>
      <c r="D15" s="338">
        <f>'[1]3-3,3-4'!D22/((1/2*('[1]3-3,3-4'!D72+'[1]3-5,3-6'!D22)))</f>
        <v>39.87706752276196</v>
      </c>
      <c r="E15" s="339">
        <f>'[1]3-3,3-4'!E22/((1/2*('[1]3-3,3-4'!E72+'[1]3-5,3-6'!E22)))</f>
        <v>301.0753631961259</v>
      </c>
      <c r="F15" s="338">
        <f>'[1]3-3,3-4'!F22/((1/2*('[1]3-3,3-4'!F72+'[1]3-5,3-6'!F22)))</f>
        <v>298.24050151975683</v>
      </c>
      <c r="G15" s="338">
        <f>'[1]3-3,3-4'!G22/((1/2*('[1]3-3,3-4'!G72+'[1]3-5,3-6'!G22)))</f>
        <v>312.17857142857144</v>
      </c>
      <c r="H15" s="338">
        <f>'[1]3-3,3-4'!H22/((1/2*('[1]3-3,3-4'!H72+'[1]3-5,3-6'!H22)))</f>
        <v>7</v>
      </c>
      <c r="I15" s="340" t="s">
        <v>65</v>
      </c>
      <c r="J15" s="338">
        <f>'[1]3-3,3-4'!J22/((1/2*('[1]3-3,3-4'!J72+'[1]3-5,3-6'!J22)))</f>
        <v>7</v>
      </c>
      <c r="K15" s="338">
        <f>'[1]3-3,3-4'!K22/((1/2*('[1]3-3,3-4'!K72+'[1]3-5,3-6'!L22)))</f>
        <v>93.37377450980392</v>
      </c>
      <c r="L15" s="340" t="s">
        <v>15</v>
      </c>
      <c r="M15" s="338">
        <f>'[1]3-3,3-4'!M22/((1/2*('[1]3-3,3-4'!M72+'[1]3-5,3-6'!N22)))</f>
        <v>93.37377450980392</v>
      </c>
      <c r="N15" s="340" t="s">
        <v>65</v>
      </c>
      <c r="O15" s="338">
        <f>'[1]3-3,3-4'!O22/((1/2*('[1]3-3,3-4'!O72+'[1]3-5,3-6'!P22)))</f>
        <v>32.1864366632114</v>
      </c>
      <c r="P15" s="265" t="s">
        <v>325</v>
      </c>
      <c r="Q15" s="258" t="s">
        <v>325</v>
      </c>
      <c r="R15" s="315" t="s">
        <v>338</v>
      </c>
    </row>
    <row r="16" spans="2:18" s="6" customFormat="1" ht="21.75" customHeight="1">
      <c r="B16" s="217" t="s">
        <v>361</v>
      </c>
      <c r="C16" s="263" t="s">
        <v>432</v>
      </c>
      <c r="D16" s="338">
        <f>'[1]3-3,3-4'!D23/((1/2*('[1]3-3,3-4'!D73+'[1]3-5,3-6'!D23)))</f>
        <v>39.30159307500475</v>
      </c>
      <c r="E16" s="339">
        <f>'[1]3-3,3-4'!E23/((1/2*('[1]3-3,3-4'!E73+'[1]3-5,3-6'!E23)))</f>
        <v>294.2315851502652</v>
      </c>
      <c r="F16" s="338">
        <f>'[1]3-3,3-4'!F23/((1/2*('[1]3-3,3-4'!F73+'[1]3-5,3-6'!F23)))</f>
        <v>286.89222788659333</v>
      </c>
      <c r="G16" s="338">
        <f>'[1]3-3,3-4'!G23/((1/2*('[1]3-3,3-4'!G73+'[1]3-5,3-6'!G23)))</f>
        <v>328.49519832985385</v>
      </c>
      <c r="H16" s="338">
        <f>'[1]3-3,3-4'!H23/((1/2*('[1]3-3,3-4'!H73+'[1]3-5,3-6'!H23)))</f>
        <v>4.4</v>
      </c>
      <c r="I16" s="340" t="s">
        <v>65</v>
      </c>
      <c r="J16" s="338">
        <f>'[1]3-3,3-4'!J23/((1/2*('[1]3-3,3-4'!J73+'[1]3-5,3-6'!J23)))</f>
        <v>4.4</v>
      </c>
      <c r="K16" s="338">
        <f>'[1]3-3,3-4'!K23/((1/2*('[1]3-3,3-4'!K73+'[1]3-5,3-6'!L23)))</f>
        <v>88.78163771712158</v>
      </c>
      <c r="L16" s="340" t="s">
        <v>15</v>
      </c>
      <c r="M16" s="338">
        <f>'[1]3-3,3-4'!M23/((1/2*('[1]3-3,3-4'!M73+'[1]3-5,3-6'!N23)))</f>
        <v>88.78163771712158</v>
      </c>
      <c r="N16" s="340" t="s">
        <v>65</v>
      </c>
      <c r="O16" s="338">
        <f>'[1]3-3,3-4'!O23/((1/2*('[1]3-3,3-4'!O73+'[1]3-5,3-6'!P23)))</f>
        <v>31.657825082579503</v>
      </c>
      <c r="P16" s="265" t="s">
        <v>325</v>
      </c>
      <c r="Q16" s="258" t="s">
        <v>325</v>
      </c>
      <c r="R16" s="315" t="s">
        <v>338</v>
      </c>
    </row>
    <row r="17" spans="2:18" s="6" customFormat="1" ht="21.75" customHeight="1">
      <c r="B17" s="217" t="s">
        <v>362</v>
      </c>
      <c r="C17" s="263" t="s">
        <v>259</v>
      </c>
      <c r="D17" s="338">
        <f>'[1]3-3,3-4'!D24/((1/2*('[1]3-3,3-4'!D74+'[1]3-5,3-6'!D24)))</f>
        <v>37.378828010594795</v>
      </c>
      <c r="E17" s="339">
        <f>'[1]3-3,3-4'!E24/((1/2*('[1]3-3,3-4'!E74+'[1]3-5,3-6'!E24)))</f>
        <v>287.3342428376535</v>
      </c>
      <c r="F17" s="338">
        <f>'[1]3-3,3-4'!F24/((1/2*('[1]3-3,3-4'!F74+'[1]3-5,3-6'!F24)))</f>
        <v>290.384252480885</v>
      </c>
      <c r="G17" s="338">
        <f>'[1]3-3,3-4'!G24/((1/2*('[1]3-3,3-4'!G74+'[1]3-5,3-6'!G24)))</f>
        <v>264.37232088181264</v>
      </c>
      <c r="H17" s="338">
        <f>'[1]3-3,3-4'!H24/((1/2*('[1]3-3,3-4'!H74+'[1]3-5,3-6'!H24)))</f>
        <v>5</v>
      </c>
      <c r="I17" s="340" t="s">
        <v>65</v>
      </c>
      <c r="J17" s="338">
        <f>'[1]3-3,3-4'!J24/((1/2*('[1]3-3,3-4'!J74+'[1]3-5,3-6'!J24)))</f>
        <v>5</v>
      </c>
      <c r="K17" s="338">
        <f>'[1]3-3,3-4'!K24/((1/2*('[1]3-3,3-4'!K74+'[1]3-5,3-6'!L24)))</f>
        <v>93.3583038869258</v>
      </c>
      <c r="L17" s="340" t="s">
        <v>15</v>
      </c>
      <c r="M17" s="338">
        <f>'[1]3-3,3-4'!M24/((1/2*('[1]3-3,3-4'!M74+'[1]3-5,3-6'!N24)))</f>
        <v>93.3583038869258</v>
      </c>
      <c r="N17" s="340" t="s">
        <v>65</v>
      </c>
      <c r="O17" s="338">
        <f>'[1]3-3,3-4'!O24/((1/2*('[1]3-3,3-4'!O74+'[1]3-5,3-6'!P24)))</f>
        <v>30.030842641437783</v>
      </c>
      <c r="P17" s="265" t="s">
        <v>325</v>
      </c>
      <c r="Q17" s="258" t="s">
        <v>325</v>
      </c>
      <c r="R17" s="315" t="s">
        <v>338</v>
      </c>
    </row>
    <row r="18" spans="2:18" s="6" customFormat="1" ht="21.75" customHeight="1">
      <c r="B18" s="217" t="s">
        <v>363</v>
      </c>
      <c r="C18" s="263" t="s">
        <v>260</v>
      </c>
      <c r="D18" s="338">
        <f>'[1]3-3,3-4'!D25/((1/2*('[1]3-3,3-4'!D75+'[1]3-5,3-6'!D25)))</f>
        <v>36.23408358367756</v>
      </c>
      <c r="E18" s="339">
        <f>'[1]3-3,3-4'!E25/((1/2*('[1]3-3,3-4'!E75+'[1]3-5,3-6'!E25)))</f>
        <v>272.42288247108525</v>
      </c>
      <c r="F18" s="338">
        <f>'[1]3-3,3-4'!F25/((1/2*('[1]3-3,3-4'!F75+'[1]3-5,3-6'!F25)))</f>
        <v>274.69400434917674</v>
      </c>
      <c r="G18" s="338">
        <f>'[1]3-3,3-4'!G25/((1/2*('[1]3-3,3-4'!G75+'[1]3-5,3-6'!G25)))</f>
        <v>253.71337172104927</v>
      </c>
      <c r="H18" s="338">
        <f>'[1]3-3,3-4'!H25/((1/2*('[1]3-3,3-4'!H75+'[1]3-5,3-6'!H25)))</f>
        <v>7</v>
      </c>
      <c r="I18" s="340" t="s">
        <v>65</v>
      </c>
      <c r="J18" s="338">
        <f>'[1]3-3,3-4'!J25/((1/2*('[1]3-3,3-4'!J75+'[1]3-5,3-6'!J25)))</f>
        <v>7</v>
      </c>
      <c r="K18" s="338">
        <f>'[1]3-3,3-4'!K25/((1/2*('[1]3-3,3-4'!K75+'[1]3-5,3-6'!L25)))</f>
        <v>94.48997772828508</v>
      </c>
      <c r="L18" s="340" t="s">
        <v>15</v>
      </c>
      <c r="M18" s="338">
        <f>'[1]3-3,3-4'!M25/((1/2*('[1]3-3,3-4'!M75+'[1]3-5,3-6'!N25)))</f>
        <v>94.48997772828508</v>
      </c>
      <c r="N18" s="340" t="s">
        <v>65</v>
      </c>
      <c r="O18" s="338">
        <f>'[1]3-3,3-4'!O25/((1/2*('[1]3-3,3-4'!O75+'[1]3-5,3-6'!P25)))</f>
        <v>29.19343459009578</v>
      </c>
      <c r="P18" s="265" t="s">
        <v>325</v>
      </c>
      <c r="Q18" s="258" t="s">
        <v>325</v>
      </c>
      <c r="R18" s="315" t="s">
        <v>338</v>
      </c>
    </row>
    <row r="19" spans="2:18" s="6" customFormat="1" ht="21.75" customHeight="1">
      <c r="B19" s="217" t="s">
        <v>364</v>
      </c>
      <c r="C19" s="263" t="s">
        <v>261</v>
      </c>
      <c r="D19" s="338">
        <f>'[1]3-3,3-4'!D26/((1/2*('[1]3-3,3-4'!D76+'[1]3-5,3-6'!D26)))</f>
        <v>35.96635798257072</v>
      </c>
      <c r="E19" s="339">
        <f>'[1]3-3,3-4'!E26/((1/2*('[1]3-3,3-4'!E76+'[1]3-5,3-6'!E26)))</f>
        <v>257.3805202661827</v>
      </c>
      <c r="F19" s="338">
        <f>'[1]3-3,3-4'!F26/((1/2*('[1]3-3,3-4'!F76+'[1]3-5,3-6'!F26)))</f>
        <v>256.5831485587583</v>
      </c>
      <c r="G19" s="338">
        <f>'[1]3-3,3-4'!G26/((1/2*('[1]3-3,3-4'!G76+'[1]3-5,3-6'!G26)))</f>
        <v>265.38975501113583</v>
      </c>
      <c r="H19" s="340" t="s">
        <v>66</v>
      </c>
      <c r="I19" s="340" t="s">
        <v>65</v>
      </c>
      <c r="J19" s="340" t="s">
        <v>66</v>
      </c>
      <c r="K19" s="338">
        <f>'[1]3-3,3-4'!K26/((1/2*('[1]3-3,3-4'!K76+'[1]3-5,3-6'!L26)))</f>
        <v>83.91978246091095</v>
      </c>
      <c r="L19" s="340" t="s">
        <v>15</v>
      </c>
      <c r="M19" s="338">
        <f>'[1]3-3,3-4'!M26/((1/2*('[1]3-3,3-4'!M76+'[1]3-5,3-6'!N26)))</f>
        <v>83.91978246091095</v>
      </c>
      <c r="N19" s="340" t="s">
        <v>65</v>
      </c>
      <c r="O19" s="340" t="s">
        <v>65</v>
      </c>
      <c r="P19" s="338">
        <v>127.4</v>
      </c>
      <c r="Q19" s="338">
        <f>'[1]3-3,3-4'!Q26/((1/2*('[1]3-3,3-4'!Q76+'[1]3-5,3-6'!R26)))</f>
        <v>23.01303712733425</v>
      </c>
      <c r="R19" s="315" t="s">
        <v>338</v>
      </c>
    </row>
    <row r="20" spans="2:18" s="6" customFormat="1" ht="21.75" customHeight="1">
      <c r="B20" s="217" t="s">
        <v>365</v>
      </c>
      <c r="C20" s="263" t="s">
        <v>262</v>
      </c>
      <c r="D20" s="338">
        <f>'[1]3-3,3-4'!D27/((1/2*('[1]3-3,3-4'!D77+'[1]3-5,3-6'!D27)))</f>
        <v>35.07835758168536</v>
      </c>
      <c r="E20" s="339">
        <f>'[1]3-3,3-4'!E27/((1/2*('[1]3-3,3-4'!E77+'[1]3-5,3-6'!E27)))</f>
        <v>255.21512018262388</v>
      </c>
      <c r="F20" s="338">
        <f>'[1]3-3,3-4'!F27/((1/2*('[1]3-3,3-4'!F77+'[1]3-5,3-6'!F27)))</f>
        <v>253.40995770572087</v>
      </c>
      <c r="G20" s="338">
        <f>'[1]3-3,3-4'!G27/((1/2*('[1]3-3,3-4'!G77+'[1]3-5,3-6'!G27)))</f>
        <v>272.3839096683133</v>
      </c>
      <c r="H20" s="338">
        <f>'[1]3-3,3-4'!H27/((1/2*('[1]3-3,3-4'!H77+'[1]3-5,3-6'!H27)))</f>
        <v>18</v>
      </c>
      <c r="I20" s="340" t="s">
        <v>65</v>
      </c>
      <c r="J20" s="338">
        <f>'[1]3-3,3-4'!J27/((1/2*('[1]3-3,3-4'!J77+'[1]3-5,3-6'!J27)))</f>
        <v>18</v>
      </c>
      <c r="K20" s="338">
        <f>'[1]3-3,3-4'!K27/((1/2*('[1]3-3,3-4'!K77+'[1]3-5,3-6'!L27)))</f>
        <v>80.10874704491725</v>
      </c>
      <c r="L20" s="340" t="s">
        <v>15</v>
      </c>
      <c r="M20" s="338">
        <f>'[1]3-3,3-4'!M27/((1/2*('[1]3-3,3-4'!M77+'[1]3-5,3-6'!N27)))</f>
        <v>80.10874704491725</v>
      </c>
      <c r="N20" s="340" t="s">
        <v>65</v>
      </c>
      <c r="O20" s="340" t="s">
        <v>65</v>
      </c>
      <c r="P20" s="341">
        <v>127.9</v>
      </c>
      <c r="Q20" s="342">
        <f>'[1]3-3,3-4'!Q27/((1/2*('[1]3-3,3-4'!Q77+'[1]3-5,3-6'!R27)))</f>
        <v>22.142638017888352</v>
      </c>
      <c r="R20" s="315" t="s">
        <v>338</v>
      </c>
    </row>
    <row r="21" spans="2:18" s="6" customFormat="1" ht="21.75" customHeight="1">
      <c r="B21" s="217" t="s">
        <v>366</v>
      </c>
      <c r="C21" s="263" t="s">
        <v>263</v>
      </c>
      <c r="D21" s="338">
        <f>'[1]3-3,3-4'!D28/((1/2*('[1]3-3,3-4'!D78+'[1]3-5,3-6'!D28)))</f>
        <v>33.458540622437106</v>
      </c>
      <c r="E21" s="339">
        <f>'[1]3-3,3-4'!E28/((1/2*('[1]3-3,3-4'!E78+'[1]3-5,3-6'!E28)))</f>
        <v>254.62970782537627</v>
      </c>
      <c r="F21" s="338">
        <f>'[1]3-3,3-4'!F28/((1/2*('[1]3-3,3-4'!F78+'[1]3-5,3-6'!F28)))</f>
        <v>257.03802687843614</v>
      </c>
      <c r="G21" s="338">
        <f>'[1]3-3,3-4'!G28/((1/2*('[1]3-3,3-4'!G78+'[1]3-5,3-6'!G28)))</f>
        <v>234.75614366729678</v>
      </c>
      <c r="H21" s="338">
        <f>'[1]3-3,3-4'!H28/((1/2*('[1]3-3,3-4'!H78+'[1]3-5,3-6'!H28)))</f>
        <v>3.5</v>
      </c>
      <c r="I21" s="340" t="s">
        <v>65</v>
      </c>
      <c r="J21" s="338">
        <f>'[1]3-3,3-4'!J28/((1/2*('[1]3-3,3-4'!J78+'[1]3-5,3-6'!J28)))</f>
        <v>3.5</v>
      </c>
      <c r="K21" s="338">
        <f>'[1]3-3,3-4'!K28/((1/2*('[1]3-3,3-4'!K78+'[1]3-5,3-6'!L28)))</f>
        <v>83.6453488372093</v>
      </c>
      <c r="L21" s="340" t="s">
        <v>15</v>
      </c>
      <c r="M21" s="338">
        <f>'[1]3-3,3-4'!M28/((1/2*('[1]3-3,3-4'!M78+'[1]3-5,3-6'!N28)))</f>
        <v>83.6453488372093</v>
      </c>
      <c r="N21" s="340" t="s">
        <v>65</v>
      </c>
      <c r="O21" s="340" t="s">
        <v>65</v>
      </c>
      <c r="P21" s="341">
        <v>127.9</v>
      </c>
      <c r="Q21" s="342">
        <f>'[1]3-3,3-4'!Q28/((1/2*('[1]3-3,3-4'!Q78+'[1]3-5,3-6'!R28)))</f>
        <v>21.028877798920522</v>
      </c>
      <c r="R21" s="343">
        <v>141</v>
      </c>
    </row>
    <row r="22" spans="2:18" s="6" customFormat="1" ht="21.75" customHeight="1">
      <c r="B22" s="217" t="s">
        <v>367</v>
      </c>
      <c r="C22" s="263" t="s">
        <v>264</v>
      </c>
      <c r="D22" s="338">
        <f>'[1]3-3,3-4'!D29/((1/2*('[1]3-3,3-4'!D79+'[1]3-5,3-6'!D29)))</f>
        <v>32.704186879090166</v>
      </c>
      <c r="E22" s="339">
        <f>'[1]3-3,3-4'!E29/((1/2*('[1]3-3,3-4'!E79+'[1]3-5,3-6'!E29)))</f>
        <v>248.69133164151197</v>
      </c>
      <c r="F22" s="338">
        <f>'[1]3-3,3-4'!F29/((1/2*('[1]3-3,3-4'!F79+'[1]3-5,3-6'!F29)))</f>
        <v>254.6042837612031</v>
      </c>
      <c r="G22" s="338">
        <f>'[1]3-3,3-4'!G29/((1/2*('[1]3-3,3-4'!G79+'[1]3-5,3-6'!G29)))</f>
        <v>205.63274336283186</v>
      </c>
      <c r="H22" s="338">
        <v>4</v>
      </c>
      <c r="I22" s="340" t="s">
        <v>65</v>
      </c>
      <c r="J22" s="338">
        <v>4</v>
      </c>
      <c r="K22" s="338">
        <f>'[1]3-3,3-4'!K29/((1/2*('[1]3-3,3-4'!K79+'[1]3-5,3-6'!L29)))</f>
        <v>85.67588932806323</v>
      </c>
      <c r="L22" s="340" t="s">
        <v>15</v>
      </c>
      <c r="M22" s="338">
        <f>'[1]3-3,3-4'!M29/((1/2*('[1]3-3,3-4'!M79+'[1]3-5,3-6'!N29)))</f>
        <v>85.67588932806323</v>
      </c>
      <c r="N22" s="340" t="s">
        <v>65</v>
      </c>
      <c r="O22" s="340" t="s">
        <v>65</v>
      </c>
      <c r="P22" s="341">
        <v>136</v>
      </c>
      <c r="Q22" s="342">
        <f>'[1]3-3,3-4'!Q29/((1/2*('[1]3-3,3-4'!Q79+'[1]3-5,3-6'!R29)))</f>
        <v>20.57981771219903</v>
      </c>
      <c r="R22" s="343">
        <v>170.3</v>
      </c>
    </row>
    <row r="23" spans="2:18" s="6" customFormat="1" ht="21.75" customHeight="1">
      <c r="B23" s="219" t="s">
        <v>421</v>
      </c>
      <c r="C23" s="263" t="s">
        <v>265</v>
      </c>
      <c r="D23" s="338">
        <f>'[1]3-3,3-4'!D30/((1/2*('[1]3-3,3-4'!D80+'[1]3-5,3-6'!D30)))</f>
        <v>32.55290961802857</v>
      </c>
      <c r="E23" s="339">
        <f>'[1]3-3,3-4'!E30/((1/2*('[1]3-3,3-4'!E80+'[1]3-5,3-6'!E30)))</f>
        <v>257.3285873813512</v>
      </c>
      <c r="F23" s="338">
        <f>'[1]3-3,3-4'!F30/((1/2*('[1]3-3,3-4'!F80+'[1]3-5,3-6'!F30)))</f>
        <v>265.6384830339321</v>
      </c>
      <c r="G23" s="338">
        <f>'[1]3-3,3-4'!G30/((1/2*('[1]3-3,3-4'!G80+'[1]3-5,3-6'!G30)))</f>
        <v>199.60177481974486</v>
      </c>
      <c r="H23" s="340" t="s">
        <v>66</v>
      </c>
      <c r="I23" s="340" t="s">
        <v>65</v>
      </c>
      <c r="J23" s="340" t="s">
        <v>66</v>
      </c>
      <c r="K23" s="338">
        <f>'[1]3-3,3-4'!K30/((1/2*('[1]3-3,3-4'!K80+'[1]3-5,3-6'!L30)))</f>
        <v>87.84918032786885</v>
      </c>
      <c r="L23" s="340" t="s">
        <v>15</v>
      </c>
      <c r="M23" s="338">
        <f>'[1]3-3,3-4'!M30/((1/2*('[1]3-3,3-4'!M80+'[1]3-5,3-6'!N30)))</f>
        <v>87.84918032786885</v>
      </c>
      <c r="N23" s="340" t="s">
        <v>65</v>
      </c>
      <c r="O23" s="340" t="s">
        <v>65</v>
      </c>
      <c r="P23" s="341">
        <v>140.7</v>
      </c>
      <c r="Q23" s="342">
        <f>'[1]3-3,3-4'!Q30/((1/2*('[1]3-3,3-4'!Q80+'[1]3-5,3-6'!R30)))</f>
        <v>20.440394014408582</v>
      </c>
      <c r="R23" s="343">
        <v>190.8</v>
      </c>
    </row>
    <row r="24" spans="2:18" s="6" customFormat="1" ht="21.75" customHeight="1">
      <c r="B24" s="219" t="s">
        <v>341</v>
      </c>
      <c r="C24" s="263" t="s">
        <v>266</v>
      </c>
      <c r="D24" s="338">
        <f>'[1]3-3,3-4'!D31/((1/2*('[1]3-3,3-4'!D81+'[1]3-5,3-6'!D31)))</f>
        <v>32.08597581520722</v>
      </c>
      <c r="E24" s="339">
        <f>'[1]3-3,3-4'!E31/((1/2*('[1]3-3,3-4'!E81+'[1]3-5,3-6'!E31)))</f>
        <v>252.05433032276133</v>
      </c>
      <c r="F24" s="338">
        <f>'[1]3-3,3-4'!F31/((1/2*('[1]3-3,3-4'!F81+'[1]3-5,3-6'!F31)))</f>
        <v>264.07801246257185</v>
      </c>
      <c r="G24" s="338">
        <f>'[1]3-3,3-4'!G31/((1/2*('[1]3-3,3-4'!G81+'[1]3-5,3-6'!G31)))</f>
        <v>174.91173416407062</v>
      </c>
      <c r="H24" s="340">
        <v>0.7</v>
      </c>
      <c r="I24" s="340" t="s">
        <v>65</v>
      </c>
      <c r="J24" s="340">
        <v>0.7</v>
      </c>
      <c r="K24" s="338">
        <f>'[1]3-3,3-4'!K31/((1/2*('[1]3-3,3-4'!K81+'[1]3-5,3-6'!L31)))</f>
        <v>89.70483460559797</v>
      </c>
      <c r="L24" s="340" t="s">
        <v>65</v>
      </c>
      <c r="M24" s="338">
        <f>'[1]3-3,3-4'!M31/((1/2*('[1]3-3,3-4'!M81+'[1]3-5,3-6'!N31)))</f>
        <v>89.70483460559797</v>
      </c>
      <c r="N24" s="340" t="s">
        <v>65</v>
      </c>
      <c r="O24" s="340" t="s">
        <v>65</v>
      </c>
      <c r="P24" s="341">
        <v>144.2</v>
      </c>
      <c r="Q24" s="342">
        <f>'[1]3-3,3-4'!Q31/((1/2*('[1]3-3,3-4'!Q81+'[1]3-5,3-6'!R31)))</f>
        <v>20.13431659603188</v>
      </c>
      <c r="R24" s="343">
        <v>179.7</v>
      </c>
    </row>
    <row r="25" spans="2:18" s="6" customFormat="1" ht="21.75" customHeight="1">
      <c r="B25" s="219" t="s">
        <v>108</v>
      </c>
      <c r="C25" s="263" t="s">
        <v>267</v>
      </c>
      <c r="D25" s="338">
        <f>'[1]3-3,3-4'!D31/((1/2*('[1]3-3,3-4'!D81+'[1]3-5,3-6'!D31)))</f>
        <v>32.08597581520722</v>
      </c>
      <c r="E25" s="339">
        <f>'[1]3-3,3-4'!E31/((1/2*('[1]3-3,3-4'!E81+'[1]3-5,3-6'!E31)))</f>
        <v>252.05433032276133</v>
      </c>
      <c r="F25" s="338">
        <f>'[1]3-3,3-4'!F31/((1/2*('[1]3-3,3-4'!F81+'[1]3-5,3-6'!F31)))</f>
        <v>264.07801246257185</v>
      </c>
      <c r="G25" s="338">
        <f>'[1]3-3,3-4'!G31/((1/2*('[1]3-3,3-4'!G81+'[1]3-5,3-6'!G31)))</f>
        <v>174.91173416407062</v>
      </c>
      <c r="H25" s="340" t="s">
        <v>66</v>
      </c>
      <c r="I25" s="340" t="s">
        <v>65</v>
      </c>
      <c r="J25" s="340" t="s">
        <v>66</v>
      </c>
      <c r="K25" s="338">
        <f>'[1]3-3,3-4'!K31/((1/2*('[1]3-3,3-4'!K81+'[1]3-5,3-6'!L31)))</f>
        <v>89.70483460559797</v>
      </c>
      <c r="L25" s="340" t="s">
        <v>65</v>
      </c>
      <c r="M25" s="338">
        <f>'[1]3-3,3-4'!M31/((1/2*('[1]3-3,3-4'!M81+'[1]3-5,3-6'!N31)))</f>
        <v>89.70483460559797</v>
      </c>
      <c r="N25" s="340" t="s">
        <v>65</v>
      </c>
      <c r="O25" s="340" t="s">
        <v>65</v>
      </c>
      <c r="P25" s="341">
        <v>144.2</v>
      </c>
      <c r="Q25" s="342">
        <f>'[1]3-3,3-4'!Q31/((1/2*('[1]3-3,3-4'!Q81+'[1]3-5,3-6'!R31)))</f>
        <v>20.13431659603188</v>
      </c>
      <c r="R25" s="343">
        <v>183.7</v>
      </c>
    </row>
    <row r="26" spans="2:18" s="6" customFormat="1" ht="21.75" customHeight="1">
      <c r="B26" s="219" t="s">
        <v>111</v>
      </c>
      <c r="C26" s="263" t="s">
        <v>268</v>
      </c>
      <c r="D26" s="338">
        <f>'[1]3-3,3-4'!D33/((1/2*('[1]3-3,3-4'!D83+'[1]3-5,3-6'!D33)))</f>
        <v>30.78794270406009</v>
      </c>
      <c r="E26" s="339">
        <f>'[1]3-3,3-4'!E33/((1/2*('[1]3-3,3-4'!E83+'[1]3-5,3-6'!E33)))</f>
        <v>248.32246065808297</v>
      </c>
      <c r="F26" s="338">
        <f>'[1]3-3,3-4'!F33/((1/2*('[1]3-3,3-4'!F83+'[1]3-5,3-6'!F33)))</f>
        <v>264.5614654230737</v>
      </c>
      <c r="G26" s="338">
        <f>'[1]3-3,3-4'!G33/((1/2*('[1]3-3,3-4'!G83+'[1]3-5,3-6'!G33)))</f>
        <v>155.36411736411736</v>
      </c>
      <c r="H26" s="340">
        <v>4</v>
      </c>
      <c r="I26" s="340" t="s">
        <v>65</v>
      </c>
      <c r="J26" s="340">
        <v>4</v>
      </c>
      <c r="K26" s="338">
        <f>'[1]3-3,3-4'!K33/((1/2*('[1]3-3,3-4'!K83+'[1]3-5,3-6'!L33)))</f>
        <v>79.85739130434783</v>
      </c>
      <c r="L26" s="340" t="s">
        <v>65</v>
      </c>
      <c r="M26" s="338">
        <f>'[1]3-3,3-4'!M33/((1/2*('[1]3-3,3-4'!M83+'[1]3-5,3-6'!N33)))</f>
        <v>79.85739130434783</v>
      </c>
      <c r="N26" s="340" t="s">
        <v>65</v>
      </c>
      <c r="O26" s="340" t="s">
        <v>65</v>
      </c>
      <c r="P26" s="341">
        <v>143.9</v>
      </c>
      <c r="Q26" s="342">
        <f>'[1]3-3,3-4'!Q33/((1/2*('[1]3-3,3-4'!Q83+'[1]3-5,3-6'!R33)))</f>
        <v>19.54701829274235</v>
      </c>
      <c r="R26" s="343">
        <v>167.7</v>
      </c>
    </row>
    <row r="27" spans="2:18" s="6" customFormat="1" ht="21.75" customHeight="1">
      <c r="B27" s="219" t="s">
        <v>148</v>
      </c>
      <c r="C27" s="263" t="s">
        <v>269</v>
      </c>
      <c r="D27" s="338">
        <f>'[1]3-3,3-4'!D34/((1/2*('[1]3-3,3-4'!D84+'[1]3-5,3-6'!D34)))</f>
        <v>30.114795249198483</v>
      </c>
      <c r="E27" s="339">
        <f>'[1]3-3,3-4'!E34/((1/2*('[1]3-3,3-4'!E84+'[1]3-5,3-6'!E34)))</f>
        <v>238.29079788712815</v>
      </c>
      <c r="F27" s="338">
        <v>250.3</v>
      </c>
      <c r="G27" s="338">
        <v>159.6</v>
      </c>
      <c r="H27" s="340">
        <v>4</v>
      </c>
      <c r="I27" s="340" t="s">
        <v>65</v>
      </c>
      <c r="J27" s="340">
        <v>4</v>
      </c>
      <c r="K27" s="338">
        <v>83.1</v>
      </c>
      <c r="L27" s="340" t="s">
        <v>65</v>
      </c>
      <c r="M27" s="338">
        <v>83.1</v>
      </c>
      <c r="N27" s="340" t="s">
        <v>65</v>
      </c>
      <c r="O27" s="340" t="s">
        <v>65</v>
      </c>
      <c r="P27" s="341">
        <v>143.5</v>
      </c>
      <c r="Q27" s="342">
        <v>19.1</v>
      </c>
      <c r="R27" s="343">
        <v>163.9</v>
      </c>
    </row>
    <row r="28" spans="2:18" s="6" customFormat="1" ht="21.75" customHeight="1">
      <c r="B28" s="219" t="s">
        <v>188</v>
      </c>
      <c r="C28" s="263" t="s">
        <v>270</v>
      </c>
      <c r="D28" s="338">
        <v>29.5</v>
      </c>
      <c r="E28" s="339">
        <v>238</v>
      </c>
      <c r="F28" s="338">
        <v>249.6</v>
      </c>
      <c r="G28" s="338">
        <v>162</v>
      </c>
      <c r="H28" s="340" t="s">
        <v>15</v>
      </c>
      <c r="I28" s="340" t="s">
        <v>65</v>
      </c>
      <c r="J28" s="344" t="s">
        <v>433</v>
      </c>
      <c r="K28" s="338">
        <v>88.3</v>
      </c>
      <c r="L28" s="340" t="s">
        <v>65</v>
      </c>
      <c r="M28" s="338">
        <v>88.3</v>
      </c>
      <c r="N28" s="340" t="s">
        <v>65</v>
      </c>
      <c r="O28" s="340" t="s">
        <v>65</v>
      </c>
      <c r="P28" s="341">
        <v>135</v>
      </c>
      <c r="Q28" s="342">
        <v>18.7</v>
      </c>
      <c r="R28" s="343">
        <v>164.4</v>
      </c>
    </row>
    <row r="29" spans="2:22" s="1" customFormat="1" ht="18" customHeight="1">
      <c r="B29" s="219" t="s">
        <v>207</v>
      </c>
      <c r="C29" s="263" t="s">
        <v>271</v>
      </c>
      <c r="D29" s="338">
        <v>28.8</v>
      </c>
      <c r="E29" s="345">
        <v>236.5</v>
      </c>
      <c r="F29" s="338">
        <v>246.6</v>
      </c>
      <c r="G29" s="338">
        <v>167.5</v>
      </c>
      <c r="H29" s="340" t="s">
        <v>66</v>
      </c>
      <c r="I29" s="340" t="s">
        <v>65</v>
      </c>
      <c r="J29" s="340" t="s">
        <v>66</v>
      </c>
      <c r="K29" s="340">
        <v>92.1</v>
      </c>
      <c r="L29" s="340" t="s">
        <v>94</v>
      </c>
      <c r="M29" s="340">
        <v>92.1</v>
      </c>
      <c r="N29" s="346" t="s">
        <v>65</v>
      </c>
      <c r="O29" s="340" t="s">
        <v>94</v>
      </c>
      <c r="P29" s="338">
        <v>127.2</v>
      </c>
      <c r="Q29" s="340">
        <v>18.2</v>
      </c>
      <c r="R29" s="347">
        <v>162</v>
      </c>
      <c r="S29" s="342"/>
      <c r="T29" s="342"/>
      <c r="U29" s="342"/>
      <c r="V29" s="6"/>
    </row>
    <row r="30" spans="2:22" s="1" customFormat="1" ht="18" customHeight="1">
      <c r="B30" s="219" t="s">
        <v>208</v>
      </c>
      <c r="C30" s="263" t="s">
        <v>272</v>
      </c>
      <c r="D30" s="338">
        <v>27.7</v>
      </c>
      <c r="E30" s="339">
        <v>236.4</v>
      </c>
      <c r="F30" s="338">
        <v>245.2</v>
      </c>
      <c r="G30" s="338">
        <v>173.7</v>
      </c>
      <c r="H30" s="340" t="s">
        <v>15</v>
      </c>
      <c r="I30" s="340" t="s">
        <v>94</v>
      </c>
      <c r="J30" s="340" t="s">
        <v>15</v>
      </c>
      <c r="K30" s="340">
        <v>80</v>
      </c>
      <c r="L30" s="340" t="s">
        <v>94</v>
      </c>
      <c r="M30" s="340">
        <v>80</v>
      </c>
      <c r="N30" s="346" t="s">
        <v>94</v>
      </c>
      <c r="O30" s="340" t="s">
        <v>94</v>
      </c>
      <c r="P30" s="338">
        <v>118.4</v>
      </c>
      <c r="Q30" s="340">
        <v>17.6</v>
      </c>
      <c r="R30" s="347">
        <v>189</v>
      </c>
      <c r="S30" s="342"/>
      <c r="T30" s="342"/>
      <c r="U30" s="342"/>
      <c r="V30" s="6"/>
    </row>
    <row r="31" spans="2:21" s="1" customFormat="1" ht="18" customHeight="1">
      <c r="B31" s="219" t="s">
        <v>273</v>
      </c>
      <c r="C31" s="348" t="s">
        <v>274</v>
      </c>
      <c r="D31" s="338">
        <v>27</v>
      </c>
      <c r="E31" s="339">
        <v>227.2</v>
      </c>
      <c r="F31" s="338">
        <v>236.1</v>
      </c>
      <c r="G31" s="338">
        <v>166</v>
      </c>
      <c r="H31" s="340" t="s">
        <v>66</v>
      </c>
      <c r="I31" s="346" t="s">
        <v>65</v>
      </c>
      <c r="J31" s="340" t="s">
        <v>66</v>
      </c>
      <c r="K31" s="340">
        <v>98.3</v>
      </c>
      <c r="L31" s="340" t="s">
        <v>94</v>
      </c>
      <c r="M31" s="340">
        <v>98.3</v>
      </c>
      <c r="N31" s="346" t="s">
        <v>65</v>
      </c>
      <c r="O31" s="346" t="s">
        <v>94</v>
      </c>
      <c r="P31" s="338">
        <v>117</v>
      </c>
      <c r="Q31" s="340">
        <v>17.2</v>
      </c>
      <c r="R31" s="347">
        <v>206</v>
      </c>
      <c r="S31" s="342"/>
      <c r="T31" s="342"/>
      <c r="U31" s="342"/>
    </row>
    <row r="32" spans="2:21" s="1" customFormat="1" ht="18" customHeight="1">
      <c r="B32" s="219" t="s">
        <v>16</v>
      </c>
      <c r="C32" s="348" t="s">
        <v>294</v>
      </c>
      <c r="D32" s="338">
        <v>27.1</v>
      </c>
      <c r="E32" s="339">
        <v>226.5</v>
      </c>
      <c r="F32" s="338">
        <v>236.4</v>
      </c>
      <c r="G32" s="338">
        <v>161.3</v>
      </c>
      <c r="H32" s="340" t="s">
        <v>66</v>
      </c>
      <c r="I32" s="346" t="s">
        <v>65</v>
      </c>
      <c r="J32" s="340" t="s">
        <v>66</v>
      </c>
      <c r="K32" s="340">
        <v>88</v>
      </c>
      <c r="L32" s="340" t="s">
        <v>94</v>
      </c>
      <c r="M32" s="340">
        <v>88</v>
      </c>
      <c r="N32" s="346" t="s">
        <v>65</v>
      </c>
      <c r="O32" s="346" t="s">
        <v>94</v>
      </c>
      <c r="P32" s="338">
        <v>117.1</v>
      </c>
      <c r="Q32" s="340">
        <v>17.4</v>
      </c>
      <c r="R32" s="347">
        <v>210.8</v>
      </c>
      <c r="S32" s="342"/>
      <c r="T32" s="342"/>
      <c r="U32" s="342"/>
    </row>
    <row r="33" spans="2:21" s="1" customFormat="1" ht="18" customHeight="1">
      <c r="B33" s="219" t="s">
        <v>18</v>
      </c>
      <c r="C33" s="348" t="s">
        <v>307</v>
      </c>
      <c r="D33" s="338">
        <v>26.7</v>
      </c>
      <c r="E33" s="339">
        <v>232.7</v>
      </c>
      <c r="F33" s="338">
        <v>238.6</v>
      </c>
      <c r="G33" s="338">
        <v>187.5</v>
      </c>
      <c r="H33" s="340">
        <v>2</v>
      </c>
      <c r="I33" s="346" t="s">
        <v>65</v>
      </c>
      <c r="J33" s="340">
        <v>2</v>
      </c>
      <c r="K33" s="340">
        <v>86.3</v>
      </c>
      <c r="L33" s="340" t="s">
        <v>94</v>
      </c>
      <c r="M33" s="340">
        <v>86.3</v>
      </c>
      <c r="N33" s="346" t="s">
        <v>65</v>
      </c>
      <c r="O33" s="346" t="s">
        <v>94</v>
      </c>
      <c r="P33" s="338">
        <v>114</v>
      </c>
      <c r="Q33" s="340">
        <v>17.3</v>
      </c>
      <c r="R33" s="347">
        <v>194.2</v>
      </c>
      <c r="S33" s="342"/>
      <c r="T33" s="342"/>
      <c r="U33" s="342"/>
    </row>
    <row r="34" spans="2:21" s="1" customFormat="1" ht="18" customHeight="1" thickBot="1">
      <c r="B34" s="227" t="s">
        <v>311</v>
      </c>
      <c r="C34" s="349" t="s">
        <v>309</v>
      </c>
      <c r="D34" s="350">
        <v>26.2</v>
      </c>
      <c r="E34" s="351">
        <v>235.9</v>
      </c>
      <c r="F34" s="350">
        <v>244.4</v>
      </c>
      <c r="G34" s="350">
        <v>177.5</v>
      </c>
      <c r="H34" s="352" t="s">
        <v>66</v>
      </c>
      <c r="I34" s="353" t="s">
        <v>65</v>
      </c>
      <c r="J34" s="352" t="s">
        <v>66</v>
      </c>
      <c r="K34" s="354">
        <v>100.1</v>
      </c>
      <c r="L34" s="354" t="s">
        <v>94</v>
      </c>
      <c r="M34" s="354">
        <v>100.1</v>
      </c>
      <c r="N34" s="353" t="s">
        <v>65</v>
      </c>
      <c r="O34" s="353" t="s">
        <v>94</v>
      </c>
      <c r="P34" s="350">
        <v>117.5</v>
      </c>
      <c r="Q34" s="354">
        <v>17</v>
      </c>
      <c r="R34" s="355">
        <v>184.3</v>
      </c>
      <c r="S34" s="342"/>
      <c r="T34" s="342"/>
      <c r="U34" s="342"/>
    </row>
    <row r="35" spans="2:14" s="1" customFormat="1" ht="17.25" customHeight="1">
      <c r="B35" s="195" t="s">
        <v>434</v>
      </c>
      <c r="C35" s="86"/>
      <c r="D35" s="342"/>
      <c r="E35" s="342"/>
      <c r="F35" s="342"/>
      <c r="G35" s="342"/>
      <c r="H35" s="55"/>
      <c r="I35" s="342"/>
      <c r="J35" s="342"/>
      <c r="K35" s="55"/>
      <c r="L35" s="342"/>
      <c r="M35" s="55"/>
      <c r="N35" s="342"/>
    </row>
    <row r="36" spans="2:14" s="1" customFormat="1" ht="17.25" customHeight="1">
      <c r="B36" s="270" t="s">
        <v>426</v>
      </c>
      <c r="C36" s="86"/>
      <c r="D36" s="342"/>
      <c r="E36" s="342"/>
      <c r="F36" s="342"/>
      <c r="G36" s="342"/>
      <c r="H36" s="55"/>
      <c r="I36" s="342"/>
      <c r="J36" s="342"/>
      <c r="K36" s="55"/>
      <c r="L36" s="342"/>
      <c r="M36" s="55"/>
      <c r="N36" s="342"/>
    </row>
    <row r="37" spans="2:14" s="1" customFormat="1" ht="17.25" customHeight="1">
      <c r="B37" s="270" t="s">
        <v>427</v>
      </c>
      <c r="C37" s="86"/>
      <c r="D37" s="342"/>
      <c r="E37" s="342"/>
      <c r="F37" s="342"/>
      <c r="G37" s="342"/>
      <c r="H37" s="55"/>
      <c r="I37" s="342"/>
      <c r="J37" s="342"/>
      <c r="K37" s="55"/>
      <c r="L37" s="342"/>
      <c r="M37" s="55"/>
      <c r="N37" s="342"/>
    </row>
    <row r="38" spans="2:14" s="1" customFormat="1" ht="17.25" customHeight="1">
      <c r="B38" s="270" t="s">
        <v>352</v>
      </c>
      <c r="C38" s="86"/>
      <c r="D38" s="342"/>
      <c r="E38" s="342"/>
      <c r="F38" s="342"/>
      <c r="G38" s="342"/>
      <c r="H38" s="55"/>
      <c r="I38" s="342"/>
      <c r="J38" s="342"/>
      <c r="K38" s="55"/>
      <c r="L38" s="342"/>
      <c r="M38" s="55"/>
      <c r="N38" s="342"/>
    </row>
    <row r="39" spans="2:14" s="1" customFormat="1" ht="17.25" customHeight="1">
      <c r="B39" s="195" t="s">
        <v>373</v>
      </c>
      <c r="C39" s="271"/>
      <c r="D39" s="243"/>
      <c r="E39" s="243"/>
      <c r="F39" s="243"/>
      <c r="G39" s="243"/>
      <c r="H39" s="244"/>
      <c r="I39" s="243"/>
      <c r="J39" s="243"/>
      <c r="K39" s="244"/>
      <c r="L39" s="243"/>
      <c r="M39" s="244"/>
      <c r="N39" s="243"/>
    </row>
    <row r="40" spans="2:14" s="1" customFormat="1" ht="17.25" customHeight="1">
      <c r="B40" s="195" t="s">
        <v>374</v>
      </c>
      <c r="C40" s="271"/>
      <c r="D40" s="243"/>
      <c r="E40" s="243"/>
      <c r="F40" s="243"/>
      <c r="G40" s="243"/>
      <c r="H40" s="244"/>
      <c r="I40" s="243"/>
      <c r="J40" s="243"/>
      <c r="K40" s="244"/>
      <c r="L40" s="243"/>
      <c r="M40" s="244"/>
      <c r="N40" s="243"/>
    </row>
    <row r="41" spans="2:3" s="1" customFormat="1" ht="18" customHeight="1">
      <c r="B41" s="247" t="s">
        <v>355</v>
      </c>
      <c r="C41" s="91"/>
    </row>
    <row r="42" spans="2:14" s="1" customFormat="1" ht="18" customHeight="1">
      <c r="B42" s="6"/>
      <c r="C42" s="35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="1" customFormat="1" ht="18" customHeight="1">
      <c r="C43" s="91"/>
    </row>
    <row r="44" spans="2:3" s="1" customFormat="1" ht="18" customHeight="1">
      <c r="B44" s="193" t="s">
        <v>435</v>
      </c>
      <c r="C44" s="91"/>
    </row>
    <row r="45" spans="2:14" s="1" customFormat="1" ht="11.25" customHeight="1" thickBot="1">
      <c r="B45" s="2"/>
      <c r="C45" s="254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8" s="1" customFormat="1" ht="11.25" customHeight="1">
      <c r="B46" s="7"/>
      <c r="C46" s="91"/>
      <c r="D46" s="200"/>
      <c r="E46" s="13"/>
      <c r="F46" s="11"/>
      <c r="G46" s="11"/>
      <c r="H46" s="200"/>
      <c r="I46" s="11"/>
      <c r="J46" s="11"/>
      <c r="K46" s="200"/>
      <c r="L46" s="11"/>
      <c r="M46" s="11"/>
      <c r="N46" s="200"/>
      <c r="O46" s="578" t="s">
        <v>412</v>
      </c>
      <c r="P46" s="616" t="s">
        <v>315</v>
      </c>
      <c r="Q46" s="619" t="s">
        <v>316</v>
      </c>
      <c r="R46" s="622" t="s">
        <v>413</v>
      </c>
    </row>
    <row r="47" spans="2:18" s="1" customFormat="1" ht="24.75" customHeight="1">
      <c r="B47" s="15"/>
      <c r="C47" s="91"/>
      <c r="D47" s="16" t="s">
        <v>318</v>
      </c>
      <c r="E47" s="20" t="s">
        <v>118</v>
      </c>
      <c r="F47" s="203" t="s">
        <v>414</v>
      </c>
      <c r="G47" s="16" t="s">
        <v>115</v>
      </c>
      <c r="H47" s="16" t="s">
        <v>415</v>
      </c>
      <c r="I47" s="16" t="s">
        <v>321</v>
      </c>
      <c r="J47" s="16" t="s">
        <v>115</v>
      </c>
      <c r="K47" s="16" t="s">
        <v>120</v>
      </c>
      <c r="L47" s="16" t="s">
        <v>322</v>
      </c>
      <c r="M47" s="16" t="s">
        <v>115</v>
      </c>
      <c r="N47" s="16" t="s">
        <v>159</v>
      </c>
      <c r="O47" s="579"/>
      <c r="P47" s="617"/>
      <c r="Q47" s="620"/>
      <c r="R47" s="623"/>
    </row>
    <row r="48" spans="2:18" s="1" customFormat="1" ht="11.25" customHeight="1">
      <c r="B48" s="21"/>
      <c r="C48" s="256"/>
      <c r="D48" s="22"/>
      <c r="E48" s="24"/>
      <c r="F48" s="22"/>
      <c r="G48" s="22"/>
      <c r="H48" s="22"/>
      <c r="I48" s="22"/>
      <c r="J48" s="22"/>
      <c r="K48" s="22"/>
      <c r="L48" s="22"/>
      <c r="M48" s="22"/>
      <c r="N48" s="22"/>
      <c r="O48" s="580"/>
      <c r="P48" s="618"/>
      <c r="Q48" s="621"/>
      <c r="R48" s="624"/>
    </row>
    <row r="49" spans="2:18" s="1" customFormat="1" ht="24.75" customHeight="1">
      <c r="B49" s="207" t="s">
        <v>416</v>
      </c>
      <c r="C49" s="261" t="s">
        <v>417</v>
      </c>
      <c r="D49" s="338">
        <f>'[1]3-3,3-4'!D6/365</f>
        <v>10870.572602739727</v>
      </c>
      <c r="E49" s="339">
        <f>'[1]3-3,3-4'!E6/365</f>
        <v>1373.2219178082191</v>
      </c>
      <c r="F49" s="338">
        <f>'[1]3-3,3-4'!F6/365</f>
        <v>1296.4739726027397</v>
      </c>
      <c r="G49" s="338">
        <f>'[1]3-3,3-4'!G6/365</f>
        <v>76.74794520547945</v>
      </c>
      <c r="H49" s="338">
        <f>'[1]3-3,3-4'!H6/365</f>
        <v>23.66849315068493</v>
      </c>
      <c r="I49" s="338">
        <f>'[1]3-3,3-4'!I6/365</f>
        <v>7.243835616438356</v>
      </c>
      <c r="J49" s="338">
        <f>'[1]3-3,3-4'!J6/365</f>
        <v>16.424657534246574</v>
      </c>
      <c r="K49" s="338">
        <f>'[1]3-3,3-4'!K6/365</f>
        <v>4107.54794520548</v>
      </c>
      <c r="L49" s="338">
        <f>'[1]3-3,3-4'!L6/365</f>
        <v>1958.717808219178</v>
      </c>
      <c r="M49" s="338">
        <f>'[1]3-3,3-4'!M6/365</f>
        <v>2148.8301369863016</v>
      </c>
      <c r="N49" s="338">
        <f>'[1]3-3,3-4'!N6/365</f>
        <v>2645.3479452054794</v>
      </c>
      <c r="O49" s="338">
        <f>'[1]3-3,3-4'!O6/365</f>
        <v>2720.786301369863</v>
      </c>
      <c r="P49" s="258" t="s">
        <v>325</v>
      </c>
      <c r="Q49" s="357" t="s">
        <v>325</v>
      </c>
      <c r="R49" s="358" t="s">
        <v>325</v>
      </c>
    </row>
    <row r="50" spans="2:18" s="1" customFormat="1" ht="24.75" customHeight="1">
      <c r="B50" s="214" t="s">
        <v>23</v>
      </c>
      <c r="C50" s="261" t="s">
        <v>418</v>
      </c>
      <c r="D50" s="338">
        <f>'[1]3-3,3-4'!D7/365</f>
        <v>13623.893150684931</v>
      </c>
      <c r="E50" s="339">
        <f>'[1]3-3,3-4'!E7/365</f>
        <v>2094.72602739726</v>
      </c>
      <c r="F50" s="338">
        <f>'[1]3-3,3-4'!F7/365</f>
        <v>1811.5643835616438</v>
      </c>
      <c r="G50" s="338">
        <f>'[1]3-3,3-4'!G7/365</f>
        <v>283.1616438356164</v>
      </c>
      <c r="H50" s="338">
        <f>'[1]3-3,3-4'!H7/365</f>
        <v>29.723287671232878</v>
      </c>
      <c r="I50" s="338">
        <f>'[1]3-3,3-4'!I7/365</f>
        <v>24.268493150684932</v>
      </c>
      <c r="J50" s="338">
        <f>'[1]3-3,3-4'!J7/365</f>
        <v>5.454794520547945</v>
      </c>
      <c r="K50" s="338">
        <f>'[1]3-3,3-4'!K7/365</f>
        <v>3876.4246575342468</v>
      </c>
      <c r="L50" s="338">
        <f>'[1]3-3,3-4'!L7/365</f>
        <v>1829.4465753424658</v>
      </c>
      <c r="M50" s="338">
        <f>'[1]3-3,3-4'!M7/365</f>
        <v>2046.978082191781</v>
      </c>
      <c r="N50" s="338">
        <f>'[1]3-3,3-4'!N7/365</f>
        <v>2667.904109589041</v>
      </c>
      <c r="O50" s="338">
        <f>'[1]3-3,3-4'!O7/365</f>
        <v>4955.115068493151</v>
      </c>
      <c r="P50" s="258" t="s">
        <v>325</v>
      </c>
      <c r="Q50" s="287" t="s">
        <v>325</v>
      </c>
      <c r="R50" s="359" t="s">
        <v>325</v>
      </c>
    </row>
    <row r="51" spans="2:18" s="1" customFormat="1" ht="24.75" customHeight="1">
      <c r="B51" s="214" t="s">
        <v>28</v>
      </c>
      <c r="C51" s="261" t="s">
        <v>419</v>
      </c>
      <c r="D51" s="338">
        <f>'[1]3-3,3-4'!D8/365</f>
        <v>17836.068493150684</v>
      </c>
      <c r="E51" s="339">
        <f>'[1]3-3,3-4'!E8/365</f>
        <v>3316.854794520548</v>
      </c>
      <c r="F51" s="338">
        <f>'[1]3-3,3-4'!F8/365</f>
        <v>3188.956164383562</v>
      </c>
      <c r="G51" s="338">
        <f>'[1]3-3,3-4'!G8/365</f>
        <v>127.8986301369863</v>
      </c>
      <c r="H51" s="338">
        <f>'[1]3-3,3-4'!H8/365</f>
        <v>31.556164383561644</v>
      </c>
      <c r="I51" s="338">
        <f>'[1]3-3,3-4'!I8/365</f>
        <v>7.090410958904109</v>
      </c>
      <c r="J51" s="338">
        <f>'[1]3-3,3-4'!J8/365</f>
        <v>24.465753424657535</v>
      </c>
      <c r="K51" s="338">
        <f>'[1]3-3,3-4'!K8/365</f>
        <v>3320.895890410959</v>
      </c>
      <c r="L51" s="338">
        <f>'[1]3-3,3-4'!L8/365</f>
        <v>1590.172602739726</v>
      </c>
      <c r="M51" s="338">
        <f>'[1]3-3,3-4'!M8/365</f>
        <v>1730.7232876712328</v>
      </c>
      <c r="N51" s="338">
        <f>'[1]3-3,3-4'!N8/365</f>
        <v>2478.2794520547945</v>
      </c>
      <c r="O51" s="338">
        <f>'[1]3-3,3-4'!O8/365</f>
        <v>8688.482191780822</v>
      </c>
      <c r="P51" s="258" t="s">
        <v>325</v>
      </c>
      <c r="Q51" s="287" t="s">
        <v>325</v>
      </c>
      <c r="R51" s="359" t="s">
        <v>325</v>
      </c>
    </row>
    <row r="52" spans="2:18" s="1" customFormat="1" ht="24.75" customHeight="1">
      <c r="B52" s="214" t="s">
        <v>33</v>
      </c>
      <c r="C52" s="261" t="s">
        <v>429</v>
      </c>
      <c r="D52" s="338">
        <f>'[1]3-3,3-4'!D9/365</f>
        <v>21073.328767123287</v>
      </c>
      <c r="E52" s="339">
        <f>'[1]3-3,3-4'!E9/365</f>
        <v>4643.134246575342</v>
      </c>
      <c r="F52" s="338">
        <f>'[1]3-3,3-4'!F9/365</f>
        <v>4340.816438356164</v>
      </c>
      <c r="G52" s="338">
        <f>'[1]3-3,3-4'!G9/365</f>
        <v>302.31780821917806</v>
      </c>
      <c r="H52" s="338">
        <f>'[1]3-3,3-4'!H9/365</f>
        <v>9.95068493150685</v>
      </c>
      <c r="I52" s="338">
        <f>'[1]3-3,3-4'!I9/365</f>
        <v>1.9726027397260273</v>
      </c>
      <c r="J52" s="338">
        <f>'[1]3-3,3-4'!J9/365</f>
        <v>7.978082191780822</v>
      </c>
      <c r="K52" s="338">
        <f>'[1]3-3,3-4'!K9/365</f>
        <v>2586.7068493150687</v>
      </c>
      <c r="L52" s="338">
        <f>'[1]3-3,3-4'!L9/365</f>
        <v>1101.0520547945205</v>
      </c>
      <c r="M52" s="338">
        <f>'[1]3-3,3-4'!M9/365</f>
        <v>1485.654794520548</v>
      </c>
      <c r="N52" s="338">
        <f>'[1]3-3,3-4'!N9/365</f>
        <v>2166.454794520548</v>
      </c>
      <c r="O52" s="338">
        <f>'[1]3-3,3-4'!O9/365</f>
        <v>11667.082191780823</v>
      </c>
      <c r="P52" s="258" t="s">
        <v>325</v>
      </c>
      <c r="Q52" s="287" t="s">
        <v>325</v>
      </c>
      <c r="R52" s="359" t="s">
        <v>325</v>
      </c>
    </row>
    <row r="53" spans="2:18" s="1" customFormat="1" ht="24.75" customHeight="1">
      <c r="B53" s="214" t="s">
        <v>38</v>
      </c>
      <c r="C53" s="261" t="s">
        <v>405</v>
      </c>
      <c r="D53" s="338">
        <f>'[1]3-3,3-4'!D10/365</f>
        <v>22115.079452054793</v>
      </c>
      <c r="E53" s="339">
        <f>'[1]3-3,3-4'!E10/365</f>
        <v>4447.331506849315</v>
      </c>
      <c r="F53" s="338">
        <f>'[1]3-3,3-4'!F10/365</f>
        <v>3855.372602739726</v>
      </c>
      <c r="G53" s="338">
        <f>'[1]3-3,3-4'!G10/365</f>
        <v>591.9589041095891</v>
      </c>
      <c r="H53" s="338">
        <f>'[1]3-3,3-4'!H10/365</f>
        <v>4.142465753424657</v>
      </c>
      <c r="I53" s="338">
        <f>'[1]3-3,3-4'!I10/365</f>
        <v>0.4328767123287671</v>
      </c>
      <c r="J53" s="338">
        <f>'[1]3-3,3-4'!J10/365</f>
        <v>3.7095890410958905</v>
      </c>
      <c r="K53" s="338">
        <f>'[1]3-3,3-4'!K10/365</f>
        <v>1870.6465753424657</v>
      </c>
      <c r="L53" s="338">
        <f>'[1]3-3,3-4'!L10/365</f>
        <v>611.2904109589041</v>
      </c>
      <c r="M53" s="338">
        <f>'[1]3-3,3-4'!M10/365</f>
        <v>1259.3561643835617</v>
      </c>
      <c r="N53" s="338">
        <f>'[1]3-3,3-4'!N10/365</f>
        <v>1916.0383561643835</v>
      </c>
      <c r="O53" s="338">
        <f>'[1]3-3,3-4'!O10/365</f>
        <v>13876.920547945205</v>
      </c>
      <c r="P53" s="258" t="s">
        <v>325</v>
      </c>
      <c r="Q53" s="287" t="s">
        <v>325</v>
      </c>
      <c r="R53" s="359" t="s">
        <v>325</v>
      </c>
    </row>
    <row r="54" spans="2:18" s="1" customFormat="1" ht="24.75" customHeight="1">
      <c r="B54" s="214" t="s">
        <v>43</v>
      </c>
      <c r="C54" s="261" t="s">
        <v>406</v>
      </c>
      <c r="D54" s="338">
        <f>'[1]3-3,3-4'!D11/365</f>
        <v>24017.153424657536</v>
      </c>
      <c r="E54" s="339">
        <f>'[1]3-3,3-4'!E11/365</f>
        <v>4685.87397260274</v>
      </c>
      <c r="F54" s="338">
        <f>'[1]3-3,3-4'!F11/365</f>
        <v>4129.791780821918</v>
      </c>
      <c r="G54" s="338">
        <f>'[1]3-3,3-4'!G11/365</f>
        <v>556.082191780822</v>
      </c>
      <c r="H54" s="338">
        <f>'[1]3-3,3-4'!H11/365</f>
        <v>2.2849315068493152</v>
      </c>
      <c r="I54" s="338">
        <f>'[1]3-3,3-4'!I11/365</f>
        <v>0.7287671232876712</v>
      </c>
      <c r="J54" s="338">
        <f>'[1]3-3,3-4'!J11/365</f>
        <v>1.5561643835616439</v>
      </c>
      <c r="K54" s="338">
        <f>'[1]3-3,3-4'!K11/365</f>
        <v>1090.841095890411</v>
      </c>
      <c r="L54" s="338">
        <f>'[1]3-3,3-4'!L11/365</f>
        <v>323.13698630136986</v>
      </c>
      <c r="M54" s="338">
        <f>'[1]3-3,3-4'!M11/365</f>
        <v>767.7041095890411</v>
      </c>
      <c r="N54" s="338">
        <f>'[1]3-3,3-4'!N11/365</f>
        <v>1755.6219178082192</v>
      </c>
      <c r="O54" s="338">
        <f>'[1]3-3,3-4'!O11/365</f>
        <v>16482.531506849315</v>
      </c>
      <c r="P54" s="258" t="s">
        <v>325</v>
      </c>
      <c r="Q54" s="287" t="s">
        <v>325</v>
      </c>
      <c r="R54" s="359" t="s">
        <v>325</v>
      </c>
    </row>
    <row r="55" spans="1:18" s="1" customFormat="1" ht="24.75" customHeight="1">
      <c r="A55" s="6"/>
      <c r="B55" s="214" t="s">
        <v>48</v>
      </c>
      <c r="C55" s="261" t="s">
        <v>407</v>
      </c>
      <c r="D55" s="338">
        <f>'[1]3-3,3-4'!D12/365</f>
        <v>26329.84109589041</v>
      </c>
      <c r="E55" s="339">
        <f>'[1]3-3,3-4'!E12/365</f>
        <v>5246.238356164384</v>
      </c>
      <c r="F55" s="338">
        <f>'[1]3-3,3-4'!F12/365</f>
        <v>4130.071232876712</v>
      </c>
      <c r="G55" s="338">
        <f>'[1]3-3,3-4'!G12/365</f>
        <v>1116.1671232876713</v>
      </c>
      <c r="H55" s="338">
        <f>'[1]3-3,3-4'!H12/365</f>
        <v>1.106849315068493</v>
      </c>
      <c r="I55" s="338">
        <f>'[1]3-3,3-4'!I12/365</f>
        <v>0.4328767123287671</v>
      </c>
      <c r="J55" s="338">
        <f>'[1]3-3,3-4'!J12/365</f>
        <v>0.673972602739726</v>
      </c>
      <c r="K55" s="338">
        <f>'[1]3-3,3-4'!K12/365</f>
        <v>666.4219178082192</v>
      </c>
      <c r="L55" s="338">
        <f>'[1]3-3,3-4'!L12/365</f>
        <v>206.65205479452055</v>
      </c>
      <c r="M55" s="338">
        <f>'[1]3-3,3-4'!M12/365</f>
        <v>459.7698630136986</v>
      </c>
      <c r="N55" s="338">
        <f>'[1]3-3,3-4'!N12/365</f>
        <v>1563.3561643835617</v>
      </c>
      <c r="O55" s="338">
        <f>'[1]3-3,3-4'!O12/365</f>
        <v>18852.71780821918</v>
      </c>
      <c r="P55" s="258" t="s">
        <v>325</v>
      </c>
      <c r="Q55" s="287" t="s">
        <v>325</v>
      </c>
      <c r="R55" s="359" t="s">
        <v>325</v>
      </c>
    </row>
    <row r="56" spans="2:18" s="1" customFormat="1" ht="24.75" customHeight="1" hidden="1">
      <c r="B56" s="214" t="s">
        <v>52</v>
      </c>
      <c r="C56" s="91"/>
      <c r="D56" s="338">
        <f>'[1]3-3,3-4'!D13/365</f>
        <v>27270.602739726026</v>
      </c>
      <c r="E56" s="339">
        <f>'[1]3-3,3-4'!E13/365</f>
        <v>5363.906849315069</v>
      </c>
      <c r="F56" s="338">
        <f>'[1]3-3,3-4'!F13/365</f>
        <v>4302.402739726027</v>
      </c>
      <c r="G56" s="338">
        <f>'[1]3-3,3-4'!G13/365</f>
        <v>1061.504109589041</v>
      </c>
      <c r="H56" s="338">
        <f>'[1]3-3,3-4'!H13/365</f>
        <v>1.0301369863013699</v>
      </c>
      <c r="I56" s="338">
        <f>'[1]3-3,3-4'!I13/365</f>
        <v>0.2328767123287671</v>
      </c>
      <c r="J56" s="338">
        <f>'[1]3-3,3-4'!J13/365</f>
        <v>0.7972602739726027</v>
      </c>
      <c r="K56" s="338">
        <f>'[1]3-3,3-4'!K13/365</f>
        <v>500.4438356164384</v>
      </c>
      <c r="L56" s="340" t="s">
        <v>15</v>
      </c>
      <c r="M56" s="338">
        <f>'[1]3-3,3-4'!M13/365</f>
        <v>500.4438356164384</v>
      </c>
      <c r="N56" s="338">
        <f>'[1]3-3,3-4'!N13/365</f>
        <v>1385.8246575342466</v>
      </c>
      <c r="O56" s="338">
        <f>'[1]3-3,3-4'!O13/365</f>
        <v>20019.397260273974</v>
      </c>
      <c r="P56" s="258" t="s">
        <v>325</v>
      </c>
      <c r="Q56" s="287" t="s">
        <v>325</v>
      </c>
      <c r="R56" s="359" t="s">
        <v>325</v>
      </c>
    </row>
    <row r="57" spans="2:18" s="1" customFormat="1" ht="24.75" customHeight="1">
      <c r="B57" s="216" t="s">
        <v>408</v>
      </c>
      <c r="C57" s="261" t="s">
        <v>247</v>
      </c>
      <c r="D57" s="338">
        <f>'[1]3-3,3-4'!D14/366</f>
        <v>27271.29508196721</v>
      </c>
      <c r="E57" s="339">
        <f>'[1]3-3,3-4'!E14/366</f>
        <v>5352.150273224043</v>
      </c>
      <c r="F57" s="338">
        <f>'[1]3-3,3-4'!F14/366</f>
        <v>4338.4890710382515</v>
      </c>
      <c r="G57" s="338">
        <f>'[1]3-3,3-4'!G14/366</f>
        <v>1013.6612021857924</v>
      </c>
      <c r="H57" s="338">
        <f>'[1]3-3,3-4'!H14/366</f>
        <v>0.8579234972677595</v>
      </c>
      <c r="I57" s="338">
        <f>'[1]3-3,3-4'!I14/366</f>
        <v>0.5163934426229508</v>
      </c>
      <c r="J57" s="338">
        <f>'[1]3-3,3-4'!J14/366</f>
        <v>0.34153005464480873</v>
      </c>
      <c r="K57" s="338">
        <f>'[1]3-3,3-4'!K14/366</f>
        <v>493.26229508196724</v>
      </c>
      <c r="L57" s="340" t="s">
        <v>15</v>
      </c>
      <c r="M57" s="338">
        <f>'[1]3-3,3-4'!M14/366</f>
        <v>493.26229508196724</v>
      </c>
      <c r="N57" s="338">
        <f>'[1]3-3,3-4'!N14/366</f>
        <v>1356.896174863388</v>
      </c>
      <c r="O57" s="338">
        <f>'[1]3-3,3-4'!O14/366</f>
        <v>20068.128415300547</v>
      </c>
      <c r="P57" s="258" t="s">
        <v>325</v>
      </c>
      <c r="Q57" s="287" t="s">
        <v>325</v>
      </c>
      <c r="R57" s="359" t="s">
        <v>325</v>
      </c>
    </row>
    <row r="58" spans="2:18" s="1" customFormat="1" ht="24.75" customHeight="1" hidden="1">
      <c r="B58" s="214" t="s">
        <v>54</v>
      </c>
      <c r="C58" s="91"/>
      <c r="D58" s="338">
        <f>'[1]3-3,3-4'!D15/365</f>
        <v>27254.882191780824</v>
      </c>
      <c r="E58" s="339">
        <f>'[1]3-3,3-4'!E15/365</f>
        <v>5485.698630136986</v>
      </c>
      <c r="F58" s="338">
        <f>'[1]3-3,3-4'!F15/365</f>
        <v>4455.950684931507</v>
      </c>
      <c r="G58" s="338">
        <f>'[1]3-3,3-4'!G15/365</f>
        <v>1029.7479452054795</v>
      </c>
      <c r="H58" s="338">
        <f>'[1]3-3,3-4'!H15/365</f>
        <v>0.3917808219178082</v>
      </c>
      <c r="I58" s="338">
        <f>'[1]3-3,3-4'!I15/365</f>
        <v>0.3424657534246575</v>
      </c>
      <c r="J58" s="338">
        <f>'[1]3-3,3-4'!J15/365</f>
        <v>0.049315068493150684</v>
      </c>
      <c r="K58" s="338">
        <f>'[1]3-3,3-4'!K15/365</f>
        <v>478.33972602739726</v>
      </c>
      <c r="L58" s="340" t="s">
        <v>15</v>
      </c>
      <c r="M58" s="338">
        <f>'[1]3-3,3-4'!M15/365</f>
        <v>478.33972602739726</v>
      </c>
      <c r="N58" s="338">
        <f>'[1]3-3,3-4'!N15/365</f>
        <v>1329.6794520547944</v>
      </c>
      <c r="O58" s="338">
        <f>'[1]3-3,3-4'!O15/365</f>
        <v>19960.772602739726</v>
      </c>
      <c r="P58" s="258" t="s">
        <v>325</v>
      </c>
      <c r="Q58" s="287" t="s">
        <v>325</v>
      </c>
      <c r="R58" s="359" t="s">
        <v>325</v>
      </c>
    </row>
    <row r="59" spans="2:18" s="1" customFormat="1" ht="24.75" customHeight="1" hidden="1">
      <c r="B59" s="214" t="s">
        <v>55</v>
      </c>
      <c r="C59" s="91"/>
      <c r="D59" s="338">
        <f>'[1]3-3,3-4'!D16/366</f>
        <v>26676.70491803279</v>
      </c>
      <c r="E59" s="339">
        <f>'[1]3-3,3-4'!E16/366</f>
        <v>5433.948087431694</v>
      </c>
      <c r="F59" s="338">
        <f>'[1]3-3,3-4'!F16/366</f>
        <v>4400.267759562841</v>
      </c>
      <c r="G59" s="338">
        <f>'[1]3-3,3-4'!G16/366</f>
        <v>1033.6803278688524</v>
      </c>
      <c r="H59" s="338">
        <f>'[1]3-3,3-4'!H16/366</f>
        <v>0.5300546448087432</v>
      </c>
      <c r="I59" s="338">
        <f>'[1]3-3,3-4'!I16/366</f>
        <v>0.24863387978142076</v>
      </c>
      <c r="J59" s="338">
        <f>'[1]3-3,3-4'!J16/366</f>
        <v>0.2814207650273224</v>
      </c>
      <c r="K59" s="338">
        <f>'[1]3-3,3-4'!K16/366</f>
        <v>415.89071038251365</v>
      </c>
      <c r="L59" s="340" t="s">
        <v>15</v>
      </c>
      <c r="M59" s="338">
        <f>'[1]3-3,3-4'!M16/366</f>
        <v>415.89071038251365</v>
      </c>
      <c r="N59" s="338">
        <f>'[1]3-3,3-4'!N16/366</f>
        <v>1296.7568306010928</v>
      </c>
      <c r="O59" s="338">
        <f>'[1]3-3,3-4'!O16/366</f>
        <v>19529.579234972676</v>
      </c>
      <c r="P59" s="258" t="s">
        <v>325</v>
      </c>
      <c r="Q59" s="287" t="s">
        <v>325</v>
      </c>
      <c r="R59" s="359" t="s">
        <v>325</v>
      </c>
    </row>
    <row r="60" spans="2:18" s="1" customFormat="1" ht="24.75" customHeight="1" hidden="1">
      <c r="B60" s="214" t="s">
        <v>56</v>
      </c>
      <c r="C60" s="91"/>
      <c r="D60" s="338">
        <f>'[1]3-3,3-4'!D17/365</f>
        <v>26459.517808219178</v>
      </c>
      <c r="E60" s="339">
        <f>'[1]3-3,3-4'!E17/365</f>
        <v>5433.682191780822</v>
      </c>
      <c r="F60" s="338">
        <f>'[1]3-3,3-4'!F17/365</f>
        <v>4392.509589041096</v>
      </c>
      <c r="G60" s="338">
        <f>'[1]3-3,3-4'!G17/365</f>
        <v>1041.172602739726</v>
      </c>
      <c r="H60" s="338">
        <f>'[1]3-3,3-4'!H17/365</f>
        <v>0.6657534246575343</v>
      </c>
      <c r="I60" s="340" t="s">
        <v>15</v>
      </c>
      <c r="J60" s="338">
        <f>'[1]3-3,3-4'!J17/365</f>
        <v>0.6657534246575343</v>
      </c>
      <c r="K60" s="338">
        <f>'[1]3-3,3-4'!K17/365</f>
        <v>387.4958904109589</v>
      </c>
      <c r="L60" s="340" t="s">
        <v>15</v>
      </c>
      <c r="M60" s="338">
        <f>'[1]3-3,3-4'!M17/365</f>
        <v>387.4958904109589</v>
      </c>
      <c r="N60" s="338">
        <f>'[1]3-3,3-4'!N17/365</f>
        <v>1254.9315068493152</v>
      </c>
      <c r="O60" s="338">
        <f>'[1]3-3,3-4'!O17/365</f>
        <v>19382.742465753425</v>
      </c>
      <c r="P60" s="258" t="s">
        <v>325</v>
      </c>
      <c r="Q60" s="287" t="s">
        <v>325</v>
      </c>
      <c r="R60" s="359" t="s">
        <v>325</v>
      </c>
    </row>
    <row r="61" spans="2:18" s="6" customFormat="1" ht="24.75" customHeight="1" hidden="1">
      <c r="B61" s="217" t="s">
        <v>57</v>
      </c>
      <c r="C61" s="356"/>
      <c r="D61" s="338">
        <f>'[1]3-3,3-4'!D18/365</f>
        <v>26335.106849315067</v>
      </c>
      <c r="E61" s="339">
        <f>'[1]3-3,3-4'!E18/365</f>
        <v>5453.5315068493155</v>
      </c>
      <c r="F61" s="338">
        <f>'[1]3-3,3-4'!F18/365</f>
        <v>4398.520547945205</v>
      </c>
      <c r="G61" s="338">
        <f>'[1]3-3,3-4'!G18/365</f>
        <v>1055.0109589041097</v>
      </c>
      <c r="H61" s="338">
        <f>'[1]3-3,3-4'!H18/365</f>
        <v>0.7643835616438356</v>
      </c>
      <c r="I61" s="340" t="s">
        <v>15</v>
      </c>
      <c r="J61" s="338">
        <f>'[1]3-3,3-4'!J18/365</f>
        <v>0.7643835616438356</v>
      </c>
      <c r="K61" s="338">
        <f>'[1]3-3,3-4'!K18/365</f>
        <v>344.26575342465753</v>
      </c>
      <c r="L61" s="340" t="s">
        <v>15</v>
      </c>
      <c r="M61" s="338">
        <f>'[1]3-3,3-4'!M18/365</f>
        <v>344.26575342465753</v>
      </c>
      <c r="N61" s="338">
        <f>'[1]3-3,3-4'!N18/365</f>
        <v>1207.2904109589042</v>
      </c>
      <c r="O61" s="338">
        <f>'[1]3-3,3-4'!O18/365</f>
        <v>19329.254794520548</v>
      </c>
      <c r="P61" s="258" t="s">
        <v>325</v>
      </c>
      <c r="Q61" s="287" t="s">
        <v>325</v>
      </c>
      <c r="R61" s="359" t="s">
        <v>325</v>
      </c>
    </row>
    <row r="62" spans="2:18" s="1" customFormat="1" ht="24.75" customHeight="1">
      <c r="B62" s="217" t="s">
        <v>58</v>
      </c>
      <c r="C62" s="263" t="s">
        <v>430</v>
      </c>
      <c r="D62" s="338">
        <f>'[1]3-3,3-4'!D19/365</f>
        <v>26107.260273972603</v>
      </c>
      <c r="E62" s="339">
        <f>'[1]3-3,3-4'!E19/365</f>
        <v>5415.249315068493</v>
      </c>
      <c r="F62" s="338">
        <f>'[1]3-3,3-4'!F19/365</f>
        <v>4376.827397260274</v>
      </c>
      <c r="G62" s="338">
        <f>'[1]3-3,3-4'!G19/365</f>
        <v>1038.4219178082192</v>
      </c>
      <c r="H62" s="338">
        <f>'[1]3-3,3-4'!H19/365</f>
        <v>0.3013698630136986</v>
      </c>
      <c r="I62" s="340" t="s">
        <v>15</v>
      </c>
      <c r="J62" s="338">
        <f>'[1]3-3,3-4'!J19/365</f>
        <v>0.3013698630136986</v>
      </c>
      <c r="K62" s="338">
        <f>'[1]3-3,3-4'!K19/365</f>
        <v>276.0109589041096</v>
      </c>
      <c r="L62" s="340" t="s">
        <v>15</v>
      </c>
      <c r="M62" s="338">
        <f>'[1]3-3,3-4'!M19/365</f>
        <v>276.0109589041096</v>
      </c>
      <c r="N62" s="338">
        <f>'[1]3-3,3-4'!N19/365</f>
        <v>1147.6465753424657</v>
      </c>
      <c r="O62" s="338">
        <f>'[1]3-3,3-4'!O19/365</f>
        <v>19268.05205479452</v>
      </c>
      <c r="P62" s="258" t="s">
        <v>325</v>
      </c>
      <c r="Q62" s="287" t="s">
        <v>325</v>
      </c>
      <c r="R62" s="359" t="s">
        <v>325</v>
      </c>
    </row>
    <row r="63" spans="2:18" s="6" customFormat="1" ht="24.75" customHeight="1">
      <c r="B63" s="217" t="s">
        <v>360</v>
      </c>
      <c r="C63" s="263" t="s">
        <v>431</v>
      </c>
      <c r="D63" s="338">
        <f>'[1]3-3,3-4'!D22/366</f>
        <v>25877.87431693989</v>
      </c>
      <c r="E63" s="339">
        <f>'[1]3-3,3-4'!E22/366</f>
        <v>5435.808743169399</v>
      </c>
      <c r="F63" s="338">
        <f>'[1]3-3,3-4'!F22/366</f>
        <v>4289.448087431694</v>
      </c>
      <c r="G63" s="338">
        <f>'[1]3-3,3-4'!G22/366</f>
        <v>1146.360655737705</v>
      </c>
      <c r="H63" s="338">
        <f>'[1]3-3,3-4'!H22/366</f>
        <v>0.09562841530054644</v>
      </c>
      <c r="I63" s="340" t="s">
        <v>65</v>
      </c>
      <c r="J63" s="338">
        <f>'[1]3-3,3-4'!J22/366</f>
        <v>0.09562841530054644</v>
      </c>
      <c r="K63" s="338">
        <f>'[1]3-3,3-4'!K22/366</f>
        <v>208.1775956284153</v>
      </c>
      <c r="L63" s="340" t="s">
        <v>15</v>
      </c>
      <c r="M63" s="338">
        <f>'[1]3-3,3-4'!M22/366</f>
        <v>208.1775956284153</v>
      </c>
      <c r="N63" s="340" t="s">
        <v>65</v>
      </c>
      <c r="O63" s="338">
        <f>'[1]3-3,3-4'!O22/366</f>
        <v>20233.792349726777</v>
      </c>
      <c r="P63" s="258" t="s">
        <v>325</v>
      </c>
      <c r="Q63" s="287" t="s">
        <v>325</v>
      </c>
      <c r="R63" s="360" t="s">
        <v>338</v>
      </c>
    </row>
    <row r="64" spans="2:18" s="6" customFormat="1" ht="24.75" customHeight="1">
      <c r="B64" s="217" t="s">
        <v>361</v>
      </c>
      <c r="C64" s="263" t="s">
        <v>432</v>
      </c>
      <c r="D64" s="338">
        <f>'[1]3-3,3-4'!D23/365</f>
        <v>25755.087671232875</v>
      </c>
      <c r="E64" s="339">
        <f>'[1]3-3,3-4'!E23/365</f>
        <v>5471.901369863013</v>
      </c>
      <c r="F64" s="338">
        <f>'[1]3-3,3-4'!F23/365</f>
        <v>4394.1671232876715</v>
      </c>
      <c r="G64" s="338">
        <f>'[1]3-3,3-4'!G23/365</f>
        <v>1077.7342465753425</v>
      </c>
      <c r="H64" s="338">
        <f>'[1]3-3,3-4'!H23/365</f>
        <v>0.030136986301369864</v>
      </c>
      <c r="I64" s="340" t="s">
        <v>65</v>
      </c>
      <c r="J64" s="338">
        <f>'[1]3-3,3-4'!J23/365</f>
        <v>0.030136986301369864</v>
      </c>
      <c r="K64" s="338">
        <f>'[1]3-3,3-4'!K23/365</f>
        <v>196.04931506849314</v>
      </c>
      <c r="L64" s="340" t="s">
        <v>15</v>
      </c>
      <c r="M64" s="338">
        <f>'[1]3-3,3-4'!M23/365</f>
        <v>196.04931506849314</v>
      </c>
      <c r="N64" s="340" t="s">
        <v>65</v>
      </c>
      <c r="O64" s="338">
        <f>'[1]3-3,3-4'!O23/365</f>
        <v>20087.106849315067</v>
      </c>
      <c r="P64" s="258" t="s">
        <v>325</v>
      </c>
      <c r="Q64" s="287" t="s">
        <v>325</v>
      </c>
      <c r="R64" s="360" t="s">
        <v>338</v>
      </c>
    </row>
    <row r="65" spans="2:18" s="6" customFormat="1" ht="24.75" customHeight="1">
      <c r="B65" s="217" t="s">
        <v>362</v>
      </c>
      <c r="C65" s="263" t="s">
        <v>259</v>
      </c>
      <c r="D65" s="338">
        <f>'[1]3-3,3-4'!D24/365</f>
        <v>25595.178082191782</v>
      </c>
      <c r="E65" s="339">
        <f>'[1]3-3,3-4'!E24/365</f>
        <v>5481.786301369863</v>
      </c>
      <c r="F65" s="338">
        <f>'[1]3-3,3-4'!F24/365</f>
        <v>4890.38904109589</v>
      </c>
      <c r="G65" s="338">
        <f>'[1]3-3,3-4'!G24/365</f>
        <v>591.3972602739726</v>
      </c>
      <c r="H65" s="338">
        <f>'[1]3-3,3-4'!H24/365</f>
        <v>0.0136986301369863</v>
      </c>
      <c r="I65" s="340" t="s">
        <v>65</v>
      </c>
      <c r="J65" s="338">
        <f>'[1]3-3,3-4'!J24/365</f>
        <v>0.0136986301369863</v>
      </c>
      <c r="K65" s="338">
        <f>'[1]3-3,3-4'!K24/365</f>
        <v>180.96164383561643</v>
      </c>
      <c r="L65" s="340" t="s">
        <v>15</v>
      </c>
      <c r="M65" s="338">
        <f>'[1]3-3,3-4'!M24/365</f>
        <v>180.96164383561643</v>
      </c>
      <c r="N65" s="340" t="s">
        <v>65</v>
      </c>
      <c r="O65" s="338">
        <f>'[1]3-3,3-4'!O24/365</f>
        <v>19932.416438356166</v>
      </c>
      <c r="P65" s="258" t="s">
        <v>325</v>
      </c>
      <c r="Q65" s="287" t="s">
        <v>325</v>
      </c>
      <c r="R65" s="360" t="s">
        <v>338</v>
      </c>
    </row>
    <row r="66" spans="2:18" s="6" customFormat="1" ht="24.75" customHeight="1">
      <c r="B66" s="217" t="s">
        <v>363</v>
      </c>
      <c r="C66" s="263" t="s">
        <v>260</v>
      </c>
      <c r="D66" s="338">
        <f>'[1]3-3,3-4'!D25/365</f>
        <v>25378.550684931506</v>
      </c>
      <c r="E66" s="339">
        <f>'[1]3-3,3-4'!E25/365</f>
        <v>5388.375342465753</v>
      </c>
      <c r="F66" s="338">
        <f>'[1]3-3,3-4'!F25/365</f>
        <v>4845.1506849315065</v>
      </c>
      <c r="G66" s="338">
        <f>'[1]3-3,3-4'!G25/365</f>
        <v>543.2246575342466</v>
      </c>
      <c r="H66" s="338">
        <f>'[1]3-3,3-4'!H25/365</f>
        <v>0.038356164383561646</v>
      </c>
      <c r="I66" s="340" t="s">
        <v>65</v>
      </c>
      <c r="J66" s="338">
        <f>'[1]3-3,3-4'!J25/365</f>
        <v>0.038356164383561646</v>
      </c>
      <c r="K66" s="338">
        <f>'[1]3-3,3-4'!K25/365</f>
        <v>174.35342465753425</v>
      </c>
      <c r="L66" s="340" t="s">
        <v>15</v>
      </c>
      <c r="M66" s="338">
        <f>'[1]3-3,3-4'!M25/365</f>
        <v>174.35342465753425</v>
      </c>
      <c r="N66" s="340" t="s">
        <v>65</v>
      </c>
      <c r="O66" s="338">
        <f>'[1]3-3,3-4'!O25/365</f>
        <v>19815.783561643835</v>
      </c>
      <c r="P66" s="258" t="s">
        <v>325</v>
      </c>
      <c r="Q66" s="287" t="s">
        <v>325</v>
      </c>
      <c r="R66" s="360" t="s">
        <v>338</v>
      </c>
    </row>
    <row r="67" spans="2:18" s="6" customFormat="1" ht="24.75" customHeight="1">
      <c r="B67" s="217" t="s">
        <v>364</v>
      </c>
      <c r="C67" s="263" t="s">
        <v>261</v>
      </c>
      <c r="D67" s="338">
        <f>'[1]3-3,3-4'!D26/366</f>
        <v>25202.491803278688</v>
      </c>
      <c r="E67" s="339">
        <f>'[1]3-3,3-4'!E26/366</f>
        <v>5230.94262295082</v>
      </c>
      <c r="F67" s="338">
        <f>'[1]3-3,3-4'!F26/366</f>
        <v>4742.581967213115</v>
      </c>
      <c r="G67" s="338">
        <f>'[1]3-3,3-4'!G26/366</f>
        <v>488.3606557377049</v>
      </c>
      <c r="H67" s="340" t="s">
        <v>15</v>
      </c>
      <c r="I67" s="340" t="s">
        <v>65</v>
      </c>
      <c r="J67" s="340" t="s">
        <v>15</v>
      </c>
      <c r="K67" s="338">
        <f>'[1]3-3,3-4'!K26/366</f>
        <v>168.64207650273224</v>
      </c>
      <c r="L67" s="340" t="s">
        <v>15</v>
      </c>
      <c r="M67" s="338">
        <f>'[1]3-3,3-4'!M26/366</f>
        <v>168.64207650273224</v>
      </c>
      <c r="N67" s="340" t="s">
        <v>65</v>
      </c>
      <c r="O67" s="340" t="s">
        <v>65</v>
      </c>
      <c r="P67" s="338">
        <f>'[1]3-3,3-4'!P26/366</f>
        <v>4844.5901639344265</v>
      </c>
      <c r="Q67" s="361">
        <f>'[1]3-3,3-4'!Q26/366</f>
        <v>14958.31693989071</v>
      </c>
      <c r="R67" s="360" t="s">
        <v>338</v>
      </c>
    </row>
    <row r="68" spans="2:18" s="6" customFormat="1" ht="24.75" customHeight="1">
      <c r="B68" s="217" t="s">
        <v>365</v>
      </c>
      <c r="C68" s="263" t="s">
        <v>262</v>
      </c>
      <c r="D68" s="338">
        <f>'[1]3-3,3-4'!D27/365</f>
        <v>25154.161643835618</v>
      </c>
      <c r="E68" s="339">
        <f>'[1]3-3,3-4'!E27/365</f>
        <v>5207.087671232876</v>
      </c>
      <c r="F68" s="338">
        <f>'[1]3-3,3-4'!F27/365</f>
        <v>4678.364383561644</v>
      </c>
      <c r="G68" s="338">
        <f>'[1]3-3,3-4'!G27/365</f>
        <v>528.7232876712329</v>
      </c>
      <c r="H68" s="338">
        <f>'[1]3-3,3-4'!H27/365</f>
        <v>0.049315068493150684</v>
      </c>
      <c r="I68" s="340" t="s">
        <v>65</v>
      </c>
      <c r="J68" s="338">
        <f>'[1]3-3,3-4'!J27/365</f>
        <v>0.049315068493150684</v>
      </c>
      <c r="K68" s="338">
        <f>'[1]3-3,3-4'!K27/365</f>
        <v>139.25753424657535</v>
      </c>
      <c r="L68" s="340" t="s">
        <v>15</v>
      </c>
      <c r="M68" s="338">
        <f>'[1]3-3,3-4'!M27/365</f>
        <v>139.25753424657535</v>
      </c>
      <c r="N68" s="340" t="s">
        <v>65</v>
      </c>
      <c r="O68" s="340" t="s">
        <v>65</v>
      </c>
      <c r="P68" s="338">
        <f>'[1]3-3,3-4'!P27/365</f>
        <v>5055.613698630137</v>
      </c>
      <c r="Q68" s="361">
        <f>'[1]3-3,3-4'!Q27/365</f>
        <v>14752.153424657534</v>
      </c>
      <c r="R68" s="360" t="s">
        <v>338</v>
      </c>
    </row>
    <row r="69" spans="2:18" s="6" customFormat="1" ht="24.75" customHeight="1">
      <c r="B69" s="217" t="s">
        <v>366</v>
      </c>
      <c r="C69" s="263" t="s">
        <v>263</v>
      </c>
      <c r="D69" s="338">
        <f>'[1]3-3,3-4'!D28/365</f>
        <v>24533.956164383562</v>
      </c>
      <c r="E69" s="339">
        <f>'[1]3-3,3-4'!E28/365</f>
        <v>5121.545205479452</v>
      </c>
      <c r="F69" s="338">
        <f>'[1]3-3,3-4'!F28/365</f>
        <v>4611.191780821918</v>
      </c>
      <c r="G69" s="338">
        <f>'[1]3-3,3-4'!G28/365</f>
        <v>510.3534246575342</v>
      </c>
      <c r="H69" s="338">
        <f>'[1]3-3,3-4'!H28/365</f>
        <v>0.019178082191780823</v>
      </c>
      <c r="I69" s="340" t="s">
        <v>65</v>
      </c>
      <c r="J69" s="338">
        <f>'[1]3-3,3-4'!J28/365</f>
        <v>0.019178082191780823</v>
      </c>
      <c r="K69" s="338">
        <f>'[1]3-3,3-4'!K28/365</f>
        <v>118.24931506849315</v>
      </c>
      <c r="L69" s="340" t="s">
        <v>15</v>
      </c>
      <c r="M69" s="338">
        <f>'[1]3-3,3-4'!M28/365</f>
        <v>118.24931506849315</v>
      </c>
      <c r="N69" s="340" t="s">
        <v>65</v>
      </c>
      <c r="O69" s="340" t="s">
        <v>65</v>
      </c>
      <c r="P69" s="338">
        <f>'[1]3-3,3-4'!P28/365</f>
        <v>4851.797260273973</v>
      </c>
      <c r="Q69" s="361">
        <f>'[1]3-3,3-4'!Q28/365</f>
        <v>14442.345205479452</v>
      </c>
      <c r="R69" s="362">
        <f>'[1]3-3,3-4'!R28/365</f>
        <v>1216.5150684931507</v>
      </c>
    </row>
    <row r="70" spans="2:18" s="6" customFormat="1" ht="24.75" customHeight="1">
      <c r="B70" s="217" t="s">
        <v>367</v>
      </c>
      <c r="C70" s="263" t="s">
        <v>264</v>
      </c>
      <c r="D70" s="338">
        <f>'[1]3-3,3-4'!D29/365</f>
        <v>24076.419178082193</v>
      </c>
      <c r="E70" s="339">
        <f>'[1]3-3,3-4'!E29/365</f>
        <v>5101.238356164384</v>
      </c>
      <c r="F70" s="338">
        <f>'[1]3-3,3-4'!F29/365</f>
        <v>4591.945205479452</v>
      </c>
      <c r="G70" s="338">
        <f>'[1]3-3,3-4'!G29/365</f>
        <v>509.2931506849315</v>
      </c>
      <c r="H70" s="338">
        <f>'[1]3-3,3-4'!H29/365</f>
        <v>0.005479452054794521</v>
      </c>
      <c r="I70" s="340" t="s">
        <v>65</v>
      </c>
      <c r="J70" s="338">
        <f>'[1]3-3,3-4'!J29/365</f>
        <v>0.005479452054794521</v>
      </c>
      <c r="K70" s="338">
        <f>'[1]3-3,3-4'!K29/365</f>
        <v>118.77260273972603</v>
      </c>
      <c r="L70" s="340" t="s">
        <v>15</v>
      </c>
      <c r="M70" s="338">
        <f>'[1]3-3,3-4'!M29/365</f>
        <v>118.77260273972603</v>
      </c>
      <c r="N70" s="340" t="s">
        <v>65</v>
      </c>
      <c r="O70" s="340" t="s">
        <v>65</v>
      </c>
      <c r="P70" s="338">
        <f>'[1]3-3,3-4'!P29/365</f>
        <v>4612.772602739726</v>
      </c>
      <c r="Q70" s="361">
        <f>'[1]3-3,3-4'!Q29/365</f>
        <v>14243.630136986301</v>
      </c>
      <c r="R70" s="362">
        <f>'[1]3-3,3-4'!R29/365</f>
        <v>1101.4739726027397</v>
      </c>
    </row>
    <row r="71" spans="2:18" s="6" customFormat="1" ht="24.75" customHeight="1">
      <c r="B71" s="219" t="s">
        <v>421</v>
      </c>
      <c r="C71" s="263" t="s">
        <v>265</v>
      </c>
      <c r="D71" s="338">
        <f>'[1]3-3,3-4'!D30/366</f>
        <v>23806.67213114754</v>
      </c>
      <c r="E71" s="339">
        <f>'[1]3-3,3-4'!E30/366</f>
        <v>5036.890710382514</v>
      </c>
      <c r="F71" s="338">
        <f>'[1]3-3,3-4'!F30/366</f>
        <v>4545.248633879782</v>
      </c>
      <c r="G71" s="338">
        <f>'[1]3-3,3-4'!G30/366</f>
        <v>491.64207650273227</v>
      </c>
      <c r="H71" s="340" t="s">
        <v>66</v>
      </c>
      <c r="I71" s="340" t="s">
        <v>65</v>
      </c>
      <c r="J71" s="340" t="s">
        <v>66</v>
      </c>
      <c r="K71" s="338">
        <f>'[1]3-3,3-4'!K30/366</f>
        <v>109.81147540983606</v>
      </c>
      <c r="L71" s="340" t="s">
        <v>15</v>
      </c>
      <c r="M71" s="338">
        <f>'[1]3-3,3-4'!M30/366</f>
        <v>109.81147540983606</v>
      </c>
      <c r="N71" s="340" t="s">
        <v>65</v>
      </c>
      <c r="O71" s="340" t="s">
        <v>65</v>
      </c>
      <c r="P71" s="338">
        <f>'[1]3-3,3-4'!P30/366</f>
        <v>4582.234972677596</v>
      </c>
      <c r="Q71" s="361">
        <f>'[1]3-3,3-4'!Q30/366</f>
        <v>14077.734972677596</v>
      </c>
      <c r="R71" s="362">
        <f>'[1]3-3,3-4'!R30/366</f>
        <v>1009.6420765027323</v>
      </c>
    </row>
    <row r="72" spans="2:18" s="6" customFormat="1" ht="24.75" customHeight="1">
      <c r="B72" s="219" t="s">
        <v>341</v>
      </c>
      <c r="C72" s="263" t="s">
        <v>266</v>
      </c>
      <c r="D72" s="338">
        <f>'[1]3-3,3-4'!D31/365</f>
        <v>23480.780821917808</v>
      </c>
      <c r="E72" s="339">
        <f>'[1]3-3,3-4'!E31/365</f>
        <v>4931.632876712329</v>
      </c>
      <c r="F72" s="338">
        <f>'[1]3-3,3-4'!F31/365</f>
        <v>4470.153424657534</v>
      </c>
      <c r="G72" s="338">
        <f>'[1]3-3,3-4'!G31/365</f>
        <v>461.47945205479454</v>
      </c>
      <c r="H72" s="338">
        <f>'[1]3-3,3-4'!H31/365</f>
        <v>0.005479452054794521</v>
      </c>
      <c r="I72" s="340" t="s">
        <v>65</v>
      </c>
      <c r="J72" s="338">
        <f>'[1]3-3,3-4'!J31/365</f>
        <v>0.005479452054794521</v>
      </c>
      <c r="K72" s="338">
        <f>'[1]3-3,3-4'!K31/365</f>
        <v>96.58630136986301</v>
      </c>
      <c r="L72" s="340" t="s">
        <v>65</v>
      </c>
      <c r="M72" s="338">
        <f>'[1]3-3,3-4'!M31/365</f>
        <v>96.58630136986301</v>
      </c>
      <c r="N72" s="340" t="s">
        <v>65</v>
      </c>
      <c r="O72" s="340" t="s">
        <v>65</v>
      </c>
      <c r="P72" s="338">
        <f>'[1]3-3,3-4'!P31/365</f>
        <v>4558.084931506849</v>
      </c>
      <c r="Q72" s="361">
        <f>'[1]3-3,3-4'!Q31/365</f>
        <v>13894.471232876713</v>
      </c>
      <c r="R72" s="362">
        <f>'[1]3-3,3-4'!R31/365</f>
        <v>933.1041095890411</v>
      </c>
    </row>
    <row r="73" spans="2:18" s="6" customFormat="1" ht="24.75" customHeight="1">
      <c r="B73" s="219" t="s">
        <v>108</v>
      </c>
      <c r="C73" s="263" t="s">
        <v>267</v>
      </c>
      <c r="D73" s="338">
        <f>'[1]3-3,3-4'!D31/365</f>
        <v>23480.780821917808</v>
      </c>
      <c r="E73" s="339">
        <f>'[1]3-3,3-4'!E31/365</f>
        <v>4931.632876712329</v>
      </c>
      <c r="F73" s="338">
        <f>'[1]3-3,3-4'!F31/365</f>
        <v>4470.153424657534</v>
      </c>
      <c r="G73" s="338">
        <f>'[1]3-3,3-4'!G31/365</f>
        <v>461.47945205479454</v>
      </c>
      <c r="H73" s="340" t="s">
        <v>66</v>
      </c>
      <c r="I73" s="340" t="s">
        <v>65</v>
      </c>
      <c r="J73" s="340" t="s">
        <v>66</v>
      </c>
      <c r="K73" s="338">
        <f>'[1]3-3,3-4'!K31/365</f>
        <v>96.58630136986301</v>
      </c>
      <c r="L73" s="340" t="s">
        <v>65</v>
      </c>
      <c r="M73" s="338">
        <f>'[1]3-3,3-4'!M31/365</f>
        <v>96.58630136986301</v>
      </c>
      <c r="N73" s="340" t="s">
        <v>65</v>
      </c>
      <c r="O73" s="340" t="s">
        <v>65</v>
      </c>
      <c r="P73" s="338">
        <f>'[1]3-3,3-4'!P31/365</f>
        <v>4558.084931506849</v>
      </c>
      <c r="Q73" s="361">
        <f>'[1]3-3,3-4'!Q31/365</f>
        <v>13894.471232876713</v>
      </c>
      <c r="R73" s="362">
        <f>'[1]3-3,3-4'!R31/365</f>
        <v>933.1041095890411</v>
      </c>
    </row>
    <row r="74" spans="2:18" s="6" customFormat="1" ht="24.75" customHeight="1">
      <c r="B74" s="219" t="s">
        <v>111</v>
      </c>
      <c r="C74" s="263" t="s">
        <v>268</v>
      </c>
      <c r="D74" s="338">
        <v>22875</v>
      </c>
      <c r="E74" s="339">
        <f>'[1]3-3,3-4'!E33/365</f>
        <v>4755.545205479452</v>
      </c>
      <c r="F74" s="338">
        <f>'[1]3-3,3-4'!F33/365</f>
        <v>4313.076712328767</v>
      </c>
      <c r="G74" s="338">
        <f>'[1]3-3,3-4'!G33/365</f>
        <v>442.46849315068494</v>
      </c>
      <c r="H74" s="340" t="s">
        <v>66</v>
      </c>
      <c r="I74" s="340" t="s">
        <v>65</v>
      </c>
      <c r="J74" s="340" t="s">
        <v>66</v>
      </c>
      <c r="K74" s="338">
        <f>'[1]3-3,3-4'!K33/365</f>
        <v>62.9013698630137</v>
      </c>
      <c r="L74" s="340" t="s">
        <v>65</v>
      </c>
      <c r="M74" s="338">
        <f>'[1]3-3,3-4'!M33/365</f>
        <v>62.9013698630137</v>
      </c>
      <c r="N74" s="340" t="s">
        <v>65</v>
      </c>
      <c r="O74" s="340" t="s">
        <v>65</v>
      </c>
      <c r="P74" s="338">
        <f>'[1]3-3,3-4'!P33/365</f>
        <v>4318.769863013698</v>
      </c>
      <c r="Q74" s="361">
        <f>'[1]3-3,3-4'!Q33/365</f>
        <v>13737.671232876712</v>
      </c>
      <c r="R74" s="362">
        <f>'[1]3-3,3-4'!R33/365</f>
        <v>741.2602739726027</v>
      </c>
    </row>
    <row r="75" spans="2:18" s="6" customFormat="1" ht="24.75" customHeight="1">
      <c r="B75" s="219" t="s">
        <v>148</v>
      </c>
      <c r="C75" s="263" t="s">
        <v>269</v>
      </c>
      <c r="D75" s="338">
        <v>22584</v>
      </c>
      <c r="E75" s="339">
        <f>'[1]3-3,3-4'!E34/366</f>
        <v>4683.781420765027</v>
      </c>
      <c r="F75" s="338">
        <f>'[1]3-3,3-4'!F34/366</f>
        <v>4267.437158469946</v>
      </c>
      <c r="G75" s="338">
        <f>'[1]3-3,3-4'!G34/366</f>
        <v>416.344262295082</v>
      </c>
      <c r="H75" s="340" t="s">
        <v>66</v>
      </c>
      <c r="I75" s="340" t="s">
        <v>65</v>
      </c>
      <c r="J75" s="340" t="s">
        <v>66</v>
      </c>
      <c r="K75" s="338">
        <f>'[1]3-3,3-4'!K34/366</f>
        <v>58.702185792349724</v>
      </c>
      <c r="L75" s="340" t="s">
        <v>65</v>
      </c>
      <c r="M75" s="338">
        <f>'[1]3-3,3-4'!M34/366</f>
        <v>58.702185792349724</v>
      </c>
      <c r="N75" s="340" t="s">
        <v>65</v>
      </c>
      <c r="O75" s="340" t="s">
        <v>65</v>
      </c>
      <c r="P75" s="338">
        <f>'[1]3-3,3-4'!P34/366</f>
        <v>4306.715846994535</v>
      </c>
      <c r="Q75" s="361">
        <f>'[1]3-3,3-4'!Q34/366</f>
        <v>13535.24043715847</v>
      </c>
      <c r="R75" s="362">
        <f>'[1]3-3,3-4'!R34/366</f>
        <v>681.0327868852459</v>
      </c>
    </row>
    <row r="76" spans="2:18" s="6" customFormat="1" ht="24.75" customHeight="1">
      <c r="B76" s="219" t="s">
        <v>188</v>
      </c>
      <c r="C76" s="263" t="s">
        <v>270</v>
      </c>
      <c r="D76" s="338">
        <v>22169</v>
      </c>
      <c r="E76" s="339">
        <v>4605</v>
      </c>
      <c r="F76" s="338">
        <v>4191</v>
      </c>
      <c r="G76" s="338">
        <v>414</v>
      </c>
      <c r="H76" s="340" t="s">
        <v>66</v>
      </c>
      <c r="I76" s="340" t="s">
        <v>65</v>
      </c>
      <c r="J76" s="340" t="s">
        <v>66</v>
      </c>
      <c r="K76" s="338">
        <v>53</v>
      </c>
      <c r="L76" s="340" t="s">
        <v>65</v>
      </c>
      <c r="M76" s="338">
        <v>53</v>
      </c>
      <c r="N76" s="340" t="s">
        <v>65</v>
      </c>
      <c r="O76" s="340" t="s">
        <v>65</v>
      </c>
      <c r="P76" s="338">
        <v>4209</v>
      </c>
      <c r="Q76" s="361">
        <v>13302</v>
      </c>
      <c r="R76" s="362">
        <v>626</v>
      </c>
    </row>
    <row r="77" spans="2:18" s="6" customFormat="1" ht="24.75" customHeight="1">
      <c r="B77" s="219" t="s">
        <v>207</v>
      </c>
      <c r="C77" s="263" t="s">
        <v>271</v>
      </c>
      <c r="D77" s="338">
        <v>21816</v>
      </c>
      <c r="E77" s="339">
        <v>4548</v>
      </c>
      <c r="F77" s="338">
        <v>4137</v>
      </c>
      <c r="G77" s="338">
        <v>411</v>
      </c>
      <c r="H77" s="340" t="s">
        <v>66</v>
      </c>
      <c r="I77" s="340" t="s">
        <v>65</v>
      </c>
      <c r="J77" s="340" t="s">
        <v>66</v>
      </c>
      <c r="K77" s="338">
        <v>55</v>
      </c>
      <c r="L77" s="340" t="s">
        <v>65</v>
      </c>
      <c r="M77" s="338">
        <v>55</v>
      </c>
      <c r="N77" s="340" t="s">
        <v>65</v>
      </c>
      <c r="O77" s="340" t="s">
        <v>65</v>
      </c>
      <c r="P77" s="338">
        <v>4173</v>
      </c>
      <c r="Q77" s="361">
        <v>13039</v>
      </c>
      <c r="R77" s="362">
        <v>603</v>
      </c>
    </row>
    <row r="78" spans="2:18" s="6" customFormat="1" ht="24.75" customHeight="1">
      <c r="B78" s="219" t="s">
        <v>208</v>
      </c>
      <c r="C78" s="263" t="s">
        <v>272</v>
      </c>
      <c r="D78" s="338">
        <v>21372</v>
      </c>
      <c r="E78" s="339">
        <v>4470</v>
      </c>
      <c r="F78" s="338">
        <v>4065</v>
      </c>
      <c r="G78" s="338">
        <v>405</v>
      </c>
      <c r="H78" s="340" t="s">
        <v>66</v>
      </c>
      <c r="I78" s="340" t="s">
        <v>65</v>
      </c>
      <c r="J78" s="340" t="s">
        <v>66</v>
      </c>
      <c r="K78" s="338">
        <v>52</v>
      </c>
      <c r="L78" s="340" t="s">
        <v>65</v>
      </c>
      <c r="M78" s="338">
        <v>52</v>
      </c>
      <c r="N78" s="340" t="s">
        <v>65</v>
      </c>
      <c r="O78" s="340" t="s">
        <v>65</v>
      </c>
      <c r="P78" s="338">
        <v>4008</v>
      </c>
      <c r="Q78" s="361">
        <v>12842</v>
      </c>
      <c r="R78" s="362">
        <v>570</v>
      </c>
    </row>
    <row r="79" spans="2:18" s="6" customFormat="1" ht="24.75" customHeight="1">
      <c r="B79" s="219" t="s">
        <v>273</v>
      </c>
      <c r="C79" s="263" t="s">
        <v>281</v>
      </c>
      <c r="D79" s="338">
        <v>21155</v>
      </c>
      <c r="E79" s="339">
        <v>4391</v>
      </c>
      <c r="F79" s="338">
        <v>3984</v>
      </c>
      <c r="G79" s="338">
        <v>407</v>
      </c>
      <c r="H79" s="340" t="s">
        <v>66</v>
      </c>
      <c r="I79" s="340" t="s">
        <v>65</v>
      </c>
      <c r="J79" s="340" t="s">
        <v>66</v>
      </c>
      <c r="K79" s="338">
        <v>53</v>
      </c>
      <c r="L79" s="340" t="s">
        <v>65</v>
      </c>
      <c r="M79" s="338">
        <v>53</v>
      </c>
      <c r="N79" s="340" t="s">
        <v>65</v>
      </c>
      <c r="O79" s="340" t="s">
        <v>65</v>
      </c>
      <c r="P79" s="338">
        <v>3972</v>
      </c>
      <c r="Q79" s="361">
        <v>12740</v>
      </c>
      <c r="R79" s="362">
        <v>553</v>
      </c>
    </row>
    <row r="80" spans="2:18" s="1" customFormat="1" ht="25.5" customHeight="1">
      <c r="B80" s="219" t="s">
        <v>16</v>
      </c>
      <c r="C80" s="263" t="s">
        <v>294</v>
      </c>
      <c r="D80" s="338">
        <v>21395</v>
      </c>
      <c r="E80" s="339">
        <v>4357</v>
      </c>
      <c r="F80" s="338">
        <v>3945</v>
      </c>
      <c r="G80" s="338">
        <v>411</v>
      </c>
      <c r="H80" s="340" t="s">
        <v>66</v>
      </c>
      <c r="I80" s="340" t="s">
        <v>65</v>
      </c>
      <c r="J80" s="340" t="s">
        <v>66</v>
      </c>
      <c r="K80" s="338">
        <v>54</v>
      </c>
      <c r="L80" s="340" t="s">
        <v>65</v>
      </c>
      <c r="M80" s="338">
        <v>54</v>
      </c>
      <c r="N80" s="340" t="s">
        <v>65</v>
      </c>
      <c r="O80" s="340" t="s">
        <v>65</v>
      </c>
      <c r="P80" s="338">
        <v>4020</v>
      </c>
      <c r="Q80" s="361">
        <v>12964</v>
      </c>
      <c r="R80" s="362">
        <v>483</v>
      </c>
    </row>
    <row r="81" spans="2:18" s="1" customFormat="1" ht="25.5" customHeight="1">
      <c r="B81" s="219" t="s">
        <v>18</v>
      </c>
      <c r="C81" s="263" t="s">
        <v>307</v>
      </c>
      <c r="D81" s="338">
        <v>21351</v>
      </c>
      <c r="E81" s="339">
        <v>4336</v>
      </c>
      <c r="F81" s="338">
        <v>3933</v>
      </c>
      <c r="G81" s="338">
        <v>404</v>
      </c>
      <c r="H81" s="340" t="s">
        <v>66</v>
      </c>
      <c r="I81" s="340" t="s">
        <v>65</v>
      </c>
      <c r="J81" s="340" t="s">
        <v>66</v>
      </c>
      <c r="K81" s="338">
        <v>48</v>
      </c>
      <c r="L81" s="340" t="s">
        <v>65</v>
      </c>
      <c r="M81" s="338">
        <v>48</v>
      </c>
      <c r="N81" s="340" t="s">
        <v>65</v>
      </c>
      <c r="O81" s="340" t="s">
        <v>65</v>
      </c>
      <c r="P81" s="338">
        <v>3934</v>
      </c>
      <c r="Q81" s="361">
        <v>13033</v>
      </c>
      <c r="R81" s="362">
        <v>424</v>
      </c>
    </row>
    <row r="82" spans="2:18" s="1" customFormat="1" ht="25.5" customHeight="1" thickBot="1">
      <c r="B82" s="227" t="s">
        <v>311</v>
      </c>
      <c r="C82" s="363" t="s">
        <v>309</v>
      </c>
      <c r="D82" s="350">
        <v>21205</v>
      </c>
      <c r="E82" s="351">
        <v>4315</v>
      </c>
      <c r="F82" s="350">
        <v>3902</v>
      </c>
      <c r="G82" s="350">
        <v>413</v>
      </c>
      <c r="H82" s="354" t="s">
        <v>66</v>
      </c>
      <c r="I82" s="354" t="s">
        <v>65</v>
      </c>
      <c r="J82" s="354" t="s">
        <v>66</v>
      </c>
      <c r="K82" s="350">
        <v>48</v>
      </c>
      <c r="L82" s="354" t="s">
        <v>65</v>
      </c>
      <c r="M82" s="350">
        <v>48</v>
      </c>
      <c r="N82" s="354" t="s">
        <v>65</v>
      </c>
      <c r="O82" s="354" t="s">
        <v>65</v>
      </c>
      <c r="P82" s="350">
        <v>3791</v>
      </c>
      <c r="Q82" s="364">
        <v>13052</v>
      </c>
      <c r="R82" s="365">
        <v>349</v>
      </c>
    </row>
    <row r="83" s="1" customFormat="1" ht="18" customHeight="1">
      <c r="B83" s="195" t="s">
        <v>370</v>
      </c>
    </row>
    <row r="84" ht="18" customHeight="1">
      <c r="B84" s="270" t="s">
        <v>426</v>
      </c>
    </row>
    <row r="85" ht="18" customHeight="1">
      <c r="B85" s="270" t="s">
        <v>427</v>
      </c>
    </row>
    <row r="86" ht="18" customHeight="1">
      <c r="B86" s="270" t="s">
        <v>352</v>
      </c>
    </row>
    <row r="87" spans="2:14" s="1" customFormat="1" ht="19.5" customHeight="1">
      <c r="B87" s="195" t="s">
        <v>373</v>
      </c>
      <c r="C87" s="326"/>
      <c r="D87" s="243"/>
      <c r="E87" s="243"/>
      <c r="F87" s="243"/>
      <c r="G87" s="243"/>
      <c r="H87" s="244"/>
      <c r="I87" s="243"/>
      <c r="J87" s="243"/>
      <c r="K87" s="244"/>
      <c r="L87" s="243"/>
      <c r="M87" s="244"/>
      <c r="N87" s="243"/>
    </row>
    <row r="88" spans="2:14" s="1" customFormat="1" ht="19.5" customHeight="1">
      <c r="B88" s="195" t="s">
        <v>374</v>
      </c>
      <c r="C88" s="326"/>
      <c r="D88" s="243"/>
      <c r="E88" s="243"/>
      <c r="F88" s="243"/>
      <c r="G88" s="243"/>
      <c r="H88" s="244"/>
      <c r="I88" s="243"/>
      <c r="J88" s="243"/>
      <c r="K88" s="244"/>
      <c r="L88" s="243"/>
      <c r="M88" s="244"/>
      <c r="N88" s="243"/>
    </row>
    <row r="89" ht="18" customHeight="1">
      <c r="B89" s="247" t="s">
        <v>355</v>
      </c>
    </row>
  </sheetData>
  <sheetProtection/>
  <mergeCells count="8">
    <mergeCell ref="O3:O5"/>
    <mergeCell ref="P3:P5"/>
    <mergeCell ref="Q3:Q5"/>
    <mergeCell ref="R3:R5"/>
    <mergeCell ref="O46:O48"/>
    <mergeCell ref="P46:P48"/>
    <mergeCell ref="Q46:Q48"/>
    <mergeCell ref="R46:R48"/>
  </mergeCells>
  <printOptions/>
  <pageMargins left="0.5118110236220472" right="0.5118110236220472" top="0.5511811023622047" bottom="0.3937007874015748" header="0.5118110236220472" footer="0.1968503937007874"/>
  <pageSetup fitToHeight="1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第５－１表</dc:title>
  <dc:subject/>
  <dc:creator>岡山広域産業情報システム</dc:creator>
  <cp:keywords/>
  <dc:description/>
  <cp:lastModifiedBy>岡山県</cp:lastModifiedBy>
  <cp:lastPrinted>2021-08-23T02:00:16Z</cp:lastPrinted>
  <dcterms:created xsi:type="dcterms:W3CDTF">2004-10-26T02:19:27Z</dcterms:created>
  <dcterms:modified xsi:type="dcterms:W3CDTF">2022-02-10T02:38:30Z</dcterms:modified>
  <cp:category/>
  <cp:version/>
  <cp:contentType/>
  <cp:contentStatus/>
</cp:coreProperties>
</file>