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-1-1" sheetId="1" r:id="rId1"/>
    <sheet name="2-1-2" sheetId="2" r:id="rId2"/>
    <sheet name="2-2~4 " sheetId="3" r:id="rId3"/>
    <sheet name="2-5" sheetId="4" r:id="rId4"/>
    <sheet name="2-6" sheetId="5" r:id="rId5"/>
    <sheet name="2-7" sheetId="6" r:id="rId6"/>
    <sheet name="2-8" sheetId="7" r:id="rId7"/>
    <sheet name="2-9" sheetId="8" r:id="rId8"/>
    <sheet name="2-10" sheetId="9" r:id="rId9"/>
    <sheet name="2-11" sheetId="10" r:id="rId10"/>
    <sheet name="2-12(1-2)" sheetId="11" r:id="rId11"/>
    <sheet name="2-12 (2-2)" sheetId="12" r:id="rId12"/>
    <sheet name="2-13~14" sheetId="13" r:id="rId13"/>
  </sheets>
  <externalReferences>
    <externalReference r:id="rId16"/>
  </externalReference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8">'2-10'!$A$1:$R$85</definedName>
    <definedName name="_xlnm.Print_Area" localSheetId="9">'2-11'!$A$1:$R$80</definedName>
    <definedName name="_xlnm.Print_Area" localSheetId="0">'2-1-1'!$A$1:$AK$77</definedName>
    <definedName name="_xlnm.Print_Area" localSheetId="1">'2-1-2'!$A$1:$AJ$90</definedName>
    <definedName name="_xlnm.Print_Area" localSheetId="11">'2-12 (2-2)'!$A$1:$W$63</definedName>
    <definedName name="_xlnm.Print_Area" localSheetId="10">'2-12(1-2)'!$A$1:$Q$78</definedName>
    <definedName name="_xlnm.Print_Area" localSheetId="12">'2-13~14'!$A$1:$T$43</definedName>
    <definedName name="_xlnm.Print_Area" localSheetId="2">'2-2~4 '!$A$1:$AF$123</definedName>
    <definedName name="_xlnm.Print_Area" localSheetId="3">'2-5'!$A$1:$P$41</definedName>
    <definedName name="_xlnm.Print_Area" localSheetId="4">'2-6'!$A$1:$G$30</definedName>
    <definedName name="_xlnm.Print_Area" localSheetId="5">'2-7'!$A$1:$AX$119</definedName>
    <definedName name="_xlnm.Print_Area" localSheetId="6">'2-8'!$A$1:$H$44</definedName>
    <definedName name="_xlnm.Print_Area" localSheetId="7">'2-9'!$A$1:$AR$81</definedName>
    <definedName name="印刷範囲" localSheetId="9">'2-11'!$A$1:$Q$83</definedName>
    <definedName name="印刷範囲" localSheetId="1">'2-1-2'!#REF!</definedName>
    <definedName name="印刷範囲" localSheetId="11">'2-12 (2-2)'!#REF!</definedName>
    <definedName name="印刷範囲" localSheetId="10">'2-12(1-2)'!$B$1:$P$78</definedName>
    <definedName name="印刷範囲" localSheetId="12">'2-13~14'!$A$1:$S$46</definedName>
    <definedName name="印刷範囲" localSheetId="2">'2-2~4 '!$B$1:$AF$123</definedName>
    <definedName name="印刷範囲" localSheetId="6">'2-8'!$B$1:$H$44</definedName>
    <definedName name="印刷範囲" localSheetId="7">'2-9'!$B$1:$AP$82</definedName>
    <definedName name="印刷範囲">'2-1-1'!$B$1:$AJ$76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<sst xmlns="http://schemas.openxmlformats.org/spreadsheetml/2006/main" count="4799" uniqueCount="927">
  <si>
    <t>第２－１表（１－２）　人口動態総覧，実数・率・年次別</t>
  </si>
  <si>
    <t>出　　生</t>
  </si>
  <si>
    <t>死　　亡</t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</si>
  <si>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</si>
  <si>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</si>
  <si>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</si>
  <si>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</si>
  <si>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</si>
  <si>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</si>
  <si>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</si>
  <si>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</si>
  <si>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</si>
  <si>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</si>
  <si>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</si>
  <si>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</si>
  <si>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t>早期新生児</t>
  </si>
  <si>
    <t>人　　　　　口</t>
  </si>
  <si>
    <t>死　　　亡</t>
  </si>
  <si>
    <t>実　数</t>
  </si>
  <si>
    <t>率</t>
  </si>
  <si>
    <t>人口</t>
  </si>
  <si>
    <t>出生</t>
  </si>
  <si>
    <t>出産</t>
  </si>
  <si>
    <t>男</t>
  </si>
  <si>
    <t>女</t>
  </si>
  <si>
    <t>千対</t>
  </si>
  <si>
    <t>明32</t>
  </si>
  <si>
    <t>…</t>
  </si>
  <si>
    <t>大 1</t>
  </si>
  <si>
    <t>昭 1</t>
  </si>
  <si>
    <t>出産</t>
  </si>
  <si>
    <t>　　　各年「10月１日現在推計人口」（総理府統計局）（総務庁統計局）（総務省統計局）</t>
  </si>
  <si>
    <t>資料　「人口動態統計」(厚生省）（厚生労働省）、「岡山県衛生統計書」（岡山県衛生部）</t>
  </si>
  <si>
    <t>　　　「大正９年～昭和25年　都道府県人口の推計」（総理府統計局）、各年「国勢調査報告」</t>
  </si>
  <si>
    <t>第２－１表（２－２）　人口動態総覧，実数・率・年次別</t>
  </si>
  <si>
    <t>2000</t>
  </si>
  <si>
    <t>03</t>
  </si>
  <si>
    <r>
      <t>0</t>
    </r>
    <r>
      <rPr>
        <sz val="12"/>
        <rFont val="ＭＳ 明朝"/>
        <family val="1"/>
      </rPr>
      <t>4</t>
    </r>
  </si>
  <si>
    <t>05</t>
  </si>
  <si>
    <t>06</t>
  </si>
  <si>
    <t>01</t>
  </si>
  <si>
    <t>02</t>
  </si>
  <si>
    <t>07</t>
  </si>
  <si>
    <t>以後の死産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</si>
  <si>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</t>
    </r>
  </si>
  <si>
    <t>出 産</t>
  </si>
  <si>
    <r>
      <t>妊娠満22週</t>
    </r>
    <r>
      <rPr>
        <sz val="12"/>
        <rFont val="ＭＳ 明朝"/>
        <family val="1"/>
      </rPr>
      <t xml:space="preserve"> 4)</t>
    </r>
  </si>
  <si>
    <t>08</t>
  </si>
  <si>
    <t>－</t>
  </si>
  <si>
    <t>－</t>
  </si>
  <si>
    <t>自然増減</t>
  </si>
  <si>
    <t>09</t>
  </si>
  <si>
    <t>10</t>
  </si>
  <si>
    <t>注）人口動態統計の諸率計算にあたっては、日本人人口を使用している。</t>
  </si>
  <si>
    <t>日　本　人　人　口</t>
  </si>
  <si>
    <r>
      <t>注　1)　大正８（</t>
    </r>
    <r>
      <rPr>
        <sz val="12"/>
        <rFont val="ＭＳ 明朝"/>
        <family val="1"/>
      </rPr>
      <t>1919）</t>
    </r>
    <r>
      <rPr>
        <sz val="12"/>
        <rFont val="ＭＳ 明朝"/>
        <family val="1"/>
      </rPr>
      <t>年以前は内地人人口。</t>
    </r>
  </si>
  <si>
    <r>
      <t>　　2)　大正９（</t>
    </r>
    <r>
      <rPr>
        <sz val="12"/>
        <rFont val="ＭＳ 明朝"/>
        <family val="1"/>
      </rPr>
      <t>1920）</t>
    </r>
    <r>
      <rPr>
        <sz val="12"/>
        <rFont val="ＭＳ 明朝"/>
        <family val="1"/>
      </rPr>
      <t>年～昭和41（</t>
    </r>
    <r>
      <rPr>
        <sz val="12"/>
        <rFont val="ＭＳ 明朝"/>
        <family val="1"/>
      </rPr>
      <t>1966）</t>
    </r>
    <r>
      <rPr>
        <sz val="12"/>
        <rFont val="ＭＳ 明朝"/>
        <family val="1"/>
      </rPr>
      <t>年は総人口（外国人を含む）、昭和42年以降は日本人人口、なお各年次とも10月１日現在であ</t>
    </r>
  </si>
  <si>
    <r>
      <t>　　　るが明治32（1899）</t>
    </r>
    <r>
      <rPr>
        <sz val="12"/>
        <rFont val="ＭＳ 明朝"/>
        <family val="1"/>
      </rPr>
      <t>年は１月１日現在、昭和1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（</t>
    </r>
    <r>
      <rPr>
        <sz val="12"/>
        <rFont val="ＭＳ 明朝"/>
        <family val="1"/>
      </rPr>
      <t>1944）</t>
    </r>
    <r>
      <rPr>
        <sz val="12"/>
        <rFont val="ＭＳ 明朝"/>
        <family val="1"/>
      </rPr>
      <t>年は２月22日現在、昭和20（</t>
    </r>
    <r>
      <rPr>
        <sz val="12"/>
        <rFont val="ＭＳ 明朝"/>
        <family val="1"/>
      </rPr>
      <t>1945）</t>
    </r>
    <r>
      <rPr>
        <sz val="12"/>
        <rFont val="ＭＳ 明朝"/>
        <family val="1"/>
      </rPr>
      <t>年は11月１日現在、昭和21（</t>
    </r>
    <r>
      <rPr>
        <sz val="12"/>
        <rFont val="ＭＳ 明朝"/>
        <family val="1"/>
      </rPr>
      <t>1946）</t>
    </r>
    <r>
      <rPr>
        <sz val="12"/>
        <rFont val="ＭＳ 明朝"/>
        <family val="1"/>
      </rPr>
      <t>年は４月26日現在。</t>
    </r>
  </si>
  <si>
    <r>
      <t>　　　昭和60年は「昭和60（</t>
    </r>
    <r>
      <rPr>
        <sz val="12"/>
        <rFont val="ＭＳ 明朝"/>
        <family val="1"/>
      </rPr>
      <t>1985）</t>
    </r>
    <r>
      <rPr>
        <sz val="12"/>
        <rFont val="ＭＳ 明朝"/>
        <family val="1"/>
      </rPr>
      <t>年国勢調査抽出速報集計結果」である。</t>
    </r>
  </si>
  <si>
    <r>
      <t>　　3)　昭和53（1978）</t>
    </r>
    <r>
      <rPr>
        <sz val="12"/>
        <rFont val="ＭＳ 明朝"/>
        <family val="1"/>
      </rPr>
      <t>年以前は｢妊娠第４月以後の死児の出産｣であり、昭和54（</t>
    </r>
    <r>
      <rPr>
        <sz val="12"/>
        <rFont val="ＭＳ 明朝"/>
        <family val="1"/>
      </rPr>
      <t>1979）</t>
    </r>
    <r>
      <rPr>
        <sz val="12"/>
        <rFont val="ＭＳ 明朝"/>
        <family val="1"/>
      </rPr>
      <t>年以降は｢妊娠満12週以後の死児の出産｣である。</t>
    </r>
  </si>
  <si>
    <r>
      <t>　　4)　昭和53（1978）年以前は「妊娠第８月以後の死産」である。昭和５４（1979）</t>
    </r>
    <r>
      <rPr>
        <sz val="12"/>
        <rFont val="ＭＳ 明朝"/>
        <family val="1"/>
      </rPr>
      <t>年～平成６年は、「妊娠２８週以後の死産」である。</t>
    </r>
  </si>
  <si>
    <t>　　　　なお、平成６（1994）年までは出生千対による表記。（周産期死亡率「総数」も同様。）</t>
  </si>
  <si>
    <t>　　　「大正９年国勢調査結果」（内閣統計局）、「昭和25年国勢調査報告第８巻」（総理府統計局）、</t>
  </si>
  <si>
    <t>平 1</t>
  </si>
  <si>
    <t>令 1</t>
  </si>
  <si>
    <t>第２－２表　出生数，出生の場所・出生時の立会者・年次別(1-2)</t>
  </si>
  <si>
    <t>第２－２表　出生数，出生の場所・出生時の立会者・年次別(2-2)</t>
  </si>
  <si>
    <t>総　　　　　数</t>
  </si>
  <si>
    <t>　   施　　設　　内</t>
  </si>
  <si>
    <t>施　　 設 　　外</t>
  </si>
  <si>
    <t>病　　　院</t>
  </si>
  <si>
    <t>診　療　所</t>
  </si>
  <si>
    <t>助　産　所</t>
  </si>
  <si>
    <t>自　　　　宅</t>
  </si>
  <si>
    <t>そ　 の　 他</t>
  </si>
  <si>
    <t>総　数</t>
  </si>
  <si>
    <t>医　師</t>
  </si>
  <si>
    <t>助産師</t>
  </si>
  <si>
    <t>その他</t>
  </si>
  <si>
    <r>
      <t>昭和25（1950）</t>
    </r>
    <r>
      <rPr>
        <sz val="12"/>
        <rFont val="ＭＳ 明朝"/>
        <family val="1"/>
      </rPr>
      <t>年</t>
    </r>
  </si>
  <si>
    <r>
      <t>　30（1955</t>
    </r>
    <r>
      <rPr>
        <sz val="12"/>
        <rFont val="ＭＳ 明朝"/>
        <family val="1"/>
      </rPr>
      <t>）</t>
    </r>
  </si>
  <si>
    <r>
      <t>　35（1960</t>
    </r>
    <r>
      <rPr>
        <sz val="12"/>
        <rFont val="ＭＳ 明朝"/>
        <family val="1"/>
      </rPr>
      <t>）</t>
    </r>
  </si>
  <si>
    <r>
      <t>　40（1965</t>
    </r>
    <r>
      <rPr>
        <sz val="12"/>
        <rFont val="ＭＳ 明朝"/>
        <family val="1"/>
      </rPr>
      <t>）</t>
    </r>
  </si>
  <si>
    <r>
      <t>　45（1970</t>
    </r>
    <r>
      <rPr>
        <sz val="12"/>
        <rFont val="ＭＳ 明朝"/>
        <family val="1"/>
      </rPr>
      <t>）</t>
    </r>
  </si>
  <si>
    <r>
      <t>　50（1975</t>
    </r>
    <r>
      <rPr>
        <sz val="12"/>
        <rFont val="ＭＳ 明朝"/>
        <family val="1"/>
      </rPr>
      <t>）</t>
    </r>
  </si>
  <si>
    <r>
      <t>　55（1980</t>
    </r>
    <r>
      <rPr>
        <sz val="12"/>
        <rFont val="ＭＳ 明朝"/>
        <family val="1"/>
      </rPr>
      <t>）</t>
    </r>
  </si>
  <si>
    <r>
      <t>　60（1985</t>
    </r>
    <r>
      <rPr>
        <sz val="12"/>
        <rFont val="ＭＳ 明朝"/>
        <family val="1"/>
      </rPr>
      <t>）</t>
    </r>
  </si>
  <si>
    <t>平成元</t>
  </si>
  <si>
    <t>平成２（1990）　</t>
  </si>
  <si>
    <t>　　３</t>
  </si>
  <si>
    <t>　　４</t>
  </si>
  <si>
    <t>　　５</t>
  </si>
  <si>
    <t>　　６</t>
  </si>
  <si>
    <r>
      <t>　7（1995</t>
    </r>
    <r>
      <rPr>
        <sz val="12"/>
        <rFont val="ＭＳ 明朝"/>
        <family val="1"/>
      </rPr>
      <t>）</t>
    </r>
  </si>
  <si>
    <t>　11（1999）</t>
  </si>
  <si>
    <t>　12（2000）</t>
  </si>
  <si>
    <t>　13（2001）</t>
  </si>
  <si>
    <t>　14（2002）</t>
  </si>
  <si>
    <t>　15（2003）</t>
  </si>
  <si>
    <t>　16（2004）</t>
  </si>
  <si>
    <t>　17（2005）</t>
  </si>
  <si>
    <t>　18（2006）</t>
  </si>
  <si>
    <t>　19（2007）</t>
  </si>
  <si>
    <t>　20（2008）</t>
  </si>
  <si>
    <t>　21（2009）</t>
  </si>
  <si>
    <t>　22（2010）</t>
  </si>
  <si>
    <t>　23（2011）</t>
  </si>
  <si>
    <t>　24（2012）</t>
  </si>
  <si>
    <t>　25（2013）</t>
  </si>
  <si>
    <t>　26（2014）</t>
  </si>
  <si>
    <t>　27（2015）</t>
  </si>
  <si>
    <t>　28（2016）</t>
  </si>
  <si>
    <t>　29（2017）</t>
  </si>
  <si>
    <t>-</t>
  </si>
  <si>
    <t>　30（2018）</t>
  </si>
  <si>
    <t>令和元（2019）　</t>
  </si>
  <si>
    <t>資料　「人口動態統計」(厚生省）（厚生労働省）</t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</si>
  <si>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</si>
  <si>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</si>
  <si>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</si>
  <si>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</si>
  <si>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</si>
  <si>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</si>
  <si>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</si>
  <si>
    <t xml:space="preserve"> 　 第 ５ 児 ～</t>
  </si>
  <si>
    <t xml:space="preserve"> 不 詳</t>
  </si>
  <si>
    <t>～14歳</t>
  </si>
  <si>
    <t>15～19</t>
  </si>
  <si>
    <t>20～24</t>
  </si>
  <si>
    <t>25～29</t>
  </si>
  <si>
    <t>30～34</t>
  </si>
  <si>
    <t>35～39</t>
  </si>
  <si>
    <t>40～44</t>
  </si>
  <si>
    <t>45歳以上</t>
  </si>
  <si>
    <t>不　詳</t>
  </si>
  <si>
    <t>　　　実</t>
  </si>
  <si>
    <t>数</t>
  </si>
  <si>
    <t>実</t>
  </si>
  <si>
    <t>昭和30（1955）年</t>
  </si>
  <si>
    <t>昭和30</t>
  </si>
  <si>
    <t>（1955）年</t>
  </si>
  <si>
    <t>（1960）</t>
  </si>
  <si>
    <t>（1965）</t>
  </si>
  <si>
    <t>（1970）</t>
  </si>
  <si>
    <t>（1975）</t>
  </si>
  <si>
    <t>（1980）</t>
  </si>
  <si>
    <t>（1985）</t>
  </si>
  <si>
    <t xml:space="preserve">平成２（1990） </t>
  </si>
  <si>
    <t>平成２</t>
  </si>
  <si>
    <t>（1990）</t>
  </si>
  <si>
    <r>
      <t>　７（1995</t>
    </r>
    <r>
      <rPr>
        <sz val="12"/>
        <rFont val="ＭＳ 明朝"/>
        <family val="1"/>
      </rPr>
      <t>）</t>
    </r>
  </si>
  <si>
    <t>（1995）</t>
  </si>
  <si>
    <t>（1999）</t>
  </si>
  <si>
    <t>（2000）</t>
  </si>
  <si>
    <t>（2001）</t>
  </si>
  <si>
    <t>（2002）</t>
  </si>
  <si>
    <t>（2003）</t>
  </si>
  <si>
    <t>（2004）</t>
  </si>
  <si>
    <t>（2005）</t>
  </si>
  <si>
    <t>（2006）</t>
  </si>
  <si>
    <t>（2007）</t>
  </si>
  <si>
    <t>（2008）</t>
  </si>
  <si>
    <t>（2009）</t>
  </si>
  <si>
    <t>（2010）</t>
  </si>
  <si>
    <t>（2011）</t>
  </si>
  <si>
    <t>（2012）</t>
  </si>
  <si>
    <t>（2013）</t>
  </si>
  <si>
    <t>－</t>
  </si>
  <si>
    <t>（2014）</t>
  </si>
  <si>
    <t>（2015）</t>
  </si>
  <si>
    <t>（2016）</t>
  </si>
  <si>
    <t>（2017）</t>
  </si>
  <si>
    <t>（2018）</t>
  </si>
  <si>
    <t>　令和元（2019）</t>
  </si>
  <si>
    <t>令和元</t>
  </si>
  <si>
    <t>（2019）</t>
  </si>
  <si>
    <t>-</t>
  </si>
  <si>
    <t>　　　 構　　成　　割　　合　　（％）</t>
  </si>
  <si>
    <t>構　　成　　割　　合　（％）</t>
  </si>
  <si>
    <r>
      <rPr>
        <sz val="11"/>
        <rFont val="ＭＳ 明朝"/>
        <family val="1"/>
      </rPr>
      <t xml:space="preserve"> 昭和</t>
    </r>
    <r>
      <rPr>
        <sz val="12"/>
        <rFont val="ＭＳ 明朝"/>
        <family val="1"/>
      </rPr>
      <t>30（1955）年</t>
    </r>
  </si>
  <si>
    <t xml:space="preserve">令和元（2019） </t>
  </si>
  <si>
    <t>令和元</t>
  </si>
  <si>
    <t>第２－５表　出生数，2500g以下出生数・割合；平均体重，性・年次別</t>
  </si>
  <si>
    <t>（単位：人，kg，％）</t>
  </si>
  <si>
    <t>2500g以下の出生</t>
  </si>
  <si>
    <t>出生数</t>
  </si>
  <si>
    <t>平均体重</t>
  </si>
  <si>
    <t>2500g</t>
  </si>
  <si>
    <r>
      <t>2</t>
    </r>
    <r>
      <rPr>
        <sz val="12"/>
        <rFont val="ＭＳ 明朝"/>
        <family val="1"/>
      </rPr>
      <t>500g
未満</t>
    </r>
    <r>
      <rPr>
        <sz val="12"/>
        <rFont val="ＭＳ 明朝"/>
        <family val="1"/>
      </rPr>
      <t xml:space="preserve">
出生数</t>
    </r>
  </si>
  <si>
    <t>2500g</t>
  </si>
  <si>
    <t>未満</t>
  </si>
  <si>
    <t>ちょうど</t>
  </si>
  <si>
    <t>に対す</t>
  </si>
  <si>
    <t>に対す</t>
  </si>
  <si>
    <t>る割合</t>
  </si>
  <si>
    <t>昭和45</t>
  </si>
  <si>
    <t>（1970）年</t>
  </si>
  <si>
    <t>　　50</t>
  </si>
  <si>
    <t>　　55</t>
  </si>
  <si>
    <t>　　60</t>
  </si>
  <si>
    <t>平成２</t>
  </si>
  <si>
    <t>（1992）</t>
  </si>
  <si>
    <t>（1993）</t>
  </si>
  <si>
    <t>（1994）</t>
  </si>
  <si>
    <t>　　７</t>
  </si>
  <si>
    <t>　　８</t>
  </si>
  <si>
    <t>（1996）</t>
  </si>
  <si>
    <t>　　９</t>
  </si>
  <si>
    <t>（1997）</t>
  </si>
  <si>
    <t>　　10</t>
  </si>
  <si>
    <t>（1998）</t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</si>
  <si>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</si>
  <si>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</si>
  <si>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</si>
  <si>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</si>
  <si>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</si>
  <si>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</si>
  <si>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</si>
  <si>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</si>
  <si>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</si>
  <si>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</si>
  <si>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</si>
  <si>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</si>
  <si>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</si>
  <si>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</si>
  <si>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</si>
  <si>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</si>
  <si>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</si>
  <si>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</si>
  <si>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</si>
  <si>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30</t>
  </si>
  <si>
    <t>資料　「人口動態統計」（厚生省）（厚生労働省）</t>
  </si>
  <si>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</si>
  <si>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</si>
  <si>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</si>
  <si>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</si>
  <si>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</si>
  <si>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</si>
  <si>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</si>
  <si>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</si>
  <si>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</si>
  <si>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</si>
  <si>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</si>
  <si>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</si>
  <si>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</si>
  <si>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</si>
  <si>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</si>
  <si>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</si>
  <si>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</si>
  <si>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</si>
  <si>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</si>
  <si>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</si>
  <si>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</si>
  <si>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</si>
  <si>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</si>
  <si>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昭和25（1950）年</t>
  </si>
  <si>
    <t>　　30（1955）</t>
  </si>
  <si>
    <t>　　35（1960）</t>
  </si>
  <si>
    <t>　　40（1965）</t>
  </si>
  <si>
    <t>　　45（1970）</t>
  </si>
  <si>
    <t>　　50（1975）</t>
  </si>
  <si>
    <t>　　55（1980）</t>
  </si>
  <si>
    <t>　　60（1985）</t>
  </si>
  <si>
    <t>平成２（1990）</t>
  </si>
  <si>
    <t>　　５（1993）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</si>
  <si>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</si>
  <si>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</si>
  <si>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</si>
  <si>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</si>
  <si>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</si>
  <si>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</si>
  <si>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</si>
  <si>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</si>
  <si>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</si>
  <si>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</si>
  <si>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</si>
  <si>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</si>
  <si>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</si>
  <si>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</si>
  <si>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</si>
  <si>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</si>
  <si>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</si>
  <si>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</si>
  <si>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</si>
  <si>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</si>
  <si>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</si>
  <si>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</si>
  <si>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</si>
  <si>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　　29（2017）</t>
  </si>
  <si>
    <t>　　30（2018）</t>
  </si>
  <si>
    <t>令和元（2019）</t>
  </si>
  <si>
    <t>　　30（2019）</t>
  </si>
  <si>
    <t>　　29（2018）</t>
  </si>
  <si>
    <t>－</t>
  </si>
  <si>
    <t>資料　「人口動態統計」（厚生省）（厚生労働省）</t>
  </si>
  <si>
    <t>　　　各年「国勢調査報告」「10月１日現在推計人口（総人口）」（総理府統計局）（総務庁統計局）（総務省統計局）</t>
  </si>
  <si>
    <t>平成５年</t>
  </si>
  <si>
    <t>平成６年</t>
  </si>
  <si>
    <t>平成７年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</si>
  <si>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</si>
  <si>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</si>
  <si>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</si>
  <si>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</si>
  <si>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</si>
  <si>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</si>
  <si>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</si>
  <si>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令和元</t>
  </si>
  <si>
    <t>第２－６表　合計特殊出生率，年次別</t>
  </si>
  <si>
    <t>＊合計特殊出生率…１４歳から４９歳までの女子の年齢別出生率を合計したもので、</t>
  </si>
  <si>
    <t>　　　　　　　　　１人の女子がその年次の年齢別出生率で一生の間の生むとした</t>
  </si>
  <si>
    <t>年　　次</t>
  </si>
  <si>
    <t>合 計 特 殊 出 生 率   1)</t>
  </si>
  <si>
    <t>合 計 特 殊 出 生 率</t>
  </si>
  <si>
    <t>時の平均子供数に相当する。</t>
  </si>
  <si>
    <t>（５歳階級別人口について）</t>
  </si>
  <si>
    <t>昭和35（1960）年</t>
  </si>
  <si>
    <t>平成８（1996）年</t>
  </si>
  <si>
    <t>15～19歳</t>
  </si>
  <si>
    <t>・国勢調査年（H07,H12…）は、日本人人口を使用</t>
  </si>
  <si>
    <t>　40（1965）</t>
  </si>
  <si>
    <t>　９（1997）</t>
  </si>
  <si>
    <t>20～24歳</t>
  </si>
  <si>
    <t>・国勢調査年以外は、１－１表の人口を使用</t>
  </si>
  <si>
    <t>　45（1970）</t>
  </si>
  <si>
    <t>　10（1998）</t>
  </si>
  <si>
    <t>25～29歳</t>
  </si>
  <si>
    <t>　50（1975）</t>
  </si>
  <si>
    <t>30～34歳</t>
  </si>
  <si>
    <t>　51（1976）</t>
  </si>
  <si>
    <t>35～39歳</t>
  </si>
  <si>
    <t>　52（1977）</t>
  </si>
  <si>
    <t>45～49歳</t>
  </si>
  <si>
    <t>　53（1978）</t>
  </si>
  <si>
    <t>　54（1979）</t>
  </si>
  <si>
    <t>　55（1980）</t>
  </si>
  <si>
    <t>　56（1981）</t>
  </si>
  <si>
    <t>年　　齢</t>
  </si>
  <si>
    <t>女子人口</t>
  </si>
  <si>
    <t>出生率</t>
  </si>
  <si>
    <t>特殊出生率</t>
  </si>
  <si>
    <t>　57（1982）</t>
  </si>
  <si>
    <t>　58（1983）</t>
  </si>
  <si>
    <t>　59（1984）</t>
  </si>
  <si>
    <t>　60（1985）</t>
  </si>
  <si>
    <t>　61（1986）</t>
  </si>
  <si>
    <t>40～44歳</t>
  </si>
  <si>
    <t>　62（1987）</t>
  </si>
  <si>
    <t>　63（1988）</t>
  </si>
  <si>
    <t>平成元（1989）年</t>
  </si>
  <si>
    <t>　2（1990）</t>
  </si>
  <si>
    <t>　3（1991）</t>
  </si>
  <si>
    <t>　4（1992）</t>
  </si>
  <si>
    <t>　5（1993）</t>
  </si>
  <si>
    <t>　29（2017）</t>
  </si>
  <si>
    <t>　6（1994）</t>
  </si>
  <si>
    <t>　30（2018）</t>
  </si>
  <si>
    <t>　7（1995）</t>
  </si>
  <si>
    <t>令和元（2019）年</t>
  </si>
  <si>
    <t>注　1)　各数値は年齢５歳階級における出生率５倍の合計である。</t>
  </si>
  <si>
    <t>資料　「人口動態統計」(厚生省）(厚生労働省）</t>
  </si>
  <si>
    <t>平成８年</t>
  </si>
  <si>
    <t>平成９年</t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</si>
  <si>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</si>
  <si>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↑日本人人口</t>
  </si>
  <si>
    <t>第２－８表　死亡数，３大死因（簡単分類）－悪性新生物・心疾患・脳血管疾患－，年次別</t>
  </si>
  <si>
    <t>３大死因
総　数</t>
  </si>
  <si>
    <t>全死因に占める
割合（％）</t>
  </si>
  <si>
    <t>02100</t>
  </si>
  <si>
    <r>
      <t>0</t>
    </r>
    <r>
      <rPr>
        <sz val="12"/>
        <rFont val="ＭＳ 明朝"/>
        <family val="1"/>
      </rPr>
      <t>9200
心疾患</t>
    </r>
  </si>
  <si>
    <r>
      <t>0</t>
    </r>
    <r>
      <rPr>
        <sz val="12"/>
        <rFont val="ＭＳ 明朝"/>
        <family val="1"/>
      </rPr>
      <t>9300
脳血管疾患</t>
    </r>
  </si>
  <si>
    <t>悪性新生物</t>
  </si>
  <si>
    <t>＜腫瘍＞</t>
  </si>
  <si>
    <t>＜腫瘍＞</t>
  </si>
  <si>
    <t>昭和25</t>
  </si>
  <si>
    <t>昭和25</t>
  </si>
  <si>
    <t>（1950）年</t>
  </si>
  <si>
    <t>（1950）年</t>
  </si>
  <si>
    <t>（1955）</t>
  </si>
  <si>
    <t>（1955）</t>
  </si>
  <si>
    <t>　　35</t>
  </si>
  <si>
    <t>　　35</t>
  </si>
  <si>
    <t>（1960）</t>
  </si>
  <si>
    <t>　　35</t>
  </si>
  <si>
    <t>　　40</t>
  </si>
  <si>
    <t>（1965）</t>
  </si>
  <si>
    <t>　　45</t>
  </si>
  <si>
    <t>（1975）</t>
  </si>
  <si>
    <t>（1980）</t>
  </si>
  <si>
    <t>（1985）</t>
  </si>
  <si>
    <t>平成２</t>
  </si>
  <si>
    <t>（1990）</t>
  </si>
  <si>
    <t>（1991）</t>
  </si>
  <si>
    <t>（1992）</t>
  </si>
  <si>
    <t>（1993）</t>
  </si>
  <si>
    <t>（1995）</t>
  </si>
  <si>
    <r>
      <t>　　</t>
    </r>
    <r>
      <rPr>
        <sz val="12"/>
        <rFont val="ＭＳ 明朝"/>
        <family val="1"/>
      </rPr>
      <t>10</t>
    </r>
  </si>
  <si>
    <t>　　22</t>
  </si>
  <si>
    <t>　　23</t>
  </si>
  <si>
    <t>　　24</t>
  </si>
  <si>
    <t>　　25</t>
  </si>
  <si>
    <t>　　26</t>
  </si>
  <si>
    <t>　　27</t>
  </si>
  <si>
    <t>　　28</t>
  </si>
  <si>
    <t>（2016）</t>
  </si>
  <si>
    <t>令和元</t>
  </si>
  <si>
    <t>資料　「人口動態統計」（厚生省）（厚生労働省）</t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</si>
  <si>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</si>
  <si>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</si>
  <si>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</si>
  <si>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r>
      <t>0</t>
    </r>
    <r>
      <rPr>
        <sz val="12"/>
        <rFont val="ＭＳ 明朝"/>
        <family val="1"/>
      </rPr>
      <t>2100</t>
    </r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</si>
  <si>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</si>
  <si>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</si>
  <si>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</si>
  <si>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</si>
  <si>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</si>
  <si>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</si>
  <si>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</si>
  <si>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</si>
  <si>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</si>
  <si>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</si>
  <si>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</si>
  <si>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</si>
  <si>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</si>
  <si>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</si>
  <si>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</si>
  <si>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</si>
  <si>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</si>
  <si>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</si>
  <si>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</si>
  <si>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</si>
  <si>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</si>
  <si>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</si>
  <si>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</si>
  <si>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</si>
  <si>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</si>
  <si>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</si>
  <si>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</si>
  <si>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</si>
  <si>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</si>
  <si>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</si>
  <si>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</si>
  <si>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</si>
  <si>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</si>
  <si>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直腸S状結腸</t>
  </si>
  <si>
    <t>肝及び</t>
  </si>
  <si>
    <t>胆のう及び</t>
  </si>
  <si>
    <t>気管，気管</t>
  </si>
  <si>
    <t>高血圧性</t>
  </si>
  <si>
    <t>心 疾 患</t>
  </si>
  <si>
    <t>急性心筋</t>
  </si>
  <si>
    <t>その他の虚</t>
  </si>
  <si>
    <t>不整脈及び</t>
  </si>
  <si>
    <t>くも膜下</t>
  </si>
  <si>
    <t>大動脈瘤</t>
  </si>
  <si>
    <t>慢性閉塞性</t>
  </si>
  <si>
    <t>結 　核</t>
  </si>
  <si>
    <t>食　道</t>
  </si>
  <si>
    <t>胃</t>
  </si>
  <si>
    <t>結　腸</t>
  </si>
  <si>
    <t>移行部及び直腸</t>
  </si>
  <si>
    <t>肝内胆管</t>
  </si>
  <si>
    <t>その他の胆道</t>
  </si>
  <si>
    <t>膵</t>
  </si>
  <si>
    <t>支及び肺</t>
  </si>
  <si>
    <t>乳　房</t>
  </si>
  <si>
    <t>子　宮</t>
  </si>
  <si>
    <t>白 血 病</t>
  </si>
  <si>
    <t>糖 尿 病</t>
  </si>
  <si>
    <t>(高血圧性</t>
  </si>
  <si>
    <r>
      <t>心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</si>
  <si>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脳血管疾患</t>
  </si>
  <si>
    <t>脳内出血</t>
  </si>
  <si>
    <r>
      <t>脳 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塞</t>
    </r>
  </si>
  <si>
    <t>肺　炎</t>
  </si>
  <si>
    <t>喘　息</t>
  </si>
  <si>
    <r>
      <t>肝 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患</t>
    </r>
  </si>
  <si>
    <r>
      <t>腎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</si>
  <si>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老　衰</t>
  </si>
  <si>
    <t>不慮の事故</t>
  </si>
  <si>
    <t>交通事故</t>
  </si>
  <si>
    <t>自  殺</t>
  </si>
  <si>
    <t>疾　　患</t>
  </si>
  <si>
    <t>を除く）</t>
  </si>
  <si>
    <t>梗　　塞</t>
  </si>
  <si>
    <t>血性心疾患</t>
  </si>
  <si>
    <t>伝導障害</t>
  </si>
  <si>
    <r>
      <t xml:space="preserve">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血</t>
    </r>
  </si>
  <si>
    <t>及び解離</t>
  </si>
  <si>
    <t>肺疾患</t>
  </si>
  <si>
    <t>　26</t>
  </si>
  <si>
    <t>　27</t>
  </si>
  <si>
    <t>　28</t>
  </si>
  <si>
    <t>　29</t>
  </si>
  <si>
    <t>　　30</t>
  </si>
  <si>
    <t>　31</t>
  </si>
  <si>
    <t>　32</t>
  </si>
  <si>
    <t>　33</t>
  </si>
  <si>
    <t>　34</t>
  </si>
  <si>
    <t>（1960）</t>
  </si>
  <si>
    <t>　　37</t>
  </si>
  <si>
    <t>（1962）</t>
  </si>
  <si>
    <t>　　38</t>
  </si>
  <si>
    <t>（1963）</t>
  </si>
  <si>
    <t>　　39</t>
  </si>
  <si>
    <t>（1964）</t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</si>
  <si>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</si>
  <si>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</si>
  <si>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</si>
  <si>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</si>
  <si>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</si>
  <si>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</si>
  <si>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</si>
  <si>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</si>
  <si>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</si>
  <si>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</si>
  <si>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</si>
  <si>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</si>
  <si>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</si>
  <si>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</si>
  <si>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</si>
  <si>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</si>
  <si>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</si>
  <si>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</si>
  <si>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</si>
  <si>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</si>
  <si>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</si>
  <si>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</si>
  <si>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</si>
  <si>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</si>
  <si>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</si>
  <si>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</si>
  <si>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</si>
  <si>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</si>
  <si>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</si>
  <si>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</si>
  <si>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</si>
  <si>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</si>
  <si>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</si>
  <si>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</si>
  <si>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</si>
  <si>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</si>
  <si>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</si>
  <si>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</si>
  <si>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</si>
  <si>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</si>
  <si>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</si>
  <si>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</si>
  <si>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平成元　</t>
  </si>
  <si>
    <t>（1989）</t>
  </si>
  <si>
    <t>　　２</t>
  </si>
  <si>
    <t>（1990）</t>
  </si>
  <si>
    <t>　　３</t>
  </si>
  <si>
    <t>（1992）</t>
  </si>
  <si>
    <t>（1993）</t>
  </si>
  <si>
    <t>（1994）</t>
  </si>
  <si>
    <t>（1995）</t>
  </si>
  <si>
    <t>（1996）</t>
  </si>
  <si>
    <t>（1997）</t>
  </si>
  <si>
    <t>　　10</t>
  </si>
  <si>
    <t>（1998）</t>
  </si>
  <si>
    <r>
      <t>　　1</t>
    </r>
    <r>
      <rPr>
        <sz val="12"/>
        <rFont val="ＭＳ 明朝"/>
        <family val="1"/>
      </rPr>
      <t>1</t>
    </r>
  </si>
  <si>
    <t>（1999）</t>
  </si>
  <si>
    <t>　　12</t>
  </si>
  <si>
    <t>（2000）</t>
  </si>
  <si>
    <r>
      <t>　　13</t>
    </r>
  </si>
  <si>
    <t>（2001）</t>
  </si>
  <si>
    <t>　　14</t>
  </si>
  <si>
    <t>（2002）</t>
  </si>
  <si>
    <r>
      <t>　　15</t>
    </r>
  </si>
  <si>
    <t>（2003）</t>
  </si>
  <si>
    <t>　　16</t>
  </si>
  <si>
    <t>（2004）</t>
  </si>
  <si>
    <r>
      <t>　　17</t>
    </r>
  </si>
  <si>
    <t>（2005）</t>
  </si>
  <si>
    <t>　　18</t>
  </si>
  <si>
    <t>（2006）</t>
  </si>
  <si>
    <r>
      <t>　　19</t>
    </r>
  </si>
  <si>
    <t>（2007）</t>
  </si>
  <si>
    <t>　　20</t>
  </si>
  <si>
    <t>（2008）</t>
  </si>
  <si>
    <r>
      <t>　　21</t>
    </r>
  </si>
  <si>
    <t>（2009）</t>
  </si>
  <si>
    <t>　　22</t>
  </si>
  <si>
    <t>（2010）</t>
  </si>
  <si>
    <r>
      <t>　　23</t>
    </r>
  </si>
  <si>
    <t>（2011）</t>
  </si>
  <si>
    <t>（2012）</t>
  </si>
  <si>
    <r>
      <t>　　25</t>
    </r>
  </si>
  <si>
    <t>（2013）</t>
  </si>
  <si>
    <t>　　26</t>
  </si>
  <si>
    <t>（2014）</t>
  </si>
  <si>
    <r>
      <t>　　27</t>
    </r>
  </si>
  <si>
    <t>（2015）</t>
  </si>
  <si>
    <t>　　28</t>
  </si>
  <si>
    <t>（2016）</t>
  </si>
  <si>
    <t>令和元</t>
  </si>
  <si>
    <r>
      <t>注　1)　表頭の死因名等は第10回簡単分類（2013年版準拠[平成25年より]</t>
    </r>
    <r>
      <rPr>
        <sz val="12"/>
        <rFont val="ＭＳ 明朝"/>
        <family val="1"/>
      </rPr>
      <t>）による。</t>
    </r>
  </si>
  <si>
    <t>　　2)　死因分類の改正により、年次別比較には完全な内容の一致をみることができない。</t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</si>
  <si>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</si>
  <si>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</si>
  <si>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</si>
  <si>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</si>
  <si>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</si>
  <si>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</si>
  <si>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</si>
  <si>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死亡率</t>
  </si>
  <si>
    <t>割合</t>
  </si>
  <si>
    <t>死　　　因</t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</si>
  <si>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</si>
  <si>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</si>
  <si>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</si>
  <si>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</si>
  <si>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</si>
  <si>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</si>
  <si>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</si>
  <si>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</si>
  <si>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</si>
  <si>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35</t>
    </r>
  </si>
  <si>
    <t>　36</t>
  </si>
  <si>
    <t>　37</t>
  </si>
  <si>
    <t>　38</t>
  </si>
  <si>
    <t>不 慮 の 事 故</t>
  </si>
  <si>
    <t>　39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</si>
  <si>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40</t>
    </r>
  </si>
  <si>
    <t>（1965）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</si>
  <si>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42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</si>
  <si>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43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</si>
  <si>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</si>
  <si>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45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</si>
  <si>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46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</si>
  <si>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47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</si>
  <si>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48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</si>
  <si>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49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</si>
  <si>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</si>
  <si>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</si>
  <si>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52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</si>
  <si>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53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</si>
  <si>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</si>
  <si>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55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</si>
  <si>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56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</si>
  <si>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</si>
  <si>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</si>
  <si>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</si>
  <si>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</si>
  <si>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</si>
  <si>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</si>
  <si>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</si>
  <si>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</si>
  <si>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</si>
  <si>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</si>
  <si>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</si>
  <si>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</si>
  <si>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t>心疾患</t>
  </si>
  <si>
    <t>肺炎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</si>
  <si>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</si>
  <si>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</si>
  <si>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</si>
  <si>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</si>
  <si>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</si>
  <si>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</si>
  <si>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</si>
  <si>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</si>
  <si>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</si>
  <si>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</si>
  <si>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</si>
  <si>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悪性新生物</t>
  </si>
  <si>
    <t>　　20</t>
  </si>
  <si>
    <t>　　21</t>
  </si>
  <si>
    <t>肺炎</t>
  </si>
  <si>
    <t>悪性新生物</t>
  </si>
  <si>
    <t>心疾患</t>
  </si>
  <si>
    <t>老衰</t>
  </si>
  <si>
    <t>脳血管疾患</t>
  </si>
  <si>
    <t>心　疾　患</t>
  </si>
  <si>
    <t>肺　　　炎</t>
  </si>
  <si>
    <t>老　　　衰</t>
  </si>
  <si>
    <t>悪性新生物＜腫瘍＞</t>
  </si>
  <si>
    <t>脳血管疾患</t>
  </si>
  <si>
    <r>
      <t>注 1)　死因簡単分類は、「</t>
    </r>
    <r>
      <rPr>
        <sz val="12"/>
        <rFont val="ＭＳ 明朝"/>
        <family val="1"/>
      </rPr>
      <t>ICD-10</t>
    </r>
    <r>
      <rPr>
        <sz val="12"/>
        <rFont val="ＭＳ 明朝"/>
        <family val="1"/>
      </rPr>
      <t>（</t>
    </r>
    <r>
      <rPr>
        <sz val="12"/>
        <rFont val="ＭＳ 明朝"/>
        <family val="1"/>
      </rPr>
      <t>2013</t>
    </r>
    <r>
      <rPr>
        <sz val="12"/>
        <rFont val="ＭＳ 明朝"/>
        <family val="1"/>
      </rPr>
      <t>年版）」（平成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年適用）によるものである。</t>
    </r>
  </si>
  <si>
    <t>　 2)　死因名は次のように略称した。</t>
  </si>
  <si>
    <r>
      <t>・肺炎・気管支炎 → 肺炎及び気管支炎　　・不慮の事故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不慮の事故及び有害作用　　・老衰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精神病の記載のない老衰</t>
    </r>
  </si>
  <si>
    <r>
      <t xml:space="preserve"> 　3)　近年、心疾患と脳血管疾患の数値が拮抗しているのは、終末期の心不全等を記載しないよう平成７（</t>
    </r>
    <r>
      <rPr>
        <sz val="12"/>
        <rFont val="ＭＳ 明朝"/>
        <family val="1"/>
      </rPr>
      <t>1995）</t>
    </r>
    <r>
      <rPr>
        <sz val="12"/>
        <rFont val="ＭＳ 明朝"/>
        <family val="1"/>
      </rPr>
      <t>年以降の死亡診断書原因欄に付記された影響が大きい。</t>
    </r>
  </si>
  <si>
    <r>
      <t xml:space="preserve"> 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死亡率は岡山県人口</t>
    </r>
    <r>
      <rPr>
        <sz val="12"/>
        <rFont val="ＭＳ 明朝"/>
        <family val="1"/>
      </rPr>
      <t>10万対である。</t>
    </r>
  </si>
  <si>
    <r>
      <t xml:space="preserve"> 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　割合は死亡総数に占める100分率である。</t>
    </r>
  </si>
  <si>
    <t>第２－11表　乳児死亡数・割合，生存期間・年次別</t>
  </si>
  <si>
    <t>１日</t>
  </si>
  <si>
    <t>１日</t>
  </si>
  <si>
    <t>１週～</t>
  </si>
  <si>
    <t>４週～</t>
  </si>
  <si>
    <r>
      <t>(24時間</t>
    </r>
    <r>
      <rPr>
        <sz val="12"/>
        <rFont val="ＭＳ 明朝"/>
        <family val="1"/>
      </rPr>
      <t>)</t>
    </r>
  </si>
  <si>
    <t>～</t>
  </si>
  <si>
    <t>４週</t>
  </si>
  <si>
    <t xml:space="preserve">  ２か月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</si>
  <si>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</si>
  <si>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</si>
  <si>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</si>
  <si>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</si>
  <si>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</si>
  <si>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</si>
  <si>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</si>
  <si>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</si>
  <si>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</si>
  <si>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</si>
  <si>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６日</t>
  </si>
  <si>
    <t>未満</t>
  </si>
  <si>
    <r>
      <t>昭和2</t>
    </r>
    <r>
      <rPr>
        <sz val="12"/>
        <rFont val="ＭＳ 明朝"/>
        <family val="1"/>
      </rPr>
      <t>6</t>
    </r>
  </si>
  <si>
    <t>（1951）年</t>
  </si>
  <si>
    <t>　　－</t>
  </si>
  <si>
    <t>構　　成　　割　　合　(％)</t>
  </si>
  <si>
    <t>昭和26</t>
  </si>
  <si>
    <t>　　11</t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</si>
  <si>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</si>
  <si>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</si>
  <si>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</si>
  <si>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t>　　23</t>
  </si>
  <si>
    <t>令和元</t>
  </si>
  <si>
    <t>資料　「人口動態統計」(厚生省）（厚生労働省）</t>
  </si>
  <si>
    <t>第２－12表（１－２）　乳児死亡数，主要死因（乳児簡単分類）・年次別</t>
  </si>
  <si>
    <t>乳児簡単</t>
  </si>
  <si>
    <t>死　　　　　　因</t>
  </si>
  <si>
    <t>昭和25</t>
  </si>
  <si>
    <t>分類番号</t>
  </si>
  <si>
    <t>(1950)</t>
  </si>
  <si>
    <r>
      <t>(</t>
    </r>
    <r>
      <rPr>
        <sz val="12"/>
        <rFont val="ＭＳ 明朝"/>
        <family val="1"/>
      </rPr>
      <t>1955)</t>
    </r>
  </si>
  <si>
    <t>(1960)</t>
  </si>
  <si>
    <r>
      <t>(</t>
    </r>
    <r>
      <rPr>
        <sz val="12"/>
        <rFont val="ＭＳ 明朝"/>
        <family val="1"/>
      </rPr>
      <t>1965)</t>
    </r>
  </si>
  <si>
    <r>
      <t>(</t>
    </r>
    <r>
      <rPr>
        <sz val="12"/>
        <rFont val="ＭＳ 明朝"/>
        <family val="1"/>
      </rPr>
      <t>1970)</t>
    </r>
  </si>
  <si>
    <r>
      <t>(</t>
    </r>
    <r>
      <rPr>
        <sz val="12"/>
        <rFont val="ＭＳ 明朝"/>
        <family val="1"/>
      </rPr>
      <t>1975)</t>
    </r>
  </si>
  <si>
    <r>
      <t>(</t>
    </r>
    <r>
      <rPr>
        <sz val="12"/>
        <rFont val="ＭＳ 明朝"/>
        <family val="1"/>
      </rPr>
      <t>1980)</t>
    </r>
  </si>
  <si>
    <r>
      <t>(</t>
    </r>
    <r>
      <rPr>
        <sz val="12"/>
        <rFont val="ＭＳ 明朝"/>
        <family val="1"/>
      </rPr>
      <t>1985)</t>
    </r>
  </si>
  <si>
    <r>
      <t>(</t>
    </r>
    <r>
      <rPr>
        <sz val="12"/>
        <rFont val="ＭＳ 明朝"/>
        <family val="1"/>
      </rPr>
      <t>1989)</t>
    </r>
  </si>
  <si>
    <r>
      <t>(</t>
    </r>
    <r>
      <rPr>
        <sz val="12"/>
        <rFont val="ＭＳ 明朝"/>
        <family val="1"/>
      </rPr>
      <t>1990)</t>
    </r>
  </si>
  <si>
    <r>
      <t>(</t>
    </r>
    <r>
      <rPr>
        <sz val="12"/>
        <rFont val="ＭＳ 明朝"/>
        <family val="1"/>
      </rPr>
      <t>1991)</t>
    </r>
  </si>
  <si>
    <r>
      <t>(</t>
    </r>
    <r>
      <rPr>
        <sz val="12"/>
        <rFont val="ＭＳ 明朝"/>
        <family val="1"/>
      </rPr>
      <t>1992)</t>
    </r>
  </si>
  <si>
    <r>
      <t>(</t>
    </r>
    <r>
      <rPr>
        <sz val="12"/>
        <rFont val="ＭＳ 明朝"/>
        <family val="1"/>
      </rPr>
      <t>1993)</t>
    </r>
  </si>
  <si>
    <r>
      <t>(</t>
    </r>
    <r>
      <rPr>
        <sz val="12"/>
        <rFont val="ＭＳ 明朝"/>
        <family val="1"/>
      </rPr>
      <t>1994)</t>
    </r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</si>
  <si>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</si>
  <si>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</si>
  <si>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</si>
  <si>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</si>
  <si>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</si>
  <si>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</si>
  <si>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</si>
  <si>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</si>
  <si>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</si>
  <si>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</si>
  <si>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</si>
  <si>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ウイルス性肝炎</t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</si>
  <si>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</si>
  <si>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</si>
  <si>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</si>
  <si>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</si>
  <si>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</si>
  <si>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</si>
  <si>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</si>
  <si>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</si>
  <si>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</si>
  <si>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</si>
  <si>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</si>
  <si>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</si>
  <si>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</si>
  <si>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</si>
  <si>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</si>
  <si>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</si>
  <si>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</si>
  <si>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</si>
  <si>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</si>
  <si>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</si>
  <si>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</si>
  <si>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</si>
  <si>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</si>
  <si>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</si>
  <si>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</si>
  <si>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</si>
  <si>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</si>
  <si>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　　2)　死因分類の改正により、年次比較には完全な内容の一致をみることができない。</t>
  </si>
  <si>
    <t>第２－12表（２－２）　乳児死亡数，主要死因（乳児簡単分類）・年次別</t>
  </si>
  <si>
    <r>
      <t>　1</t>
    </r>
    <r>
      <rPr>
        <sz val="12"/>
        <rFont val="ＭＳ 明朝"/>
        <family val="1"/>
      </rPr>
      <t>2</t>
    </r>
  </si>
  <si>
    <r>
      <t>　1</t>
    </r>
    <r>
      <rPr>
        <sz val="12"/>
        <rFont val="ＭＳ 明朝"/>
        <family val="1"/>
      </rPr>
      <t>4</t>
    </r>
  </si>
  <si>
    <r>
      <t>　</t>
    </r>
    <r>
      <rPr>
        <sz val="12"/>
        <rFont val="ＭＳ 明朝"/>
        <family val="1"/>
      </rPr>
      <t>15</t>
    </r>
  </si>
  <si>
    <r>
      <t>　</t>
    </r>
    <r>
      <rPr>
        <sz val="12"/>
        <rFont val="ＭＳ 明朝"/>
        <family val="1"/>
      </rPr>
      <t>16</t>
    </r>
  </si>
  <si>
    <r>
      <t>　</t>
    </r>
    <r>
      <rPr>
        <sz val="12"/>
        <rFont val="ＭＳ 明朝"/>
        <family val="1"/>
      </rPr>
      <t>17</t>
    </r>
  </si>
  <si>
    <r>
      <t>　</t>
    </r>
    <r>
      <rPr>
        <sz val="12"/>
        <rFont val="ＭＳ 明朝"/>
        <family val="1"/>
      </rPr>
      <t>18</t>
    </r>
  </si>
  <si>
    <r>
      <t>　</t>
    </r>
    <r>
      <rPr>
        <sz val="12"/>
        <rFont val="ＭＳ 明朝"/>
        <family val="1"/>
      </rPr>
      <t>19</t>
    </r>
  </si>
  <si>
    <r>
      <t>　</t>
    </r>
    <r>
      <rPr>
        <sz val="12"/>
        <rFont val="ＭＳ 明朝"/>
        <family val="1"/>
      </rPr>
      <t>20</t>
    </r>
  </si>
  <si>
    <r>
      <t>　</t>
    </r>
    <r>
      <rPr>
        <sz val="12"/>
        <rFont val="ＭＳ 明朝"/>
        <family val="1"/>
      </rPr>
      <t>21</t>
    </r>
  </si>
  <si>
    <r>
      <t>　</t>
    </r>
    <r>
      <rPr>
        <sz val="12"/>
        <rFont val="ＭＳ 明朝"/>
        <family val="1"/>
      </rPr>
      <t>22</t>
    </r>
  </si>
  <si>
    <t>　23</t>
  </si>
  <si>
    <r>
      <t>(</t>
    </r>
    <r>
      <rPr>
        <sz val="12"/>
        <rFont val="ＭＳ 明朝"/>
        <family val="1"/>
      </rPr>
      <t>1995)</t>
    </r>
  </si>
  <si>
    <r>
      <t>(</t>
    </r>
    <r>
      <rPr>
        <sz val="12"/>
        <rFont val="ＭＳ 明朝"/>
        <family val="1"/>
      </rPr>
      <t>2000)</t>
    </r>
  </si>
  <si>
    <r>
      <t>(</t>
    </r>
    <r>
      <rPr>
        <sz val="12"/>
        <rFont val="ＭＳ 明朝"/>
        <family val="1"/>
      </rPr>
      <t>2002)</t>
    </r>
  </si>
  <si>
    <r>
      <t>(</t>
    </r>
    <r>
      <rPr>
        <sz val="12"/>
        <rFont val="ＭＳ 明朝"/>
        <family val="1"/>
      </rPr>
      <t>2003)</t>
    </r>
  </si>
  <si>
    <r>
      <t>(</t>
    </r>
    <r>
      <rPr>
        <sz val="12"/>
        <rFont val="ＭＳ 明朝"/>
        <family val="1"/>
      </rPr>
      <t>2004)</t>
    </r>
  </si>
  <si>
    <r>
      <t>(</t>
    </r>
    <r>
      <rPr>
        <sz val="12"/>
        <rFont val="ＭＳ 明朝"/>
        <family val="1"/>
      </rPr>
      <t>2005)</t>
    </r>
  </si>
  <si>
    <r>
      <t>(</t>
    </r>
    <r>
      <rPr>
        <sz val="12"/>
        <rFont val="ＭＳ 明朝"/>
        <family val="1"/>
      </rPr>
      <t>2006)</t>
    </r>
  </si>
  <si>
    <r>
      <t>(</t>
    </r>
    <r>
      <rPr>
        <sz val="12"/>
        <rFont val="ＭＳ 明朝"/>
        <family val="1"/>
      </rPr>
      <t>2007)</t>
    </r>
  </si>
  <si>
    <r>
      <t>(</t>
    </r>
    <r>
      <rPr>
        <sz val="12"/>
        <rFont val="ＭＳ 明朝"/>
        <family val="1"/>
      </rPr>
      <t>2008)</t>
    </r>
  </si>
  <si>
    <r>
      <t>(</t>
    </r>
    <r>
      <rPr>
        <sz val="12"/>
        <rFont val="ＭＳ 明朝"/>
        <family val="1"/>
      </rPr>
      <t>2009)</t>
    </r>
  </si>
  <si>
    <r>
      <t>(</t>
    </r>
    <r>
      <rPr>
        <sz val="12"/>
        <rFont val="ＭＳ 明朝"/>
        <family val="1"/>
      </rPr>
      <t>2010)</t>
    </r>
  </si>
  <si>
    <r>
      <t>(</t>
    </r>
    <r>
      <rPr>
        <sz val="12"/>
        <rFont val="ＭＳ 明朝"/>
        <family val="1"/>
      </rPr>
      <t>2011)</t>
    </r>
  </si>
  <si>
    <r>
      <t>(</t>
    </r>
    <r>
      <rPr>
        <sz val="12"/>
        <rFont val="ＭＳ 明朝"/>
        <family val="1"/>
      </rPr>
      <t>2012)</t>
    </r>
  </si>
  <si>
    <r>
      <t>(</t>
    </r>
    <r>
      <rPr>
        <sz val="12"/>
        <rFont val="ＭＳ 明朝"/>
        <family val="1"/>
      </rPr>
      <t>2013)</t>
    </r>
  </si>
  <si>
    <r>
      <t>(</t>
    </r>
    <r>
      <rPr>
        <sz val="12"/>
        <rFont val="ＭＳ 明朝"/>
        <family val="1"/>
      </rPr>
      <t>2014)</t>
    </r>
  </si>
  <si>
    <r>
      <t>(</t>
    </r>
    <r>
      <rPr>
        <sz val="12"/>
        <rFont val="ＭＳ 明朝"/>
        <family val="1"/>
      </rPr>
      <t>2015)</t>
    </r>
  </si>
  <si>
    <r>
      <t>(</t>
    </r>
    <r>
      <rPr>
        <sz val="12"/>
        <rFont val="ＭＳ 明朝"/>
        <family val="1"/>
      </rPr>
      <t>2016)</t>
    </r>
  </si>
  <si>
    <r>
      <t>(2017)</t>
    </r>
  </si>
  <si>
    <r>
      <t>(2018)</t>
    </r>
  </si>
  <si>
    <t>(2019)</t>
  </si>
  <si>
    <t>Ba01</t>
  </si>
  <si>
    <t>腸管感染症</t>
  </si>
  <si>
    <t>Ba02</t>
  </si>
  <si>
    <t>敗血症</t>
  </si>
  <si>
    <t>Ba03</t>
  </si>
  <si>
    <t>Ba04</t>
  </si>
  <si>
    <t>ウイルス性肝炎</t>
  </si>
  <si>
    <t>Ba05</t>
  </si>
  <si>
    <t>Ba06</t>
  </si>
  <si>
    <t>悪性新生物＜腫瘍＞</t>
  </si>
  <si>
    <t>Ba09</t>
  </si>
  <si>
    <t>その他の新生物＜腫瘍＞</t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</si>
  <si>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</si>
  <si>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</si>
  <si>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</si>
  <si>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</si>
  <si>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</si>
  <si>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</si>
  <si>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</si>
  <si>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</si>
  <si>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</si>
  <si>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</si>
  <si>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</si>
  <si>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</si>
  <si>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</si>
  <si>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</si>
  <si>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</si>
  <si>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</si>
  <si>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</si>
  <si>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</si>
  <si>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</si>
  <si>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</si>
  <si>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</si>
  <si>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</si>
  <si>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</si>
  <si>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</si>
  <si>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</si>
  <si>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</si>
  <si>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</si>
  <si>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</si>
  <si>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</si>
  <si>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</si>
  <si>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</si>
  <si>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</si>
  <si>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</si>
  <si>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</si>
  <si>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r>
      <t>注　1)　乳児死因簡単分類は、「</t>
    </r>
    <r>
      <rPr>
        <sz val="12"/>
        <rFont val="ＭＳ 明朝"/>
        <family val="1"/>
      </rPr>
      <t>ICD-10</t>
    </r>
    <r>
      <rPr>
        <sz val="12"/>
        <rFont val="ＭＳ 明朝"/>
        <family val="1"/>
      </rPr>
      <t>（</t>
    </r>
    <r>
      <rPr>
        <sz val="12"/>
        <rFont val="ＭＳ 明朝"/>
        <family val="1"/>
      </rPr>
      <t>2013</t>
    </r>
    <r>
      <rPr>
        <sz val="12"/>
        <rFont val="ＭＳ 明朝"/>
        <family val="1"/>
      </rPr>
      <t>年版）」（平成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年適用）による。</t>
    </r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</si>
  <si>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</si>
  <si>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</si>
  <si>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</si>
  <si>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</si>
  <si>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</si>
  <si>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</si>
  <si>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</si>
  <si>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</si>
  <si>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</si>
  <si>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</si>
  <si>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</si>
  <si>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</si>
  <si>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</si>
  <si>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</si>
  <si>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</si>
  <si>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</si>
  <si>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</si>
  <si>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</si>
  <si>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</si>
  <si>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</si>
  <si>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</si>
  <si>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</si>
  <si>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</si>
  <si>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</si>
  <si>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</si>
  <si>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</si>
  <si>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 xml:space="preserve">    昭和25（1950）年</t>
  </si>
  <si>
    <t xml:space="preserve"> 昭和45</t>
  </si>
  <si>
    <t>（1970）年</t>
  </si>
  <si>
    <t>　35（1960）</t>
  </si>
  <si>
    <t>　　 50</t>
  </si>
  <si>
    <t>　　 55</t>
  </si>
  <si>
    <t>　　 60</t>
  </si>
  <si>
    <t xml:space="preserve"> 平成元</t>
  </si>
  <si>
    <t>（1989）</t>
  </si>
  <si>
    <t xml:space="preserve"> 　　２</t>
  </si>
  <si>
    <t>　　平成２（1990）</t>
  </si>
  <si>
    <t xml:space="preserve"> 　　４</t>
  </si>
  <si>
    <t>　５（1993）</t>
  </si>
  <si>
    <t xml:space="preserve"> 　　５</t>
  </si>
  <si>
    <t>　６（1994）</t>
  </si>
  <si>
    <t xml:space="preserve"> 　　６</t>
  </si>
  <si>
    <t>　７（1995）</t>
  </si>
  <si>
    <t xml:space="preserve"> 　　７</t>
  </si>
  <si>
    <t>　８（1996）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</si>
  <si>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</si>
  <si>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</si>
  <si>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</si>
  <si>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</si>
  <si>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</si>
  <si>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13</t>
  </si>
  <si>
    <t xml:space="preserve"> 　　14</t>
  </si>
  <si>
    <t xml:space="preserve"> 　　15</t>
  </si>
  <si>
    <t xml:space="preserve"> 　　16</t>
  </si>
  <si>
    <t xml:space="preserve"> 　　17</t>
  </si>
  <si>
    <t xml:space="preserve"> 　　18</t>
  </si>
  <si>
    <t xml:space="preserve"> 　　19</t>
  </si>
  <si>
    <t xml:space="preserve"> 　　20</t>
  </si>
  <si>
    <t xml:space="preserve"> 　　21</t>
  </si>
  <si>
    <t xml:space="preserve"> 　　22</t>
  </si>
  <si>
    <t xml:space="preserve"> 　　23</t>
  </si>
  <si>
    <t xml:space="preserve"> 　　24</t>
  </si>
  <si>
    <t xml:space="preserve"> 　　25</t>
  </si>
  <si>
    <t xml:space="preserve"> 　　26</t>
  </si>
  <si>
    <t xml:space="preserve"> 　　27</t>
  </si>
  <si>
    <t xml:space="preserve"> 　　28</t>
  </si>
  <si>
    <t xml:space="preserve"> 　　29</t>
  </si>
  <si>
    <t xml:space="preserve"> 　　30</t>
  </si>
  <si>
    <t>　　令和元（2019）</t>
  </si>
  <si>
    <t>注　1)各年に届出のあった者のうち、当該年に結婚生活に入った者について集計している。</t>
  </si>
  <si>
    <t>　　2)夫妻の年齢は、昭和40（1965）年までは結婚式をあげたときの年齢。</t>
  </si>
  <si>
    <t xml:space="preserve">      昭和45（1970）年以降は、結婚式をあげたとき、または同居をはじめたときのうち早い方の年齢である。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</si>
</sst>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△&quot;\ #,##0;&quot;▲&quot;\ #,##0"/>
    <numFmt numFmtId="178" formatCode="0;&quot;△ &quot;0"/>
    <numFmt numFmtId="179" formatCode="#,##0;&quot;△ &quot;#,##0"/>
    <numFmt numFmtId="180" formatCode="#,##0.0;&quot;△ &quot;#,##0.0"/>
    <numFmt numFmtId="181" formatCode="\ ###,###,##0;&quot;-&quot;###,###,##0"/>
    <numFmt numFmtId="182" formatCode="0.0;&quot;△ &quot;0.0"/>
    <numFmt numFmtId="183" formatCode="#,##0.0"/>
    <numFmt numFmtId="184" formatCode="#,##0.0_ "/>
    <numFmt numFmtId="185" formatCode="#,##0_);[Red]\(#,##0\)"/>
    <numFmt numFmtId="186" formatCode="#,##0;\-#,##0\)"/>
    <numFmt numFmtId="187" formatCode="#,##0;\-#,&quot;－&quot;"/>
    <numFmt numFmtId="188" formatCode="#,##0.0;[Red]\-#,##0.0"/>
    <numFmt numFmtId="189" formatCode="#,##0_ "/>
    <numFmt numFmtId="190" formatCode="0.00_);[Red]\(0.00\)"/>
    <numFmt numFmtId="191" formatCode="#,##0.000"/>
    <numFmt numFmtId="192" formatCode="#,##0.0000"/>
    <numFmt numFmtId="193" formatCode="#,##0.00000"/>
    <numFmt numFmtId="194" formatCode="\ #,##0;\-#,##0;&quot;－&quot;"/>
  </numFmts>
  <fonts count="53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 applyProtection="1" quotePrefix="1">
      <alignment horizontal="right"/>
      <protection/>
    </xf>
    <xf numFmtId="182" fontId="0" fillId="0" borderId="18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39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>
      <alignment/>
    </xf>
    <xf numFmtId="179" fontId="0" fillId="0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 quotePrefix="1">
      <alignment horizontal="right"/>
      <protection/>
    </xf>
    <xf numFmtId="182" fontId="0" fillId="0" borderId="19" xfId="0" applyNumberFormat="1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38" fontId="0" fillId="0" borderId="19" xfId="49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34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36" xfId="0" applyNumberFormat="1" applyFill="1" applyBorder="1" applyAlignment="1" applyProtection="1" quotePrefix="1">
      <alignment horizontal="right"/>
      <protection/>
    </xf>
    <xf numFmtId="38" fontId="0" fillId="0" borderId="30" xfId="49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/>
      <protection/>
    </xf>
    <xf numFmtId="182" fontId="0" fillId="0" borderId="30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 quotePrefix="1">
      <alignment horizontal="right"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37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76" fontId="0" fillId="0" borderId="30" xfId="0" applyNumberFormat="1" applyFont="1" applyFill="1" applyBorder="1" applyAlignment="1" applyProtection="1">
      <alignment/>
      <protection/>
    </xf>
    <xf numFmtId="183" fontId="0" fillId="33" borderId="30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/>
      <protection/>
    </xf>
    <xf numFmtId="183" fontId="0" fillId="33" borderId="19" xfId="0" applyNumberFormat="1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49" fontId="0" fillId="0" borderId="32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37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0" fillId="33" borderId="22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horizontal="centerContinuous" vertical="center"/>
      <protection/>
    </xf>
    <xf numFmtId="0" fontId="0" fillId="33" borderId="22" xfId="0" applyFont="1" applyFill="1" applyBorder="1" applyAlignment="1" applyProtection="1">
      <alignment horizontal="centerContinuous" vertical="center"/>
      <protection/>
    </xf>
    <xf numFmtId="0" fontId="0" fillId="33" borderId="44" xfId="0" applyFont="1" applyFill="1" applyBorder="1" applyAlignment="1" applyProtection="1">
      <alignment horizontal="centerContinuous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33" borderId="47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37" fontId="0" fillId="33" borderId="18" xfId="0" applyNumberFormat="1" applyFont="1" applyFill="1" applyBorder="1" applyAlignment="1" applyProtection="1">
      <alignment vertical="center"/>
      <protection/>
    </xf>
    <xf numFmtId="37" fontId="0" fillId="33" borderId="37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37" fontId="0" fillId="33" borderId="18" xfId="0" applyNumberFormat="1" applyFont="1" applyFill="1" applyBorder="1" applyAlignment="1" applyProtection="1">
      <alignment horizontal="right" vertical="center"/>
      <protection/>
    </xf>
    <xf numFmtId="37" fontId="0" fillId="33" borderId="20" xfId="0" applyNumberFormat="1" applyFont="1" applyFill="1" applyBorder="1" applyAlignment="1" applyProtection="1">
      <alignment horizontal="right" vertical="center"/>
      <protection/>
    </xf>
    <xf numFmtId="37" fontId="0" fillId="33" borderId="20" xfId="0" applyNumberFormat="1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 quotePrefix="1">
      <alignment horizontal="center" vertical="center"/>
      <protection/>
    </xf>
    <xf numFmtId="37" fontId="0" fillId="33" borderId="19" xfId="0" applyNumberFormat="1" applyFont="1" applyFill="1" applyBorder="1" applyAlignment="1" applyProtection="1">
      <alignment horizontal="right" vertical="center"/>
      <protection/>
    </xf>
    <xf numFmtId="37" fontId="0" fillId="33" borderId="38" xfId="0" applyNumberFormat="1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 quotePrefix="1">
      <alignment horizontal="center" vertical="center"/>
      <protection/>
    </xf>
    <xf numFmtId="0" fontId="0" fillId="33" borderId="17" xfId="0" applyFill="1" applyBorder="1" applyAlignment="1" applyProtection="1" quotePrefix="1">
      <alignment horizontal="center" vertical="center"/>
      <protection/>
    </xf>
    <xf numFmtId="37" fontId="0" fillId="33" borderId="20" xfId="0" applyNumberFormat="1" applyFill="1" applyBorder="1" applyAlignment="1" applyProtection="1" quotePrefix="1">
      <alignment horizontal="right" vertical="center"/>
      <protection/>
    </xf>
    <xf numFmtId="0" fontId="0" fillId="33" borderId="33" xfId="0" applyFill="1" applyBorder="1" applyAlignment="1" applyProtection="1" quotePrefix="1">
      <alignment horizontal="center" vertical="center"/>
      <protection/>
    </xf>
    <xf numFmtId="37" fontId="0" fillId="33" borderId="19" xfId="0" applyNumberFormat="1" applyFont="1" applyFill="1" applyBorder="1" applyAlignment="1" applyProtection="1" quotePrefix="1">
      <alignment horizontal="right" vertical="center"/>
      <protection/>
    </xf>
    <xf numFmtId="37" fontId="0" fillId="33" borderId="48" xfId="0" applyNumberFormat="1" applyFont="1" applyFill="1" applyBorder="1" applyAlignment="1" applyProtection="1">
      <alignment horizontal="right" vertical="center"/>
      <protection/>
    </xf>
    <xf numFmtId="37" fontId="0" fillId="33" borderId="0" xfId="0" applyNumberFormat="1" applyFill="1" applyBorder="1" applyAlignment="1">
      <alignment vertical="center"/>
    </xf>
    <xf numFmtId="37" fontId="0" fillId="33" borderId="19" xfId="0" applyNumberFormat="1" applyFill="1" applyBorder="1" applyAlignment="1">
      <alignment vertical="center"/>
    </xf>
    <xf numFmtId="185" fontId="0" fillId="33" borderId="0" xfId="0" applyNumberFormat="1" applyFont="1" applyFill="1" applyBorder="1" applyAlignment="1">
      <alignment/>
    </xf>
    <xf numFmtId="186" fontId="0" fillId="33" borderId="19" xfId="0" applyNumberFormat="1" applyFill="1" applyBorder="1" applyAlignment="1">
      <alignment vertical="center"/>
    </xf>
    <xf numFmtId="186" fontId="0" fillId="33" borderId="19" xfId="0" applyNumberFormat="1" applyFill="1" applyBorder="1" applyAlignment="1">
      <alignment horizontal="right" vertical="center"/>
    </xf>
    <xf numFmtId="186" fontId="0" fillId="33" borderId="29" xfId="0" applyNumberFormat="1" applyFill="1" applyBorder="1" applyAlignment="1">
      <alignment horizontal="right" vertical="center"/>
    </xf>
    <xf numFmtId="186" fontId="0" fillId="33" borderId="19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>
      <alignment horizontal="right" vertical="center"/>
    </xf>
    <xf numFmtId="0" fontId="0" fillId="33" borderId="19" xfId="0" applyFill="1" applyBorder="1" applyAlignment="1" quotePrefix="1">
      <alignment horizontal="right" vertical="center"/>
    </xf>
    <xf numFmtId="187" fontId="0" fillId="33" borderId="20" xfId="0" applyNumberFormat="1" applyFill="1" applyBorder="1" applyAlignment="1">
      <alignment horizontal="right" vertical="center"/>
    </xf>
    <xf numFmtId="37" fontId="0" fillId="33" borderId="38" xfId="0" applyNumberFormat="1" applyFill="1" applyBorder="1" applyAlignment="1">
      <alignment vertical="center"/>
    </xf>
    <xf numFmtId="187" fontId="0" fillId="33" borderId="20" xfId="0" applyNumberFormat="1" applyFill="1" applyBorder="1" applyAlignment="1" quotePrefix="1">
      <alignment horizontal="right" vertical="center"/>
    </xf>
    <xf numFmtId="37" fontId="0" fillId="33" borderId="29" xfId="0" applyNumberForma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186" fontId="0" fillId="33" borderId="19" xfId="0" applyNumberFormat="1" applyFont="1" applyFill="1" applyBorder="1" applyAlignment="1">
      <alignment/>
    </xf>
    <xf numFmtId="0" fontId="0" fillId="33" borderId="36" xfId="0" applyFill="1" applyBorder="1" applyAlignment="1" applyProtection="1" quotePrefix="1">
      <alignment horizontal="center" vertical="center"/>
      <protection/>
    </xf>
    <xf numFmtId="37" fontId="0" fillId="33" borderId="30" xfId="0" applyNumberFormat="1" applyFont="1" applyFill="1" applyBorder="1" applyAlignment="1" applyProtection="1">
      <alignment vertical="center"/>
      <protection/>
    </xf>
    <xf numFmtId="37" fontId="0" fillId="33" borderId="49" xfId="0" applyNumberFormat="1" applyFont="1" applyFill="1" applyBorder="1" applyAlignment="1" applyProtection="1">
      <alignment horizontal="right" vertical="center"/>
      <protection/>
    </xf>
    <xf numFmtId="37" fontId="0" fillId="33" borderId="50" xfId="0" applyNumberFormat="1" applyFill="1" applyBorder="1" applyAlignment="1">
      <alignment vertical="center"/>
    </xf>
    <xf numFmtId="37" fontId="0" fillId="33" borderId="30" xfId="0" applyNumberFormat="1" applyFill="1" applyBorder="1" applyAlignment="1">
      <alignment vertical="center"/>
    </xf>
    <xf numFmtId="37" fontId="0" fillId="33" borderId="40" xfId="0" applyNumberFormat="1" applyFill="1" applyBorder="1" applyAlignment="1">
      <alignment vertical="center"/>
    </xf>
    <xf numFmtId="185" fontId="0" fillId="33" borderId="18" xfId="0" applyNumberFormat="1" applyFont="1" applyFill="1" applyBorder="1" applyAlignment="1">
      <alignment/>
    </xf>
    <xf numFmtId="185" fontId="0" fillId="33" borderId="29" xfId="0" applyNumberFormat="1" applyFont="1" applyFill="1" applyBorder="1" applyAlignment="1">
      <alignment/>
    </xf>
    <xf numFmtId="186" fontId="0" fillId="33" borderId="30" xfId="0" applyNumberFormat="1" applyFont="1" applyFill="1" applyBorder="1" applyAlignment="1">
      <alignment/>
    </xf>
    <xf numFmtId="186" fontId="0" fillId="33" borderId="30" xfId="0" applyNumberFormat="1" applyFill="1" applyBorder="1" applyAlignment="1">
      <alignment vertical="center"/>
    </xf>
    <xf numFmtId="186" fontId="0" fillId="33" borderId="30" xfId="0" applyNumberFormat="1" applyFill="1" applyBorder="1" applyAlignment="1">
      <alignment horizontal="right" vertical="center"/>
    </xf>
    <xf numFmtId="186" fontId="0" fillId="33" borderId="30" xfId="0" applyNumberFormat="1" applyFont="1" applyFill="1" applyBorder="1" applyAlignment="1" applyProtection="1">
      <alignment vertical="center"/>
      <protection/>
    </xf>
    <xf numFmtId="0" fontId="0" fillId="33" borderId="30" xfId="0" applyFill="1" applyBorder="1" applyAlignment="1" quotePrefix="1">
      <alignment horizontal="right" vertical="center"/>
    </xf>
    <xf numFmtId="187" fontId="0" fillId="33" borderId="31" xfId="0" applyNumberFormat="1" applyFill="1" applyBorder="1" applyAlignment="1" quotePrefix="1">
      <alignment horizontal="right" vertical="center"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0" fontId="0" fillId="33" borderId="32" xfId="0" applyFont="1" applyFill="1" applyBorder="1" applyAlignment="1">
      <alignment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 horizontal="centerContinuous" vertical="center"/>
      <protection/>
    </xf>
    <xf numFmtId="0" fontId="0" fillId="33" borderId="13" xfId="0" applyFont="1" applyFill="1" applyBorder="1" applyAlignment="1" applyProtection="1">
      <alignment horizontal="centerContinuous" vertical="center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53" xfId="0" applyFont="1" applyFill="1" applyBorder="1" applyAlignment="1">
      <alignment/>
    </xf>
    <xf numFmtId="0" fontId="0" fillId="33" borderId="34" xfId="0" applyFont="1" applyFill="1" applyBorder="1" applyAlignment="1" applyProtection="1">
      <alignment vertical="center"/>
      <protection/>
    </xf>
    <xf numFmtId="185" fontId="0" fillId="33" borderId="0" xfId="0" applyNumberFormat="1" applyFont="1" applyFill="1" applyBorder="1" applyAlignment="1" applyProtection="1">
      <alignment vertical="center"/>
      <protection/>
    </xf>
    <xf numFmtId="185" fontId="0" fillId="33" borderId="37" xfId="0" applyNumberFormat="1" applyFont="1" applyFill="1" applyBorder="1" applyAlignment="1" applyProtection="1">
      <alignment vertical="center"/>
      <protection/>
    </xf>
    <xf numFmtId="185" fontId="0" fillId="33" borderId="18" xfId="0" applyNumberFormat="1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right" vertical="center"/>
      <protection/>
    </xf>
    <xf numFmtId="37" fontId="0" fillId="33" borderId="37" xfId="0" applyNumberFormat="1" applyFont="1" applyFill="1" applyBorder="1" applyAlignment="1" applyProtection="1">
      <alignment horizontal="right" vertical="center"/>
      <protection/>
    </xf>
    <xf numFmtId="0" fontId="0" fillId="33" borderId="17" xfId="0" applyFont="1" applyFill="1" applyBorder="1" applyAlignment="1" applyProtection="1">
      <alignment horizontal="righ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 quotePrefix="1">
      <alignment horizontal="left" vertical="center"/>
      <protection/>
    </xf>
    <xf numFmtId="0" fontId="0" fillId="33" borderId="17" xfId="0" applyFont="1" applyFill="1" applyBorder="1" applyAlignment="1" applyProtection="1" quotePrefix="1">
      <alignment horizontal="right" vertical="center"/>
      <protection/>
    </xf>
    <xf numFmtId="37" fontId="0" fillId="33" borderId="29" xfId="0" applyNumberFormat="1" applyFont="1" applyFill="1" applyBorder="1" applyAlignment="1" applyProtection="1">
      <alignment vertical="center"/>
      <protection/>
    </xf>
    <xf numFmtId="37" fontId="0" fillId="33" borderId="34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ont="1" applyFill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185" fontId="0" fillId="33" borderId="29" xfId="0" applyNumberFormat="1" applyFont="1" applyFill="1" applyBorder="1" applyAlignment="1" applyProtection="1">
      <alignment vertical="center"/>
      <protection/>
    </xf>
    <xf numFmtId="37" fontId="0" fillId="33" borderId="20" xfId="0" applyNumberFormat="1" applyFont="1" applyFill="1" applyBorder="1" applyAlignment="1" applyProtection="1" quotePrefix="1">
      <alignment horizontal="right" vertical="center"/>
      <protection/>
    </xf>
    <xf numFmtId="37" fontId="0" fillId="33" borderId="38" xfId="0" applyNumberFormat="1" applyFont="1" applyFill="1" applyBorder="1" applyAlignment="1" applyProtection="1">
      <alignment horizontal="right" vertical="center"/>
      <protection/>
    </xf>
    <xf numFmtId="37" fontId="0" fillId="33" borderId="34" xfId="0" applyNumberFormat="1" applyFont="1" applyFill="1" applyBorder="1" applyAlignment="1" applyProtection="1" quotePrefix="1">
      <alignment horizontal="right" vertical="center"/>
      <protection/>
    </xf>
    <xf numFmtId="0" fontId="0" fillId="33" borderId="17" xfId="0" applyFill="1" applyBorder="1" applyAlignment="1" applyProtection="1" quotePrefix="1">
      <alignment horizontal="right" vertical="center"/>
      <protection/>
    </xf>
    <xf numFmtId="185" fontId="0" fillId="33" borderId="54" xfId="0" applyNumberFormat="1" applyFont="1" applyFill="1" applyBorder="1" applyAlignment="1" applyProtection="1">
      <alignment vertical="center"/>
      <protection/>
    </xf>
    <xf numFmtId="185" fontId="0" fillId="33" borderId="0" xfId="0" applyNumberFormat="1" applyFill="1" applyBorder="1" applyAlignment="1">
      <alignment horizontal="right" vertical="center"/>
    </xf>
    <xf numFmtId="185" fontId="0" fillId="33" borderId="29" xfId="0" applyNumberFormat="1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37" fontId="0" fillId="33" borderId="19" xfId="0" applyNumberFormat="1" applyFill="1" applyBorder="1" applyAlignment="1">
      <alignment horizontal="right" vertical="center"/>
    </xf>
    <xf numFmtId="37" fontId="0" fillId="33" borderId="0" xfId="0" applyNumberFormat="1" applyFill="1" applyBorder="1" applyAlignment="1">
      <alignment horizontal="right" vertical="center"/>
    </xf>
    <xf numFmtId="37" fontId="0" fillId="33" borderId="38" xfId="0" applyNumberFormat="1" applyFont="1" applyFill="1" applyBorder="1" applyAlignment="1" applyProtection="1">
      <alignment horizontal="right" vertical="center"/>
      <protection/>
    </xf>
    <xf numFmtId="0" fontId="0" fillId="33" borderId="19" xfId="0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37" fontId="0" fillId="33" borderId="37" xfId="0" applyNumberFormat="1" applyFont="1" applyFill="1" applyBorder="1" applyAlignment="1" applyProtection="1">
      <alignment horizontal="right" vertical="center"/>
      <protection/>
    </xf>
    <xf numFmtId="3" fontId="0" fillId="33" borderId="19" xfId="0" applyNumberFormat="1" applyFill="1" applyBorder="1" applyAlignment="1">
      <alignment horizontal="right" vertical="center"/>
    </xf>
    <xf numFmtId="0" fontId="0" fillId="33" borderId="33" xfId="0" applyFill="1" applyBorder="1" applyAlignment="1" applyProtection="1" quotePrefix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horizontal="left" vertical="center"/>
      <protection/>
    </xf>
    <xf numFmtId="176" fontId="0" fillId="33" borderId="0" xfId="0" applyNumberFormat="1" applyFont="1" applyFill="1" applyBorder="1" applyAlignment="1" applyProtection="1">
      <alignment vertical="center"/>
      <protection/>
    </xf>
    <xf numFmtId="176" fontId="0" fillId="33" borderId="37" xfId="0" applyNumberFormat="1" applyFont="1" applyFill="1" applyBorder="1" applyAlignment="1" applyProtection="1">
      <alignment vertical="center"/>
      <protection/>
    </xf>
    <xf numFmtId="176" fontId="0" fillId="33" borderId="18" xfId="0" applyNumberFormat="1" applyFont="1" applyFill="1" applyBorder="1" applyAlignment="1" applyProtection="1">
      <alignment vertical="center"/>
      <protection/>
    </xf>
    <xf numFmtId="176" fontId="0" fillId="33" borderId="20" xfId="0" applyNumberFormat="1" applyFont="1" applyFill="1" applyBorder="1" applyAlignment="1" applyProtection="1">
      <alignment vertical="center"/>
      <protection/>
    </xf>
    <xf numFmtId="176" fontId="0" fillId="33" borderId="2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/>
      <protection/>
    </xf>
    <xf numFmtId="176" fontId="0" fillId="33" borderId="37" xfId="0" applyNumberFormat="1" applyFont="1" applyFill="1" applyBorder="1" applyAlignment="1" applyProtection="1">
      <alignment horizontal="right" vertical="center"/>
      <protection/>
    </xf>
    <xf numFmtId="176" fontId="0" fillId="33" borderId="29" xfId="0" applyNumberFormat="1" applyFont="1" applyFill="1" applyBorder="1" applyAlignment="1" applyProtection="1">
      <alignment vertical="center"/>
      <protection/>
    </xf>
    <xf numFmtId="176" fontId="0" fillId="33" borderId="19" xfId="0" applyNumberFormat="1" applyFont="1" applyFill="1" applyBorder="1" applyAlignment="1" applyProtection="1">
      <alignment vertical="center"/>
      <protection/>
    </xf>
    <xf numFmtId="176" fontId="0" fillId="33" borderId="38" xfId="0" applyNumberFormat="1" applyFont="1" applyFill="1" applyBorder="1" applyAlignment="1" applyProtection="1">
      <alignment vertical="center"/>
      <protection/>
    </xf>
    <xf numFmtId="176" fontId="0" fillId="33" borderId="38" xfId="0" applyNumberFormat="1" applyFont="1" applyFill="1" applyBorder="1" applyAlignment="1" applyProtection="1">
      <alignment horizontal="right" vertical="center"/>
      <protection/>
    </xf>
    <xf numFmtId="37" fontId="0" fillId="33" borderId="20" xfId="0" applyNumberFormat="1" applyFont="1" applyFill="1" applyBorder="1" applyAlignment="1" applyProtection="1">
      <alignment horizontal="right" vertical="center"/>
      <protection/>
    </xf>
    <xf numFmtId="176" fontId="0" fillId="33" borderId="19" xfId="0" applyNumberFormat="1" applyFont="1" applyFill="1" applyBorder="1" applyAlignment="1" applyProtection="1">
      <alignment horizontal="right" vertical="center"/>
      <protection/>
    </xf>
    <xf numFmtId="176" fontId="0" fillId="33" borderId="38" xfId="0" applyNumberFormat="1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 quotePrefix="1">
      <alignment horizontal="center"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176" fontId="0" fillId="33" borderId="32" xfId="0" applyNumberFormat="1" applyFont="1" applyFill="1" applyBorder="1" applyAlignment="1" applyProtection="1">
      <alignment vertical="center"/>
      <protection/>
    </xf>
    <xf numFmtId="176" fontId="0" fillId="33" borderId="39" xfId="0" applyNumberFormat="1" applyFont="1" applyFill="1" applyBorder="1" applyAlignment="1" applyProtection="1">
      <alignment vertical="center"/>
      <protection/>
    </xf>
    <xf numFmtId="176" fontId="0" fillId="33" borderId="40" xfId="0" applyNumberFormat="1" applyFont="1" applyFill="1" applyBorder="1" applyAlignment="1" applyProtection="1">
      <alignment vertical="center"/>
      <protection/>
    </xf>
    <xf numFmtId="176" fontId="0" fillId="33" borderId="27" xfId="0" applyNumberFormat="1" applyFont="1" applyFill="1" applyBorder="1" applyAlignment="1" applyProtection="1">
      <alignment vertical="center"/>
      <protection/>
    </xf>
    <xf numFmtId="37" fontId="0" fillId="33" borderId="31" xfId="0" applyNumberFormat="1" applyFont="1" applyFill="1" applyBorder="1" applyAlignment="1" applyProtection="1">
      <alignment horizontal="right" vertical="center"/>
      <protection/>
    </xf>
    <xf numFmtId="37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 quotePrefix="1">
      <alignment horizontal="right" vertical="center"/>
      <protection/>
    </xf>
    <xf numFmtId="49" fontId="0" fillId="33" borderId="32" xfId="0" applyNumberFormat="1" applyFont="1" applyFill="1" applyBorder="1" applyAlignment="1">
      <alignment horizontal="left" vertical="center"/>
    </xf>
    <xf numFmtId="49" fontId="0" fillId="33" borderId="40" xfId="0" applyNumberFormat="1" applyFont="1" applyFill="1" applyBorder="1" applyAlignment="1">
      <alignment horizontal="left" vertical="center"/>
    </xf>
    <xf numFmtId="176" fontId="0" fillId="33" borderId="50" xfId="0" applyNumberFormat="1" applyFont="1" applyFill="1" applyBorder="1" applyAlignment="1" applyProtection="1">
      <alignment horizontal="right" vertical="center"/>
      <protection/>
    </xf>
    <xf numFmtId="176" fontId="0" fillId="33" borderId="30" xfId="0" applyNumberFormat="1" applyFont="1" applyFill="1" applyBorder="1" applyAlignment="1" applyProtection="1">
      <alignment horizontal="right" vertical="center"/>
      <protection/>
    </xf>
    <xf numFmtId="176" fontId="0" fillId="33" borderId="31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49" fontId="0" fillId="0" borderId="32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49" fontId="0" fillId="0" borderId="44" xfId="0" applyNumberFormat="1" applyFont="1" applyFill="1" applyBorder="1" applyAlignment="1">
      <alignment horizontal="left" vertical="center"/>
    </xf>
    <xf numFmtId="39" fontId="0" fillId="0" borderId="18" xfId="0" applyNumberFormat="1" applyFont="1" applyFill="1" applyBorder="1" applyAlignment="1" applyProtection="1">
      <alignment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horizontal="left" vertical="center"/>
      <protection/>
    </xf>
    <xf numFmtId="0" fontId="0" fillId="0" borderId="26" xfId="0" applyFill="1" applyBorder="1" applyAlignment="1" applyProtection="1" quotePrefix="1">
      <alignment horizontal="left"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16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Continuous" vertical="center"/>
      <protection/>
    </xf>
    <xf numFmtId="0" fontId="17" fillId="0" borderId="14" xfId="0" applyFont="1" applyFill="1" applyBorder="1" applyAlignment="1" applyProtection="1">
      <alignment horizontal="centerContinuous" vertical="center"/>
      <protection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39" fontId="17" fillId="0" borderId="18" xfId="0" applyNumberFormat="1" applyFont="1" applyFill="1" applyBorder="1" applyAlignment="1" applyProtection="1">
      <alignment vertical="center"/>
      <protection/>
    </xf>
    <xf numFmtId="39" fontId="17" fillId="0" borderId="0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190" fontId="17" fillId="0" borderId="18" xfId="0" applyNumberFormat="1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quotePrefix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17" fillId="0" borderId="37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4" fontId="0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 quotePrefix="1">
      <alignment horizontal="center" vertical="center"/>
      <protection/>
    </xf>
    <xf numFmtId="190" fontId="17" fillId="0" borderId="18" xfId="0" applyNumberFormat="1" applyFont="1" applyFill="1" applyBorder="1" applyAlignment="1" applyProtection="1" quotePrefix="1">
      <alignment horizontal="right"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7" fillId="0" borderId="26" xfId="0" applyFont="1" applyFill="1" applyBorder="1" applyAlignment="1" applyProtection="1" quotePrefix="1">
      <alignment horizontal="center" vertical="center"/>
      <protection/>
    </xf>
    <xf numFmtId="39" fontId="17" fillId="0" borderId="27" xfId="0" applyNumberFormat="1" applyFont="1" applyFill="1" applyBorder="1" applyAlignment="1" applyProtection="1">
      <alignment vertical="center"/>
      <protection/>
    </xf>
    <xf numFmtId="39" fontId="17" fillId="0" borderId="32" xfId="0" applyNumberFormat="1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 quotePrefix="1">
      <alignment horizontal="center" vertical="center"/>
      <protection/>
    </xf>
    <xf numFmtId="190" fontId="17" fillId="0" borderId="27" xfId="0" applyNumberFormat="1" applyFont="1" applyFill="1" applyBorder="1" applyAlignment="1" applyProtection="1" quotePrefix="1">
      <alignment horizontal="right" vertical="center"/>
      <protection/>
    </xf>
    <xf numFmtId="0" fontId="17" fillId="0" borderId="58" xfId="0" applyFont="1" applyFill="1" applyBorder="1" applyAlignment="1" applyProtection="1">
      <alignment vertical="center"/>
      <protection/>
    </xf>
    <xf numFmtId="191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191" fontId="0" fillId="0" borderId="21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vertical="center"/>
    </xf>
    <xf numFmtId="193" fontId="0" fillId="0" borderId="19" xfId="0" applyNumberFormat="1" applyFont="1" applyFill="1" applyBorder="1" applyAlignment="1">
      <alignment vertical="center"/>
    </xf>
    <xf numFmtId="192" fontId="0" fillId="0" borderId="21" xfId="0" applyNumberFormat="1" applyFont="1" applyFill="1" applyBorder="1" applyAlignment="1">
      <alignment vertical="center"/>
    </xf>
    <xf numFmtId="193" fontId="0" fillId="0" borderId="24" xfId="0" applyNumberFormat="1" applyFont="1" applyFill="1" applyBorder="1" applyAlignment="1">
      <alignment vertical="center"/>
    </xf>
    <xf numFmtId="0" fontId="14" fillId="33" borderId="0" xfId="61" applyFill="1" applyAlignment="1">
      <alignment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33" borderId="0" xfId="61" applyFont="1" applyFill="1" applyAlignment="1">
      <alignment horizontal="left"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0" xfId="61" applyFont="1" applyFill="1" applyBorder="1" applyAlignment="1" applyProtection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0" fillId="33" borderId="10" xfId="61" applyFont="1" applyFill="1" applyBorder="1" applyAlignment="1" applyProtection="1">
      <alignment vertical="center"/>
      <protection/>
    </xf>
    <xf numFmtId="0" fontId="0" fillId="33" borderId="12" xfId="61" applyFont="1" applyFill="1" applyBorder="1" applyAlignment="1" applyProtection="1">
      <alignment vertical="center"/>
      <protection/>
    </xf>
    <xf numFmtId="0" fontId="0" fillId="33" borderId="41" xfId="61" applyFont="1" applyFill="1" applyBorder="1" applyAlignment="1" applyProtection="1">
      <alignment vertical="center"/>
      <protection/>
    </xf>
    <xf numFmtId="0" fontId="0" fillId="33" borderId="59" xfId="61" applyFont="1" applyFill="1" applyBorder="1" applyAlignment="1" applyProtection="1">
      <alignment vertical="center"/>
      <protection/>
    </xf>
    <xf numFmtId="0" fontId="0" fillId="33" borderId="0" xfId="61" applyFont="1" applyFill="1" applyBorder="1" applyAlignment="1" applyProtection="1">
      <alignment vertical="center"/>
      <protection/>
    </xf>
    <xf numFmtId="0" fontId="0" fillId="33" borderId="17" xfId="61" applyFont="1" applyFill="1" applyBorder="1" applyAlignment="1" applyProtection="1">
      <alignment vertical="center"/>
      <protection/>
    </xf>
    <xf numFmtId="0" fontId="0" fillId="33" borderId="18" xfId="61" applyFont="1" applyFill="1" applyBorder="1" applyAlignment="1" applyProtection="1">
      <alignment horizontal="center" vertical="center"/>
      <protection/>
    </xf>
    <xf numFmtId="0" fontId="0" fillId="33" borderId="37" xfId="61" applyFont="1" applyFill="1" applyBorder="1" applyAlignment="1" applyProtection="1">
      <alignment horizontal="center" vertical="center"/>
      <protection/>
    </xf>
    <xf numFmtId="0" fontId="0" fillId="33" borderId="2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Border="1" applyAlignment="1" applyProtection="1">
      <alignment horizontal="center" vertical="center"/>
      <protection/>
    </xf>
    <xf numFmtId="0" fontId="0" fillId="33" borderId="17" xfId="61" applyFont="1" applyFill="1" applyBorder="1" applyAlignment="1" applyProtection="1">
      <alignment horizontal="center" vertical="center"/>
      <protection/>
    </xf>
    <xf numFmtId="0" fontId="0" fillId="33" borderId="26" xfId="61" applyFont="1" applyFill="1" applyBorder="1" applyAlignment="1" applyProtection="1">
      <alignment vertical="center"/>
      <protection/>
    </xf>
    <xf numFmtId="0" fontId="0" fillId="33" borderId="27" xfId="61" applyFont="1" applyFill="1" applyBorder="1" applyAlignment="1" applyProtection="1">
      <alignment vertical="center"/>
      <protection/>
    </xf>
    <xf numFmtId="0" fontId="0" fillId="33" borderId="39" xfId="61" applyFont="1" applyFill="1" applyBorder="1" applyAlignment="1" applyProtection="1">
      <alignment vertical="center"/>
      <protection/>
    </xf>
    <xf numFmtId="0" fontId="0" fillId="33" borderId="31" xfId="61" applyFont="1" applyFill="1" applyBorder="1" applyAlignment="1" applyProtection="1">
      <alignment vertical="center"/>
      <protection/>
    </xf>
    <xf numFmtId="0" fontId="0" fillId="33" borderId="34" xfId="61" applyFont="1" applyFill="1" applyBorder="1" applyAlignment="1">
      <alignment vertical="center"/>
      <protection/>
    </xf>
    <xf numFmtId="0" fontId="0" fillId="33" borderId="17" xfId="61" applyFont="1" applyFill="1" applyBorder="1" applyAlignment="1">
      <alignment vertical="center"/>
      <protection/>
    </xf>
    <xf numFmtId="0" fontId="0" fillId="33" borderId="33" xfId="61" applyFont="1" applyFill="1" applyBorder="1" applyAlignment="1" applyProtection="1">
      <alignment horizontal="left" vertical="center"/>
      <protection/>
    </xf>
    <xf numFmtId="37" fontId="0" fillId="33" borderId="18" xfId="61" applyNumberFormat="1" applyFont="1" applyFill="1" applyBorder="1" applyAlignment="1" applyProtection="1">
      <alignment vertical="center"/>
      <protection/>
    </xf>
    <xf numFmtId="37" fontId="0" fillId="33" borderId="37" xfId="61" applyNumberFormat="1" applyFont="1" applyFill="1" applyBorder="1" applyAlignment="1" applyProtection="1">
      <alignment vertical="center"/>
      <protection/>
    </xf>
    <xf numFmtId="37" fontId="0" fillId="33" borderId="20" xfId="61" applyNumberFormat="1" applyFont="1" applyFill="1" applyBorder="1" applyAlignment="1" applyProtection="1">
      <alignment vertical="center"/>
      <protection/>
    </xf>
    <xf numFmtId="37" fontId="0" fillId="33" borderId="0" xfId="61" applyNumberFormat="1" applyFont="1" applyFill="1" applyBorder="1" applyAlignment="1" applyProtection="1">
      <alignment vertical="center"/>
      <protection/>
    </xf>
    <xf numFmtId="37" fontId="0" fillId="33" borderId="17" xfId="61" applyNumberFormat="1" applyFont="1" applyFill="1" applyBorder="1" applyAlignment="1" applyProtection="1">
      <alignment vertical="center"/>
      <protection/>
    </xf>
    <xf numFmtId="0" fontId="0" fillId="33" borderId="18" xfId="61" applyFont="1" applyFill="1" applyBorder="1" applyAlignment="1" applyProtection="1">
      <alignment vertical="center"/>
      <protection/>
    </xf>
    <xf numFmtId="0" fontId="0" fillId="33" borderId="20" xfId="61" applyFont="1" applyFill="1" applyBorder="1" applyAlignment="1" applyProtection="1">
      <alignment vertical="center"/>
      <protection/>
    </xf>
    <xf numFmtId="176" fontId="0" fillId="33" borderId="18" xfId="61" applyNumberFormat="1" applyFont="1" applyFill="1" applyBorder="1" applyAlignment="1" applyProtection="1">
      <alignment vertical="center"/>
      <protection/>
    </xf>
    <xf numFmtId="176" fontId="0" fillId="33" borderId="37" xfId="61" applyNumberFormat="1" applyFont="1" applyFill="1" applyBorder="1" applyAlignment="1" applyProtection="1">
      <alignment vertical="center"/>
      <protection/>
    </xf>
    <xf numFmtId="176" fontId="0" fillId="33" borderId="20" xfId="61" applyNumberFormat="1" applyFont="1" applyFill="1" applyBorder="1" applyAlignment="1" applyProtection="1">
      <alignment vertical="center"/>
      <protection/>
    </xf>
    <xf numFmtId="176" fontId="0" fillId="33" borderId="0" xfId="61" applyNumberFormat="1" applyFont="1" applyFill="1" applyBorder="1" applyAlignment="1" applyProtection="1">
      <alignment vertical="center"/>
      <protection/>
    </xf>
    <xf numFmtId="176" fontId="0" fillId="33" borderId="17" xfId="61" applyNumberFormat="1" applyFont="1" applyFill="1" applyBorder="1" applyAlignment="1" applyProtection="1">
      <alignment vertical="center"/>
      <protection/>
    </xf>
    <xf numFmtId="0" fontId="0" fillId="33" borderId="20" xfId="61" applyFont="1" applyFill="1" applyBorder="1" applyAlignment="1" applyProtection="1">
      <alignment horizontal="right" vertical="center"/>
      <protection/>
    </xf>
    <xf numFmtId="0" fontId="0" fillId="33" borderId="0" xfId="61" applyFont="1" applyFill="1" applyBorder="1" applyAlignment="1" applyProtection="1">
      <alignment horizontal="right" vertical="center"/>
      <protection/>
    </xf>
    <xf numFmtId="0" fontId="0" fillId="33" borderId="17" xfId="61" applyFont="1" applyFill="1" applyBorder="1" applyAlignment="1" applyProtection="1" quotePrefix="1">
      <alignment horizontal="left" vertical="center"/>
      <protection/>
    </xf>
    <xf numFmtId="0" fontId="0" fillId="33" borderId="33" xfId="61" applyFont="1" applyFill="1" applyBorder="1" applyAlignment="1" applyProtection="1" quotePrefix="1">
      <alignment horizontal="left" vertical="center"/>
      <protection/>
    </xf>
    <xf numFmtId="37" fontId="0" fillId="33" borderId="19" xfId="61" applyNumberFormat="1" applyFont="1" applyFill="1" applyBorder="1" applyAlignment="1" applyProtection="1">
      <alignment vertical="center"/>
      <protection/>
    </xf>
    <xf numFmtId="37" fontId="0" fillId="33" borderId="33" xfId="61" applyNumberFormat="1" applyFont="1" applyFill="1" applyBorder="1" applyAlignment="1" applyProtection="1">
      <alignment vertical="center"/>
      <protection/>
    </xf>
    <xf numFmtId="0" fontId="0" fillId="33" borderId="34" xfId="61" applyFont="1" applyFill="1" applyBorder="1" applyAlignment="1" applyProtection="1">
      <alignment horizontal="right" vertical="center"/>
      <protection/>
    </xf>
    <xf numFmtId="37" fontId="0" fillId="33" borderId="38" xfId="61" applyNumberFormat="1" applyFont="1" applyFill="1" applyBorder="1" applyAlignment="1" applyProtection="1">
      <alignment vertical="center"/>
      <protection/>
    </xf>
    <xf numFmtId="176" fontId="0" fillId="33" borderId="33" xfId="61" applyNumberFormat="1" applyFont="1" applyFill="1" applyBorder="1" applyAlignment="1" applyProtection="1">
      <alignment vertical="center"/>
      <protection/>
    </xf>
    <xf numFmtId="176" fontId="0" fillId="33" borderId="19" xfId="61" applyNumberFormat="1" applyFont="1" applyFill="1" applyBorder="1" applyAlignment="1" applyProtection="1">
      <alignment vertical="center"/>
      <protection/>
    </xf>
    <xf numFmtId="176" fontId="0" fillId="33" borderId="38" xfId="61" applyNumberFormat="1" applyFont="1" applyFill="1" applyBorder="1" applyAlignment="1" applyProtection="1">
      <alignment vertical="center"/>
      <protection/>
    </xf>
    <xf numFmtId="176" fontId="0" fillId="33" borderId="29" xfId="61" applyNumberFormat="1" applyFont="1" applyFill="1" applyBorder="1" applyAlignment="1" applyProtection="1">
      <alignment vertical="center"/>
      <protection/>
    </xf>
    <xf numFmtId="176" fontId="0" fillId="33" borderId="34" xfId="61" applyNumberFormat="1" applyFont="1" applyFill="1" applyBorder="1" applyAlignment="1" applyProtection="1">
      <alignment vertical="center"/>
      <protection/>
    </xf>
    <xf numFmtId="37" fontId="10" fillId="33" borderId="18" xfId="61" applyNumberFormat="1" applyFont="1" applyFill="1" applyBorder="1" applyAlignment="1" applyProtection="1">
      <alignment vertical="center"/>
      <protection/>
    </xf>
    <xf numFmtId="37" fontId="0" fillId="33" borderId="33" xfId="61" applyNumberFormat="1" applyFont="1" applyFill="1" applyBorder="1" applyAlignment="1" applyProtection="1" quotePrefix="1">
      <alignment horizontal="left" vertical="center"/>
      <protection/>
    </xf>
    <xf numFmtId="176" fontId="0" fillId="33" borderId="48" xfId="61" applyNumberFormat="1" applyFont="1" applyFill="1" applyBorder="1" applyAlignment="1" applyProtection="1">
      <alignment vertical="center"/>
      <protection/>
    </xf>
    <xf numFmtId="37" fontId="0" fillId="33" borderId="54" xfId="61" applyNumberFormat="1" applyFont="1" applyFill="1" applyBorder="1" applyAlignment="1" applyProtection="1">
      <alignment vertical="center"/>
      <protection/>
    </xf>
    <xf numFmtId="0" fontId="0" fillId="33" borderId="29" xfId="61" applyFont="1" applyFill="1" applyBorder="1">
      <alignment vertical="center"/>
      <protection/>
    </xf>
    <xf numFmtId="0" fontId="0" fillId="33" borderId="19" xfId="61" applyFont="1" applyFill="1" applyBorder="1">
      <alignment vertical="center"/>
      <protection/>
    </xf>
    <xf numFmtId="0" fontId="0" fillId="33" borderId="20" xfId="61" applyFont="1" applyFill="1" applyBorder="1">
      <alignment vertical="center"/>
      <protection/>
    </xf>
    <xf numFmtId="38" fontId="0" fillId="33" borderId="0" xfId="50" applyFont="1" applyFill="1" applyAlignment="1">
      <alignment vertical="center"/>
    </xf>
    <xf numFmtId="38" fontId="0" fillId="33" borderId="33" xfId="50" applyFont="1" applyFill="1" applyBorder="1" applyAlignment="1" applyProtection="1" quotePrefix="1">
      <alignment horizontal="left" vertical="center"/>
      <protection/>
    </xf>
    <xf numFmtId="38" fontId="0" fillId="33" borderId="54" xfId="50" applyFont="1" applyFill="1" applyBorder="1" applyAlignment="1" applyProtection="1">
      <alignment vertical="center"/>
      <protection/>
    </xf>
    <xf numFmtId="38" fontId="0" fillId="33" borderId="29" xfId="50" applyFont="1" applyFill="1" applyBorder="1" applyAlignment="1">
      <alignment vertical="center"/>
    </xf>
    <xf numFmtId="38" fontId="0" fillId="33" borderId="19" xfId="50" applyFont="1" applyFill="1" applyBorder="1" applyAlignment="1">
      <alignment vertical="center"/>
    </xf>
    <xf numFmtId="38" fontId="0" fillId="33" borderId="34" xfId="50" applyFont="1" applyFill="1" applyBorder="1" applyAlignment="1">
      <alignment vertical="center"/>
    </xf>
    <xf numFmtId="38" fontId="0" fillId="33" borderId="0" xfId="50" applyFont="1" applyFill="1" applyBorder="1" applyAlignment="1" applyProtection="1">
      <alignment vertical="center"/>
      <protection/>
    </xf>
    <xf numFmtId="38" fontId="0" fillId="33" borderId="33" xfId="50" applyFont="1" applyFill="1" applyBorder="1" applyAlignment="1" applyProtection="1">
      <alignment vertical="center"/>
      <protection/>
    </xf>
    <xf numFmtId="38" fontId="0" fillId="33" borderId="19" xfId="50" applyFont="1" applyFill="1" applyBorder="1" applyAlignment="1" applyProtection="1">
      <alignment vertical="center"/>
      <protection/>
    </xf>
    <xf numFmtId="38" fontId="0" fillId="33" borderId="29" xfId="50" applyFont="1" applyFill="1" applyBorder="1" applyAlignment="1" applyProtection="1">
      <alignment vertical="center"/>
      <protection/>
    </xf>
    <xf numFmtId="38" fontId="0" fillId="33" borderId="0" xfId="50" applyFont="1" applyFill="1" applyBorder="1" applyAlignment="1" applyProtection="1">
      <alignment horizontal="right" vertical="center"/>
      <protection/>
    </xf>
    <xf numFmtId="188" fontId="0" fillId="33" borderId="48" xfId="50" applyNumberFormat="1" applyFont="1" applyFill="1" applyBorder="1" applyAlignment="1">
      <alignment vertical="center"/>
    </xf>
    <xf numFmtId="188" fontId="0" fillId="33" borderId="29" xfId="50" applyNumberFormat="1" applyFont="1" applyFill="1" applyBorder="1" applyAlignment="1" applyProtection="1">
      <alignment vertical="center"/>
      <protection/>
    </xf>
    <xf numFmtId="188" fontId="0" fillId="33" borderId="19" xfId="50" applyNumberFormat="1" applyFont="1" applyFill="1" applyBorder="1" applyAlignment="1" applyProtection="1">
      <alignment vertical="center"/>
      <protection/>
    </xf>
    <xf numFmtId="188" fontId="0" fillId="33" borderId="20" xfId="50" applyNumberFormat="1" applyFont="1" applyFill="1" applyBorder="1" applyAlignment="1" applyProtection="1">
      <alignment vertical="center"/>
      <protection/>
    </xf>
    <xf numFmtId="188" fontId="0" fillId="33" borderId="0" xfId="50" applyNumberFormat="1" applyFont="1" applyFill="1" applyBorder="1" applyAlignment="1" applyProtection="1">
      <alignment vertical="center"/>
      <protection/>
    </xf>
    <xf numFmtId="188" fontId="0" fillId="33" borderId="33" xfId="50" applyNumberFormat="1" applyFont="1" applyFill="1" applyBorder="1" applyAlignment="1" applyProtection="1">
      <alignment vertical="center"/>
      <protection/>
    </xf>
    <xf numFmtId="38" fontId="0" fillId="33" borderId="0" xfId="50" applyFont="1" applyFill="1" applyBorder="1" applyAlignment="1">
      <alignment vertical="center"/>
    </xf>
    <xf numFmtId="38" fontId="0" fillId="33" borderId="0" xfId="50" applyFont="1" applyFill="1" applyBorder="1" applyAlignment="1">
      <alignment vertical="center"/>
    </xf>
    <xf numFmtId="38" fontId="0" fillId="33" borderId="18" xfId="50" applyFont="1" applyFill="1" applyBorder="1" applyAlignment="1">
      <alignment vertical="center"/>
    </xf>
    <xf numFmtId="38" fontId="0" fillId="33" borderId="17" xfId="50" applyFont="1" applyFill="1" applyBorder="1" applyAlignment="1" applyProtection="1">
      <alignment vertical="center"/>
      <protection/>
    </xf>
    <xf numFmtId="38" fontId="0" fillId="33" borderId="18" xfId="50" applyFont="1" applyFill="1" applyBorder="1" applyAlignment="1" applyProtection="1">
      <alignment vertical="center"/>
      <protection/>
    </xf>
    <xf numFmtId="188" fontId="0" fillId="33" borderId="18" xfId="50" applyNumberFormat="1" applyFont="1" applyFill="1" applyBorder="1" applyAlignment="1">
      <alignment vertical="center"/>
    </xf>
    <xf numFmtId="188" fontId="0" fillId="33" borderId="17" xfId="50" applyNumberFormat="1" applyFont="1" applyFill="1" applyBorder="1" applyAlignment="1" applyProtection="1">
      <alignment vertical="center"/>
      <protection/>
    </xf>
    <xf numFmtId="0" fontId="0" fillId="33" borderId="18" xfId="61" applyFont="1" applyFill="1" applyBorder="1" applyAlignment="1" applyProtection="1">
      <alignment horizontal="right" vertical="center"/>
      <protection/>
    </xf>
    <xf numFmtId="37" fontId="0" fillId="33" borderId="20" xfId="61" applyNumberFormat="1" applyFont="1" applyFill="1" applyBorder="1" applyAlignment="1" applyProtection="1">
      <alignment horizontal="right" vertical="center"/>
      <protection/>
    </xf>
    <xf numFmtId="37" fontId="0" fillId="33" borderId="0" xfId="61" applyNumberFormat="1" applyFont="1" applyFill="1" applyBorder="1" applyAlignment="1" applyProtection="1">
      <alignment horizontal="right" vertical="center"/>
      <protection/>
    </xf>
    <xf numFmtId="37" fontId="0" fillId="33" borderId="34" xfId="61" applyNumberFormat="1" applyFont="1" applyFill="1" applyBorder="1" applyAlignment="1" applyProtection="1">
      <alignment horizontal="right" vertical="center"/>
      <protection/>
    </xf>
    <xf numFmtId="37" fontId="0" fillId="33" borderId="48" xfId="61" applyNumberFormat="1" applyFont="1" applyFill="1" applyBorder="1" applyAlignment="1" applyProtection="1">
      <alignment vertical="center"/>
      <protection/>
    </xf>
    <xf numFmtId="0" fontId="0" fillId="33" borderId="38" xfId="61" applyFont="1" applyFill="1" applyBorder="1">
      <alignment vertical="center"/>
      <protection/>
    </xf>
    <xf numFmtId="0" fontId="0" fillId="33" borderId="33" xfId="61" applyFont="1" applyFill="1" applyBorder="1">
      <alignment vertical="center"/>
      <protection/>
    </xf>
    <xf numFmtId="38" fontId="0" fillId="33" borderId="38" xfId="50" applyFont="1" applyFill="1" applyBorder="1" applyAlignment="1">
      <alignment vertical="center"/>
    </xf>
    <xf numFmtId="38" fontId="0" fillId="33" borderId="33" xfId="50" applyFont="1" applyFill="1" applyBorder="1" applyAlignment="1">
      <alignment vertical="center"/>
    </xf>
    <xf numFmtId="38" fontId="0" fillId="33" borderId="34" xfId="50" applyFont="1" applyFill="1" applyBorder="1" applyAlignment="1" applyProtection="1">
      <alignment horizontal="right" vertical="center"/>
      <protection/>
    </xf>
    <xf numFmtId="188" fontId="0" fillId="33" borderId="54" xfId="50" applyNumberFormat="1" applyFont="1" applyFill="1" applyBorder="1" applyAlignment="1" applyProtection="1">
      <alignment vertical="center"/>
      <protection/>
    </xf>
    <xf numFmtId="188" fontId="0" fillId="33" borderId="38" xfId="50" applyNumberFormat="1" applyFont="1" applyFill="1" applyBorder="1" applyAlignment="1" applyProtection="1">
      <alignment vertical="center"/>
      <protection/>
    </xf>
    <xf numFmtId="188" fontId="0" fillId="33" borderId="34" xfId="50" applyNumberFormat="1" applyFont="1" applyFill="1" applyBorder="1" applyAlignment="1" applyProtection="1">
      <alignment vertical="center"/>
      <protection/>
    </xf>
    <xf numFmtId="37" fontId="0" fillId="33" borderId="34" xfId="61" applyNumberFormat="1" applyFont="1" applyFill="1" applyBorder="1" applyAlignment="1" applyProtection="1">
      <alignment vertical="center"/>
      <protection/>
    </xf>
    <xf numFmtId="37" fontId="0" fillId="33" borderId="34" xfId="61" applyNumberFormat="1" applyFont="1" applyFill="1" applyBorder="1" applyAlignment="1">
      <alignment vertical="center"/>
      <protection/>
    </xf>
    <xf numFmtId="37" fontId="0" fillId="33" borderId="38" xfId="61" applyNumberFormat="1" applyFont="1" applyFill="1" applyBorder="1">
      <alignment vertical="center"/>
      <protection/>
    </xf>
    <xf numFmtId="37" fontId="0" fillId="33" borderId="19" xfId="61" applyNumberFormat="1" applyFont="1" applyFill="1" applyBorder="1">
      <alignment vertical="center"/>
      <protection/>
    </xf>
    <xf numFmtId="37" fontId="0" fillId="33" borderId="20" xfId="61" applyNumberFormat="1" applyFont="1" applyFill="1" applyBorder="1">
      <alignment vertical="center"/>
      <protection/>
    </xf>
    <xf numFmtId="37" fontId="0" fillId="33" borderId="33" xfId="61" applyNumberFormat="1" applyFont="1" applyFill="1" applyBorder="1">
      <alignment vertical="center"/>
      <protection/>
    </xf>
    <xf numFmtId="37" fontId="14" fillId="33" borderId="20" xfId="61" applyNumberFormat="1" applyFont="1" applyFill="1" applyBorder="1" applyAlignment="1" applyProtection="1">
      <alignment horizontal="right" vertical="center"/>
      <protection/>
    </xf>
    <xf numFmtId="188" fontId="0" fillId="33" borderId="48" xfId="50" applyNumberFormat="1" applyFont="1" applyFill="1" applyBorder="1" applyAlignment="1" applyProtection="1">
      <alignment vertical="center"/>
      <protection/>
    </xf>
    <xf numFmtId="37" fontId="0" fillId="33" borderId="0" xfId="61" applyNumberFormat="1" applyFont="1" applyFill="1" applyBorder="1" applyAlignment="1">
      <alignment vertical="center"/>
      <protection/>
    </xf>
    <xf numFmtId="37" fontId="0" fillId="33" borderId="32" xfId="61" applyNumberFormat="1" applyFont="1" applyFill="1" applyBorder="1" applyAlignment="1">
      <alignment vertical="center"/>
      <protection/>
    </xf>
    <xf numFmtId="37" fontId="0" fillId="33" borderId="17" xfId="61" applyNumberFormat="1" applyFont="1" applyFill="1" applyBorder="1" applyAlignment="1" applyProtection="1">
      <alignment horizontal="right" vertical="center"/>
      <protection/>
    </xf>
    <xf numFmtId="37" fontId="0" fillId="33" borderId="17" xfId="61" applyNumberFormat="1" applyFont="1" applyFill="1" applyBorder="1" applyAlignment="1">
      <alignment vertical="center"/>
      <protection/>
    </xf>
    <xf numFmtId="38" fontId="0" fillId="33" borderId="36" xfId="50" applyFont="1" applyFill="1" applyBorder="1" applyAlignment="1" applyProtection="1" quotePrefix="1">
      <alignment horizontal="left" vertical="center"/>
      <protection/>
    </xf>
    <xf numFmtId="37" fontId="0" fillId="33" borderId="49" xfId="61" applyNumberFormat="1" applyFont="1" applyFill="1" applyBorder="1" applyAlignment="1" applyProtection="1">
      <alignment vertical="center"/>
      <protection/>
    </xf>
    <xf numFmtId="37" fontId="0" fillId="33" borderId="50" xfId="61" applyNumberFormat="1" applyFont="1" applyFill="1" applyBorder="1">
      <alignment vertical="center"/>
      <protection/>
    </xf>
    <xf numFmtId="37" fontId="0" fillId="33" borderId="30" xfId="61" applyNumberFormat="1" applyFont="1" applyFill="1" applyBorder="1">
      <alignment vertical="center"/>
      <protection/>
    </xf>
    <xf numFmtId="37" fontId="0" fillId="33" borderId="31" xfId="61" applyNumberFormat="1" applyFont="1" applyFill="1" applyBorder="1">
      <alignment vertical="center"/>
      <protection/>
    </xf>
    <xf numFmtId="37" fontId="0" fillId="33" borderId="26" xfId="61" applyNumberFormat="1" applyFont="1" applyFill="1" applyBorder="1" applyAlignment="1" applyProtection="1">
      <alignment vertical="center"/>
      <protection/>
    </xf>
    <xf numFmtId="37" fontId="0" fillId="33" borderId="58" xfId="61" applyNumberFormat="1" applyFont="1" applyFill="1" applyBorder="1" applyAlignment="1" applyProtection="1">
      <alignment vertical="center"/>
      <protection/>
    </xf>
    <xf numFmtId="37" fontId="0" fillId="33" borderId="36" xfId="61" applyNumberFormat="1" applyFont="1" applyFill="1" applyBorder="1">
      <alignment vertical="center"/>
      <protection/>
    </xf>
    <xf numFmtId="37" fontId="0" fillId="33" borderId="30" xfId="61" applyNumberFormat="1" applyFont="1" applyFill="1" applyBorder="1" applyAlignment="1" applyProtection="1">
      <alignment vertical="center"/>
      <protection/>
    </xf>
    <xf numFmtId="37" fontId="14" fillId="33" borderId="31" xfId="61" applyNumberFormat="1" applyFont="1" applyFill="1" applyBorder="1" applyAlignment="1" applyProtection="1">
      <alignment horizontal="right" vertical="center"/>
      <protection/>
    </xf>
    <xf numFmtId="188" fontId="0" fillId="33" borderId="49" xfId="50" applyNumberFormat="1" applyFont="1" applyFill="1" applyBorder="1" applyAlignment="1" applyProtection="1">
      <alignment vertical="center"/>
      <protection/>
    </xf>
    <xf numFmtId="188" fontId="0" fillId="33" borderId="40" xfId="50" applyNumberFormat="1" applyFont="1" applyFill="1" applyBorder="1" applyAlignment="1" applyProtection="1">
      <alignment vertical="center"/>
      <protection/>
    </xf>
    <xf numFmtId="188" fontId="0" fillId="33" borderId="31" xfId="50" applyNumberFormat="1" applyFont="1" applyFill="1" applyBorder="1" applyAlignment="1" applyProtection="1">
      <alignment vertical="center"/>
      <protection/>
    </xf>
    <xf numFmtId="188" fontId="0" fillId="33" borderId="26" xfId="50" applyNumberFormat="1" applyFont="1" applyFill="1" applyBorder="1" applyAlignment="1" applyProtection="1">
      <alignment vertical="center"/>
      <protection/>
    </xf>
    <xf numFmtId="188" fontId="0" fillId="33" borderId="58" xfId="50" applyNumberFormat="1" applyFont="1" applyFill="1" applyBorder="1" applyAlignment="1" applyProtection="1">
      <alignment vertical="center"/>
      <protection/>
    </xf>
    <xf numFmtId="188" fontId="0" fillId="33" borderId="36" xfId="50" applyNumberFormat="1" applyFont="1" applyFill="1" applyBorder="1" applyAlignment="1" applyProtection="1">
      <alignment vertical="center"/>
      <protection/>
    </xf>
    <xf numFmtId="188" fontId="0" fillId="33" borderId="30" xfId="50" applyNumberFormat="1" applyFont="1" applyFill="1" applyBorder="1" applyAlignment="1" applyProtection="1">
      <alignment vertical="center"/>
      <protection/>
    </xf>
    <xf numFmtId="176" fontId="0" fillId="33" borderId="30" xfId="61" applyNumberFormat="1" applyFont="1" applyFill="1" applyBorder="1" applyAlignment="1" applyProtection="1">
      <alignment vertical="center"/>
      <protection/>
    </xf>
    <xf numFmtId="0" fontId="0" fillId="33" borderId="0" xfId="61" applyFont="1" applyFill="1" applyBorder="1" applyAlignment="1" applyProtection="1" quotePrefix="1">
      <alignment horizontal="left" vertical="center"/>
      <protection/>
    </xf>
    <xf numFmtId="0" fontId="0" fillId="33" borderId="0" xfId="61" applyFont="1" applyFill="1" applyBorder="1">
      <alignment vertical="center"/>
      <protection/>
    </xf>
    <xf numFmtId="0" fontId="0" fillId="33" borderId="0" xfId="61" applyFont="1" applyFill="1" applyAlignment="1" applyProtection="1">
      <alignment horizontal="left" vertical="center"/>
      <protection/>
    </xf>
    <xf numFmtId="0" fontId="0" fillId="33" borderId="0" xfId="6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49" fontId="0" fillId="0" borderId="4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 quotePrefix="1">
      <alignment horizontal="lef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38" xfId="0" applyNumberFormat="1" applyFont="1" applyBorder="1" applyAlignment="1" applyProtection="1">
      <alignment vertical="center"/>
      <protection/>
    </xf>
    <xf numFmtId="176" fontId="0" fillId="0" borderId="48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 quotePrefix="1">
      <alignment horizontal="left" vertical="center"/>
      <protection/>
    </xf>
    <xf numFmtId="0" fontId="0" fillId="0" borderId="26" xfId="0" applyBorder="1" applyAlignment="1" applyProtection="1" quotePrefix="1">
      <alignment horizontal="left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50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37" fontId="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6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59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61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37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 quotePrefix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49" fontId="0" fillId="0" borderId="29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 applyProtection="1" quotePrefix="1">
      <alignment vertical="center"/>
      <protection/>
    </xf>
    <xf numFmtId="49" fontId="0" fillId="0" borderId="40" xfId="0" applyNumberFormat="1" applyFont="1" applyBorder="1" applyAlignment="1">
      <alignment horizontal="lef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5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9" fontId="0" fillId="0" borderId="21" xfId="0" applyNumberFormat="1" applyFont="1" applyBorder="1" applyAlignment="1" applyProtection="1">
      <alignment horizontal="center" vertical="center"/>
      <protection/>
    </xf>
    <xf numFmtId="9" fontId="0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7" fontId="17" fillId="0" borderId="18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horizontal="distributed" vertical="center"/>
      <protection/>
    </xf>
    <xf numFmtId="37" fontId="17" fillId="0" borderId="19" xfId="0" applyNumberFormat="1" applyFont="1" applyFill="1" applyBorder="1" applyAlignment="1" applyProtection="1">
      <alignment horizontal="distributed"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distributed" vertical="center"/>
      <protection/>
    </xf>
    <xf numFmtId="49" fontId="0" fillId="0" borderId="17" xfId="0" applyNumberFormat="1" applyBorder="1" applyAlignment="1" quotePrefix="1">
      <alignment horizontal="left" vertical="center"/>
    </xf>
    <xf numFmtId="49" fontId="0" fillId="0" borderId="17" xfId="0" applyNumberFormat="1" applyFill="1" applyBorder="1" applyAlignment="1" quotePrefix="1">
      <alignment horizontal="left" vertical="center"/>
    </xf>
    <xf numFmtId="37" fontId="17" fillId="0" borderId="29" xfId="0" applyNumberFormat="1" applyFont="1" applyFill="1" applyBorder="1" applyAlignment="1" applyProtection="1">
      <alignment horizontal="distributed" vertical="center"/>
      <protection/>
    </xf>
    <xf numFmtId="0" fontId="17" fillId="0" borderId="19" xfId="0" applyFont="1" applyFill="1" applyBorder="1" applyAlignment="1" applyProtection="1">
      <alignment vertical="center" shrinkToFit="1"/>
      <protection/>
    </xf>
    <xf numFmtId="49" fontId="0" fillId="0" borderId="26" xfId="0" applyNumberFormat="1" applyFill="1" applyBorder="1" applyAlignment="1" quotePrefix="1">
      <alignment horizontal="left" vertical="center"/>
    </xf>
    <xf numFmtId="0" fontId="17" fillId="0" borderId="30" xfId="0" applyFont="1" applyFill="1" applyBorder="1" applyAlignment="1" applyProtection="1">
      <alignment vertical="center" shrinkToFit="1"/>
      <protection/>
    </xf>
    <xf numFmtId="37" fontId="17" fillId="0" borderId="40" xfId="0" applyNumberFormat="1" applyFont="1" applyFill="1" applyBorder="1" applyAlignment="1" applyProtection="1">
      <alignment horizontal="distributed" vertical="center"/>
      <protection/>
    </xf>
    <xf numFmtId="37" fontId="17" fillId="0" borderId="3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quotePrefix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37" fontId="1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37" fontId="0" fillId="0" borderId="4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49" fontId="0" fillId="0" borderId="32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0" fillId="33" borderId="0" xfId="0" applyFont="1" applyFill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shrinkToFit="1"/>
      <protection/>
    </xf>
    <xf numFmtId="49" fontId="0" fillId="33" borderId="25" xfId="0" applyNumberFormat="1" applyFont="1" applyFill="1" applyBorder="1" applyAlignment="1" applyProtection="1">
      <alignment horizontal="center" vertical="center" shrinkToFit="1"/>
      <protection/>
    </xf>
    <xf numFmtId="0" fontId="17" fillId="33" borderId="18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17" fillId="33" borderId="18" xfId="0" applyFont="1" applyFill="1" applyBorder="1" applyAlignment="1" applyProtection="1">
      <alignment horizontal="left" vertical="center"/>
      <protection/>
    </xf>
    <xf numFmtId="37" fontId="0" fillId="33" borderId="17" xfId="0" applyNumberFormat="1" applyFont="1" applyFill="1" applyBorder="1" applyAlignment="1" applyProtection="1">
      <alignment vertical="center"/>
      <protection/>
    </xf>
    <xf numFmtId="37" fontId="0" fillId="33" borderId="17" xfId="0" applyNumberFormat="1" applyFont="1" applyFill="1" applyBorder="1" applyAlignment="1" applyProtection="1" quotePrefix="1">
      <alignment horizontal="right" vertical="center"/>
      <protection/>
    </xf>
    <xf numFmtId="37" fontId="0" fillId="33" borderId="0" xfId="0" applyNumberFormat="1" applyFont="1" applyFill="1" applyBorder="1" applyAlignment="1" applyProtection="1" quotePrefix="1">
      <alignment horizontal="right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17" fillId="33" borderId="27" xfId="0" applyFont="1" applyFill="1" applyBorder="1" applyAlignment="1" applyProtection="1">
      <alignment horizontal="left" vertical="center"/>
      <protection/>
    </xf>
    <xf numFmtId="37" fontId="0" fillId="33" borderId="27" xfId="0" applyNumberFormat="1" applyFont="1" applyFill="1" applyBorder="1" applyAlignment="1" applyProtection="1">
      <alignment vertical="center"/>
      <protection/>
    </xf>
    <xf numFmtId="37" fontId="0" fillId="33" borderId="27" xfId="0" applyNumberFormat="1" applyFont="1" applyFill="1" applyBorder="1" applyAlignment="1" applyProtection="1">
      <alignment horizontal="right"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59" xfId="0" applyFill="1" applyBorder="1" applyAlignment="1">
      <alignment/>
    </xf>
    <xf numFmtId="0" fontId="0" fillId="33" borderId="19" xfId="0" applyFont="1" applyFill="1" applyBorder="1" applyAlignment="1" applyProtection="1" quotePrefix="1">
      <alignment horizontal="center" vertical="center"/>
      <protection/>
    </xf>
    <xf numFmtId="0" fontId="0" fillId="33" borderId="19" xfId="0" applyFont="1" applyFill="1" applyBorder="1" applyAlignment="1" quotePrefix="1">
      <alignment vertical="center"/>
    </xf>
    <xf numFmtId="0" fontId="0" fillId="33" borderId="0" xfId="0" applyFont="1" applyFill="1" applyBorder="1" applyAlignment="1" quotePrefix="1">
      <alignment vertical="center"/>
    </xf>
    <xf numFmtId="0" fontId="0" fillId="33" borderId="18" xfId="0" applyFont="1" applyFill="1" applyBorder="1" applyAlignment="1" quotePrefix="1">
      <alignment vertical="center"/>
    </xf>
    <xf numFmtId="0" fontId="0" fillId="33" borderId="18" xfId="0" applyFill="1" applyBorder="1" applyAlignment="1" quotePrefix="1">
      <alignment vertical="center"/>
    </xf>
    <xf numFmtId="0" fontId="0" fillId="33" borderId="18" xfId="0" applyFill="1" applyBorder="1" applyAlignment="1" quotePrefix="1">
      <alignment horizontal="center" vertical="center"/>
    </xf>
    <xf numFmtId="0" fontId="0" fillId="33" borderId="19" xfId="0" applyFill="1" applyBorder="1" applyAlignment="1" quotePrefix="1">
      <alignment horizontal="center" vertical="center"/>
    </xf>
    <xf numFmtId="0" fontId="0" fillId="33" borderId="20" xfId="0" applyFill="1" applyBorder="1" applyAlignment="1">
      <alignment/>
    </xf>
    <xf numFmtId="49" fontId="0" fillId="33" borderId="24" xfId="0" applyNumberFormat="1" applyFont="1" applyFill="1" applyBorder="1" applyAlignment="1" applyProtection="1">
      <alignment horizontal="center" vertical="center" shrinkToFit="1"/>
      <protection/>
    </xf>
    <xf numFmtId="49" fontId="0" fillId="33" borderId="24" xfId="0" applyNumberFormat="1" applyFont="1" applyFill="1" applyBorder="1" applyAlignment="1">
      <alignment vertical="center" shrinkToFit="1"/>
    </xf>
    <xf numFmtId="49" fontId="0" fillId="33" borderId="22" xfId="0" applyNumberFormat="1" applyFont="1" applyFill="1" applyBorder="1" applyAlignment="1">
      <alignment vertical="center" shrinkToFit="1"/>
    </xf>
    <xf numFmtId="49" fontId="0" fillId="33" borderId="21" xfId="0" applyNumberFormat="1" applyFont="1" applyFill="1" applyBorder="1" applyAlignment="1">
      <alignment vertical="center" shrinkToFit="1"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61" xfId="0" applyFont="1" applyFill="1" applyBorder="1" applyAlignment="1">
      <alignment vertical="center"/>
    </xf>
    <xf numFmtId="0" fontId="0" fillId="33" borderId="64" xfId="0" applyFill="1" applyBorder="1" applyAlignment="1">
      <alignment/>
    </xf>
    <xf numFmtId="37" fontId="0" fillId="33" borderId="18" xfId="0" applyNumberFormat="1" applyFont="1" applyFill="1" applyBorder="1" applyAlignment="1">
      <alignment vertical="center"/>
    </xf>
    <xf numFmtId="37" fontId="0" fillId="33" borderId="18" xfId="0" applyNumberFormat="1" applyFont="1" applyFill="1" applyBorder="1" applyAlignment="1">
      <alignment horizontal="right" vertical="center"/>
    </xf>
    <xf numFmtId="37" fontId="0" fillId="33" borderId="19" xfId="0" applyNumberFormat="1" applyFont="1" applyFill="1" applyBorder="1" applyAlignment="1">
      <alignment vertical="center"/>
    </xf>
    <xf numFmtId="37" fontId="0" fillId="33" borderId="20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7" fontId="0" fillId="33" borderId="18" xfId="0" applyNumberFormat="1" applyFont="1" applyFill="1" applyBorder="1" applyAlignment="1" applyProtection="1">
      <alignment horizontal="right" vertical="center"/>
      <protection/>
    </xf>
    <xf numFmtId="37" fontId="0" fillId="33" borderId="19" xfId="0" applyNumberFormat="1" applyFont="1" applyFill="1" applyBorder="1" applyAlignment="1" applyProtection="1">
      <alignment horizontal="right" vertical="center"/>
      <protection/>
    </xf>
    <xf numFmtId="194" fontId="0" fillId="33" borderId="20" xfId="0" applyNumberFormat="1" applyFont="1" applyFill="1" applyBorder="1" applyAlignment="1" applyProtection="1">
      <alignment horizontal="right"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9" xfId="0" applyFont="1" applyFill="1" applyBorder="1" applyAlignment="1">
      <alignment horizontal="right" vertical="center"/>
    </xf>
    <xf numFmtId="37" fontId="0" fillId="33" borderId="30" xfId="0" applyNumberFormat="1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37" fontId="0" fillId="33" borderId="30" xfId="0" applyNumberFormat="1" applyFont="1" applyFill="1" applyBorder="1" applyAlignment="1" applyProtection="1">
      <alignment horizontal="right" vertical="center"/>
      <protection/>
    </xf>
    <xf numFmtId="37" fontId="0" fillId="33" borderId="32" xfId="0" applyNumberFormat="1" applyFont="1" applyFill="1" applyBorder="1" applyAlignment="1" applyProtection="1">
      <alignment horizontal="right" vertical="center"/>
      <protection/>
    </xf>
    <xf numFmtId="37" fontId="0" fillId="33" borderId="27" xfId="0" applyNumberFormat="1" applyFont="1" applyFill="1" applyBorder="1" applyAlignment="1" applyProtection="1">
      <alignment horizontal="right" vertical="center"/>
      <protection/>
    </xf>
    <xf numFmtId="194" fontId="0" fillId="33" borderId="31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37" fontId="0" fillId="33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32" xfId="0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176" fontId="17" fillId="0" borderId="18" xfId="0" applyNumberFormat="1" applyFont="1" applyFill="1" applyBorder="1" applyAlignment="1" applyProtection="1">
      <alignment horizontal="center" vertical="center"/>
      <protection/>
    </xf>
    <xf numFmtId="176" fontId="17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176" fontId="17" fillId="0" borderId="21" xfId="0" applyNumberFormat="1" applyFont="1" applyFill="1" applyBorder="1" applyAlignment="1" applyProtection="1">
      <alignment vertical="center"/>
      <protection/>
    </xf>
    <xf numFmtId="176" fontId="17" fillId="0" borderId="25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0" fontId="17" fillId="0" borderId="65" xfId="0" applyFon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right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49" fontId="17" fillId="0" borderId="29" xfId="0" applyNumberFormat="1" applyFont="1" applyFill="1" applyBorder="1" applyAlignment="1">
      <alignment horizontal="left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37" xfId="0" applyNumberFormat="1" applyFont="1" applyFill="1" applyBorder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20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 quotePrefix="1">
      <alignment horizontal="left" vertical="center"/>
      <protection/>
    </xf>
    <xf numFmtId="37" fontId="17" fillId="0" borderId="54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right" vertical="center"/>
    </xf>
    <xf numFmtId="0" fontId="17" fillId="0" borderId="33" xfId="0" applyFont="1" applyFill="1" applyBorder="1" applyAlignment="1" applyProtection="1" quotePrefix="1">
      <alignment horizontal="center" vertical="center"/>
      <protection/>
    </xf>
    <xf numFmtId="176" fontId="17" fillId="0" borderId="29" xfId="0" applyNumberFormat="1" applyFont="1" applyFill="1" applyBorder="1" applyAlignment="1" applyProtection="1">
      <alignment horizontal="center" vertical="center"/>
      <protection/>
    </xf>
    <xf numFmtId="176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36" xfId="0" applyFont="1" applyFill="1" applyBorder="1" applyAlignment="1" applyProtection="1">
      <alignment horizontal="left" vertical="center"/>
      <protection/>
    </xf>
    <xf numFmtId="176" fontId="17" fillId="0" borderId="30" xfId="0" applyNumberFormat="1" applyFont="1" applyFill="1" applyBorder="1" applyAlignment="1" applyProtection="1">
      <alignment horizontal="center" vertical="center"/>
      <protection/>
    </xf>
    <xf numFmtId="176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 quotePrefix="1">
      <alignment horizontal="left" vertical="center"/>
      <protection/>
    </xf>
    <xf numFmtId="49" fontId="17" fillId="0" borderId="40" xfId="0" applyNumberFormat="1" applyFont="1" applyFill="1" applyBorder="1" applyAlignment="1">
      <alignment horizontal="left" vertical="center"/>
    </xf>
    <xf numFmtId="37" fontId="17" fillId="0" borderId="27" xfId="0" applyNumberFormat="1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176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1" fontId="19" fillId="34" borderId="0" xfId="62" applyNumberFormat="1" applyFont="1" applyFill="1" applyBorder="1" applyAlignment="1">
      <alignment horizontal="right" wrapText="1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0" fillId="0" borderId="66" xfId="0" applyFill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4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60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59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入力" xfId="60"/>
    <cellStyle name="標準 2" xfId="61"/>
    <cellStyle name="標準_2-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78</xdr:row>
      <xdr:rowOff>171450</xdr:rowOff>
    </xdr:from>
    <xdr:to>
      <xdr:col>4</xdr:col>
      <xdr:colOff>819150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95275" y="17316450"/>
          <a:ext cx="3143250" cy="1362075"/>
        </a:xfrm>
        <a:prstGeom prst="rect">
          <a:avLst/>
        </a:prstGeom>
        <a:solidFill>
          <a:srgbClr val="00CCFF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(1-2)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にのみ妊産婦死亡・率があり、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(2-2)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にはなかったので、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から訂正した。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また、率については出生１万対になっていたので、出産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万対｛国にあわせた）に訂正した。出産＝出生＋死産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98</xdr:row>
      <xdr:rowOff>19050</xdr:rowOff>
    </xdr:from>
    <xdr:to>
      <xdr:col>14</xdr:col>
      <xdr:colOff>762000</xdr:colOff>
      <xdr:row>106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496425" y="22269450"/>
          <a:ext cx="0" cy="1952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・出生数は第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2-4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表を参照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・女子人口は第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表を参照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ただし、国勢調査年については、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表には総人口が掲載されており、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表を拾わないこと。日本人人口で計算するため、総務省の国勢調査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HP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から日本人人口を拾うこと。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momo.pref.okayama.jp\&#32113;&#21512;&#20849;&#26377;\0320_&#21307;&#30274;&#25512;&#36914;&#35506;\01%20&#21307;&#20107;&#29677;\&#38291;&#37326;\02&#12288;&#32113;&#35336;\00&#12288;&#34907;&#29983;&#32113;&#35336;&#24180;&#22577;&#20316;&#25104;\&#20196;&#21644;&#20803;&#24180;&#34907;&#29983;&#32113;&#35336;&#24180;&#22577;&#65288;&#20196;&#21644;&#65299;&#24180;&#24230;&#20316;&#25104;&#65289;\03%20&#20316;&#25104;&#36039;&#26009;\02%20&#20316;&#25104;&#29992;\02%20&#32113;&#35336;&#34920;\2-7_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－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5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1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 s="103"/>
      <c r="B1" s="5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 thickBot="1">
      <c r="B2" s="5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7.25" customHeight="1">
      <c r="B3" s="3"/>
      <c r="C3" s="4"/>
      <c r="D3" s="5"/>
      <c r="E3" s="4"/>
      <c r="F3" s="4"/>
      <c r="G3" s="6" t="s">
        <v>1</v>
      </c>
      <c r="H3" s="7"/>
      <c r="I3" s="6" t="s">
        <v>2</v>
      </c>
      <c r="J3" s="7"/>
      <c r="K3" s="90" t="s">
        <v>50</v>
      </c>
      <c r="L3" s="7"/>
      <c r="M3" s="6" t="s">
        <v>3</v>
      </c>
      <c r="N3" s="7"/>
      <c r="O3" s="6" t="s">
        <v>4</v>
      </c>
      <c r="P3" s="8"/>
      <c r="Q3" s="54"/>
      <c r="R3" s="9"/>
      <c r="S3" s="6"/>
      <c r="T3" s="7"/>
      <c r="U3" s="6" t="s">
        <v>5</v>
      </c>
      <c r="V3" s="10"/>
      <c r="W3" s="11" t="s">
        <v>6</v>
      </c>
      <c r="X3" s="12"/>
      <c r="Y3" s="6" t="s">
        <v>7</v>
      </c>
      <c r="Z3" s="7"/>
      <c r="AA3" s="7"/>
      <c r="AB3" s="7"/>
      <c r="AC3" s="7"/>
      <c r="AD3" s="7"/>
      <c r="AE3" s="6" t="s">
        <v>8</v>
      </c>
      <c r="AF3" s="7"/>
      <c r="AG3" s="6" t="s">
        <v>9</v>
      </c>
      <c r="AH3" s="7"/>
      <c r="AI3" s="6" t="s">
        <v>10</v>
      </c>
      <c r="AJ3" s="13"/>
    </row>
    <row r="4" spans="2:36" ht="17.25" customHeight="1">
      <c r="B4" s="14"/>
      <c r="C4" s="15"/>
      <c r="D4" s="16"/>
      <c r="E4" s="17"/>
      <c r="F4" s="18" t="s">
        <v>11</v>
      </c>
      <c r="G4" s="16"/>
      <c r="H4" s="16"/>
      <c r="I4" s="16"/>
      <c r="J4" s="16"/>
      <c r="K4" s="16"/>
      <c r="L4" s="16"/>
      <c r="M4" s="16"/>
      <c r="N4" s="16"/>
      <c r="O4" s="16"/>
      <c r="P4" s="19"/>
      <c r="Q4" s="54"/>
      <c r="R4" s="9"/>
      <c r="S4" s="20" t="s">
        <v>12</v>
      </c>
      <c r="T4" s="17"/>
      <c r="U4" s="20" t="s">
        <v>13</v>
      </c>
      <c r="V4" s="17"/>
      <c r="W4" s="20" t="s">
        <v>14</v>
      </c>
      <c r="X4" s="17"/>
      <c r="Y4" s="20" t="s">
        <v>12</v>
      </c>
      <c r="Z4" s="17"/>
      <c r="AA4" s="807" t="s">
        <v>46</v>
      </c>
      <c r="AB4" s="808"/>
      <c r="AC4" s="20" t="s">
        <v>15</v>
      </c>
      <c r="AD4" s="17"/>
      <c r="AE4" s="16"/>
      <c r="AF4" s="16"/>
      <c r="AG4" s="16"/>
      <c r="AH4" s="16"/>
      <c r="AI4" s="16"/>
      <c r="AJ4" s="21"/>
    </row>
    <row r="5" spans="2:36" ht="17.25" customHeight="1">
      <c r="B5" s="14"/>
      <c r="C5" s="15"/>
      <c r="D5" s="16"/>
      <c r="E5" s="22" t="s">
        <v>16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9"/>
      <c r="Q5" s="54"/>
      <c r="R5" s="9"/>
      <c r="S5" s="23"/>
      <c r="T5" s="24"/>
      <c r="U5" s="23"/>
      <c r="V5" s="24"/>
      <c r="W5" s="23"/>
      <c r="X5" s="24"/>
      <c r="Y5" s="23"/>
      <c r="Z5" s="24"/>
      <c r="AA5" s="809" t="s">
        <v>43</v>
      </c>
      <c r="AB5" s="810"/>
      <c r="AC5" s="26" t="s">
        <v>17</v>
      </c>
      <c r="AD5" s="25"/>
      <c r="AE5" s="16"/>
      <c r="AF5" s="16"/>
      <c r="AG5" s="16"/>
      <c r="AH5" s="16"/>
      <c r="AI5" s="16"/>
      <c r="AJ5" s="21"/>
    </row>
    <row r="6" spans="2:36" ht="17.25" customHeight="1">
      <c r="B6" s="14"/>
      <c r="C6" s="15"/>
      <c r="D6" s="16"/>
      <c r="E6" s="15"/>
      <c r="F6" s="15"/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19</v>
      </c>
      <c r="M6" s="27" t="s">
        <v>18</v>
      </c>
      <c r="N6" s="27" t="s">
        <v>19</v>
      </c>
      <c r="O6" s="27" t="s">
        <v>18</v>
      </c>
      <c r="P6" s="28" t="s">
        <v>19</v>
      </c>
      <c r="Q6" s="22"/>
      <c r="R6" s="29"/>
      <c r="S6" s="16"/>
      <c r="T6" s="27" t="s">
        <v>19</v>
      </c>
      <c r="U6" s="16"/>
      <c r="V6" s="27" t="s">
        <v>19</v>
      </c>
      <c r="W6" s="16"/>
      <c r="X6" s="27" t="s">
        <v>19</v>
      </c>
      <c r="Y6" s="16"/>
      <c r="Z6" s="27" t="s">
        <v>19</v>
      </c>
      <c r="AA6" s="16"/>
      <c r="AB6" s="27" t="s">
        <v>19</v>
      </c>
      <c r="AC6" s="16"/>
      <c r="AD6" s="27" t="s">
        <v>19</v>
      </c>
      <c r="AE6" s="27" t="s">
        <v>18</v>
      </c>
      <c r="AF6" s="27" t="s">
        <v>19</v>
      </c>
      <c r="AG6" s="27" t="s">
        <v>18</v>
      </c>
      <c r="AH6" s="27" t="s">
        <v>19</v>
      </c>
      <c r="AI6" s="27" t="s">
        <v>18</v>
      </c>
      <c r="AJ6" s="30" t="s">
        <v>19</v>
      </c>
    </row>
    <row r="7" spans="2:36" ht="17.25" customHeight="1">
      <c r="B7" s="14"/>
      <c r="C7" s="15"/>
      <c r="D7" s="31"/>
      <c r="E7" s="32"/>
      <c r="F7" s="32"/>
      <c r="G7" s="16"/>
      <c r="H7" s="27" t="s">
        <v>20</v>
      </c>
      <c r="I7" s="16"/>
      <c r="J7" s="27" t="s">
        <v>20</v>
      </c>
      <c r="K7" s="16"/>
      <c r="L7" s="27" t="s">
        <v>20</v>
      </c>
      <c r="M7" s="16"/>
      <c r="N7" s="27" t="s">
        <v>21</v>
      </c>
      <c r="O7" s="16"/>
      <c r="P7" s="28" t="s">
        <v>21</v>
      </c>
      <c r="Q7" s="22"/>
      <c r="R7" s="29"/>
      <c r="S7" s="27" t="s">
        <v>18</v>
      </c>
      <c r="T7" s="27" t="s">
        <v>22</v>
      </c>
      <c r="U7" s="27" t="s">
        <v>18</v>
      </c>
      <c r="V7" s="27" t="s">
        <v>22</v>
      </c>
      <c r="W7" s="27" t="s">
        <v>18</v>
      </c>
      <c r="X7" s="27" t="s">
        <v>22</v>
      </c>
      <c r="Y7" s="27" t="s">
        <v>18</v>
      </c>
      <c r="Z7" s="27" t="s">
        <v>30</v>
      </c>
      <c r="AA7" s="27" t="s">
        <v>18</v>
      </c>
      <c r="AB7" s="27" t="s">
        <v>30</v>
      </c>
      <c r="AC7" s="27" t="s">
        <v>18</v>
      </c>
      <c r="AD7" s="27" t="s">
        <v>21</v>
      </c>
      <c r="AE7" s="16"/>
      <c r="AF7" s="27" t="s">
        <v>45</v>
      </c>
      <c r="AG7" s="16"/>
      <c r="AH7" s="27" t="s">
        <v>20</v>
      </c>
      <c r="AI7" s="16"/>
      <c r="AJ7" s="30" t="s">
        <v>20</v>
      </c>
    </row>
    <row r="8" spans="2:36" ht="17.25" customHeight="1">
      <c r="B8" s="33"/>
      <c r="C8" s="24"/>
      <c r="D8" s="31" t="s">
        <v>12</v>
      </c>
      <c r="E8" s="31" t="s">
        <v>23</v>
      </c>
      <c r="F8" s="31" t="s">
        <v>24</v>
      </c>
      <c r="G8" s="23"/>
      <c r="H8" s="31" t="s">
        <v>25</v>
      </c>
      <c r="I8" s="23"/>
      <c r="J8" s="31" t="s">
        <v>25</v>
      </c>
      <c r="K8" s="23"/>
      <c r="L8" s="31" t="s">
        <v>25</v>
      </c>
      <c r="M8" s="23"/>
      <c r="N8" s="31" t="s">
        <v>25</v>
      </c>
      <c r="O8" s="23"/>
      <c r="P8" s="34" t="s">
        <v>25</v>
      </c>
      <c r="Q8" s="22"/>
      <c r="R8" s="29"/>
      <c r="S8" s="23"/>
      <c r="T8" s="31" t="s">
        <v>25</v>
      </c>
      <c r="U8" s="23"/>
      <c r="V8" s="31" t="s">
        <v>25</v>
      </c>
      <c r="W8" s="23"/>
      <c r="X8" s="31" t="s">
        <v>25</v>
      </c>
      <c r="Y8" s="23"/>
      <c r="Z8" s="31" t="s">
        <v>25</v>
      </c>
      <c r="AA8" s="23"/>
      <c r="AB8" s="31" t="s">
        <v>25</v>
      </c>
      <c r="AC8" s="23"/>
      <c r="AD8" s="31" t="s">
        <v>25</v>
      </c>
      <c r="AE8" s="23"/>
      <c r="AF8" s="31" t="s">
        <v>44</v>
      </c>
      <c r="AG8" s="23"/>
      <c r="AH8" s="31" t="s">
        <v>25</v>
      </c>
      <c r="AI8" s="23"/>
      <c r="AJ8" s="35" t="s">
        <v>25</v>
      </c>
    </row>
    <row r="9" spans="2:36" ht="17.25" customHeight="1">
      <c r="B9" s="36">
        <v>1899</v>
      </c>
      <c r="C9" s="55" t="s">
        <v>26</v>
      </c>
      <c r="D9" s="37">
        <v>1107600</v>
      </c>
      <c r="E9" s="37">
        <v>568700</v>
      </c>
      <c r="F9" s="37">
        <v>538900</v>
      </c>
      <c r="G9" s="37">
        <v>31526</v>
      </c>
      <c r="H9" s="38">
        <v>28.46334416756952</v>
      </c>
      <c r="I9" s="37">
        <v>23144</v>
      </c>
      <c r="J9" s="38">
        <v>20.895630191404837</v>
      </c>
      <c r="K9" s="37">
        <v>8382</v>
      </c>
      <c r="L9" s="38">
        <v>7.567713976164681</v>
      </c>
      <c r="M9" s="37">
        <v>4223</v>
      </c>
      <c r="N9" s="38">
        <v>133.95292774218106</v>
      </c>
      <c r="O9" s="39" t="s">
        <v>27</v>
      </c>
      <c r="P9" s="40" t="s">
        <v>27</v>
      </c>
      <c r="Q9" s="41"/>
      <c r="R9" s="41"/>
      <c r="S9" s="37">
        <v>3922</v>
      </c>
      <c r="T9" s="38">
        <v>110.64093883999098</v>
      </c>
      <c r="U9" s="39" t="s">
        <v>27</v>
      </c>
      <c r="V9" s="39" t="s">
        <v>27</v>
      </c>
      <c r="W9" s="39" t="s">
        <v>27</v>
      </c>
      <c r="X9" s="39" t="s">
        <v>27</v>
      </c>
      <c r="Y9" s="39" t="s">
        <v>27</v>
      </c>
      <c r="Z9" s="39" t="s">
        <v>27</v>
      </c>
      <c r="AA9" s="39" t="s">
        <v>27</v>
      </c>
      <c r="AB9" s="39" t="s">
        <v>27</v>
      </c>
      <c r="AC9" s="39" t="s">
        <v>27</v>
      </c>
      <c r="AD9" s="39" t="s">
        <v>27</v>
      </c>
      <c r="AE9" s="39" t="s">
        <v>27</v>
      </c>
      <c r="AF9" s="39" t="s">
        <v>27</v>
      </c>
      <c r="AG9" s="37">
        <v>6073</v>
      </c>
      <c r="AH9" s="38">
        <v>5.483026363308053</v>
      </c>
      <c r="AI9" s="37">
        <v>1439</v>
      </c>
      <c r="AJ9" s="42">
        <v>1.2992054893463343</v>
      </c>
    </row>
    <row r="10" spans="2:36" ht="17.25" customHeight="1">
      <c r="B10" s="36">
        <v>1900</v>
      </c>
      <c r="C10" s="43">
        <v>33</v>
      </c>
      <c r="D10" s="37">
        <v>1116900</v>
      </c>
      <c r="E10" s="37">
        <v>573200</v>
      </c>
      <c r="F10" s="37">
        <v>543700</v>
      </c>
      <c r="G10" s="37">
        <v>31808</v>
      </c>
      <c r="H10" s="38">
        <v>28.478825320082368</v>
      </c>
      <c r="I10" s="37">
        <v>22122</v>
      </c>
      <c r="J10" s="38">
        <v>19.806607574536667</v>
      </c>
      <c r="K10" s="37">
        <v>9686</v>
      </c>
      <c r="L10" s="38">
        <v>8.672217745545707</v>
      </c>
      <c r="M10" s="37">
        <v>4157</v>
      </c>
      <c r="N10" s="38">
        <v>130.69039235412475</v>
      </c>
      <c r="O10" s="39" t="s">
        <v>27</v>
      </c>
      <c r="P10" s="40" t="s">
        <v>27</v>
      </c>
      <c r="Q10" s="41"/>
      <c r="R10" s="41"/>
      <c r="S10" s="37">
        <v>3949</v>
      </c>
      <c r="T10" s="38">
        <v>110.43991386301983</v>
      </c>
      <c r="U10" s="39" t="s">
        <v>27</v>
      </c>
      <c r="V10" s="39" t="s">
        <v>27</v>
      </c>
      <c r="W10" s="39" t="s">
        <v>27</v>
      </c>
      <c r="X10" s="39" t="s">
        <v>27</v>
      </c>
      <c r="Y10" s="39" t="s">
        <v>27</v>
      </c>
      <c r="Z10" s="39" t="s">
        <v>27</v>
      </c>
      <c r="AA10" s="39" t="s">
        <v>27</v>
      </c>
      <c r="AB10" s="39" t="s">
        <v>27</v>
      </c>
      <c r="AC10" s="39" t="s">
        <v>27</v>
      </c>
      <c r="AD10" s="39" t="s">
        <v>27</v>
      </c>
      <c r="AE10" s="39" t="s">
        <v>27</v>
      </c>
      <c r="AF10" s="39" t="s">
        <v>27</v>
      </c>
      <c r="AG10" s="37">
        <v>7549</v>
      </c>
      <c r="AH10" s="38">
        <v>6.75888620288298</v>
      </c>
      <c r="AI10" s="37">
        <v>1321</v>
      </c>
      <c r="AJ10" s="42">
        <v>1.182737935356791</v>
      </c>
    </row>
    <row r="11" spans="2:36" ht="17.25" customHeight="1">
      <c r="B11" s="36"/>
      <c r="C11" s="43"/>
      <c r="D11" s="37"/>
      <c r="E11" s="37"/>
      <c r="F11" s="37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9"/>
      <c r="R11" s="9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5"/>
    </row>
    <row r="12" spans="2:36" ht="17.25" customHeight="1">
      <c r="B12" s="36">
        <v>1</v>
      </c>
      <c r="C12" s="43">
        <v>34</v>
      </c>
      <c r="D12" s="37">
        <v>1126200</v>
      </c>
      <c r="E12" s="37">
        <v>577700</v>
      </c>
      <c r="F12" s="37">
        <v>548500</v>
      </c>
      <c r="G12" s="37">
        <v>34863</v>
      </c>
      <c r="H12" s="38">
        <v>30.95631326584976</v>
      </c>
      <c r="I12" s="37">
        <v>23427</v>
      </c>
      <c r="J12" s="38">
        <v>20.80181140117208</v>
      </c>
      <c r="K12" s="37">
        <v>11436</v>
      </c>
      <c r="L12" s="38">
        <v>10.154501864677677</v>
      </c>
      <c r="M12" s="37">
        <v>4846</v>
      </c>
      <c r="N12" s="38">
        <v>139.00123339930587</v>
      </c>
      <c r="O12" s="39" t="s">
        <v>27</v>
      </c>
      <c r="P12" s="40" t="s">
        <v>27</v>
      </c>
      <c r="Q12" s="41"/>
      <c r="R12" s="41"/>
      <c r="S12" s="37">
        <v>4569</v>
      </c>
      <c r="T12" s="38">
        <v>115.87035909920876</v>
      </c>
      <c r="U12" s="39" t="s">
        <v>27</v>
      </c>
      <c r="V12" s="39" t="s">
        <v>27</v>
      </c>
      <c r="W12" s="39" t="s">
        <v>27</v>
      </c>
      <c r="X12" s="39" t="s">
        <v>27</v>
      </c>
      <c r="Y12" s="39" t="s">
        <v>27</v>
      </c>
      <c r="Z12" s="39" t="s">
        <v>27</v>
      </c>
      <c r="AA12" s="39" t="s">
        <v>27</v>
      </c>
      <c r="AB12" s="39" t="s">
        <v>27</v>
      </c>
      <c r="AC12" s="39" t="s">
        <v>27</v>
      </c>
      <c r="AD12" s="39" t="s">
        <v>27</v>
      </c>
      <c r="AE12" s="39" t="s">
        <v>27</v>
      </c>
      <c r="AF12" s="39" t="s">
        <v>27</v>
      </c>
      <c r="AG12" s="37">
        <v>8571</v>
      </c>
      <c r="AH12" s="38">
        <v>7.610548748002131</v>
      </c>
      <c r="AI12" s="37">
        <v>1323</v>
      </c>
      <c r="AJ12" s="42">
        <v>1.174746936600959</v>
      </c>
    </row>
    <row r="13" spans="2:36" ht="17.25" customHeight="1">
      <c r="B13" s="36">
        <v>2</v>
      </c>
      <c r="C13" s="43">
        <v>35</v>
      </c>
      <c r="D13" s="37">
        <v>1135700</v>
      </c>
      <c r="E13" s="37">
        <v>582300</v>
      </c>
      <c r="F13" s="37">
        <v>553400</v>
      </c>
      <c r="G13" s="37">
        <v>34953</v>
      </c>
      <c r="H13" s="38">
        <v>30.77661354230871</v>
      </c>
      <c r="I13" s="37">
        <v>25760</v>
      </c>
      <c r="J13" s="38">
        <v>22.682046315047987</v>
      </c>
      <c r="K13" s="37">
        <v>9193</v>
      </c>
      <c r="L13" s="38">
        <v>8.094567227260722</v>
      </c>
      <c r="M13" s="37">
        <v>4857</v>
      </c>
      <c r="N13" s="38">
        <v>138.95802935370355</v>
      </c>
      <c r="O13" s="39" t="s">
        <v>27</v>
      </c>
      <c r="P13" s="40" t="s">
        <v>27</v>
      </c>
      <c r="Q13" s="41"/>
      <c r="R13" s="41"/>
      <c r="S13" s="37">
        <v>4654</v>
      </c>
      <c r="T13" s="38">
        <v>117.5044815310425</v>
      </c>
      <c r="U13" s="39" t="s">
        <v>27</v>
      </c>
      <c r="V13" s="39" t="s">
        <v>27</v>
      </c>
      <c r="W13" s="39" t="s">
        <v>27</v>
      </c>
      <c r="X13" s="39" t="s">
        <v>27</v>
      </c>
      <c r="Y13" s="39" t="s">
        <v>27</v>
      </c>
      <c r="Z13" s="39" t="s">
        <v>27</v>
      </c>
      <c r="AA13" s="39" t="s">
        <v>27</v>
      </c>
      <c r="AB13" s="39" t="s">
        <v>27</v>
      </c>
      <c r="AC13" s="39" t="s">
        <v>27</v>
      </c>
      <c r="AD13" s="39" t="s">
        <v>27</v>
      </c>
      <c r="AE13" s="39" t="s">
        <v>27</v>
      </c>
      <c r="AF13" s="39" t="s">
        <v>27</v>
      </c>
      <c r="AG13" s="37">
        <v>9141</v>
      </c>
      <c r="AH13" s="38">
        <v>8.048780487804878</v>
      </c>
      <c r="AI13" s="37">
        <v>1312</v>
      </c>
      <c r="AJ13" s="42">
        <v>1.1552346570397112</v>
      </c>
    </row>
    <row r="14" spans="2:36" ht="17.25" customHeight="1">
      <c r="B14" s="36">
        <v>3</v>
      </c>
      <c r="C14" s="43">
        <v>36</v>
      </c>
      <c r="D14" s="37">
        <v>1145300</v>
      </c>
      <c r="E14" s="37">
        <v>586900</v>
      </c>
      <c r="F14" s="37">
        <v>558400</v>
      </c>
      <c r="G14" s="37">
        <v>33500</v>
      </c>
      <c r="H14" s="38">
        <v>29.24997817165808</v>
      </c>
      <c r="I14" s="37">
        <v>22853</v>
      </c>
      <c r="J14" s="38">
        <v>19.95372391513141</v>
      </c>
      <c r="K14" s="37">
        <v>10647</v>
      </c>
      <c r="L14" s="38">
        <v>9.296254256526673</v>
      </c>
      <c r="M14" s="37">
        <v>4405</v>
      </c>
      <c r="N14" s="38">
        <v>131.49253731343282</v>
      </c>
      <c r="O14" s="39" t="s">
        <v>27</v>
      </c>
      <c r="P14" s="40" t="s">
        <v>27</v>
      </c>
      <c r="Q14" s="41"/>
      <c r="R14" s="41"/>
      <c r="S14" s="37">
        <v>4480</v>
      </c>
      <c r="T14" s="38">
        <v>117.95681937862032</v>
      </c>
      <c r="U14" s="39" t="s">
        <v>27</v>
      </c>
      <c r="V14" s="39" t="s">
        <v>27</v>
      </c>
      <c r="W14" s="39" t="s">
        <v>27</v>
      </c>
      <c r="X14" s="39" t="s">
        <v>27</v>
      </c>
      <c r="Y14" s="39" t="s">
        <v>27</v>
      </c>
      <c r="Z14" s="39" t="s">
        <v>27</v>
      </c>
      <c r="AA14" s="39" t="s">
        <v>27</v>
      </c>
      <c r="AB14" s="39" t="s">
        <v>27</v>
      </c>
      <c r="AC14" s="39" t="s">
        <v>27</v>
      </c>
      <c r="AD14" s="39" t="s">
        <v>27</v>
      </c>
      <c r="AE14" s="39" t="s">
        <v>27</v>
      </c>
      <c r="AF14" s="39" t="s">
        <v>27</v>
      </c>
      <c r="AG14" s="37">
        <v>8618</v>
      </c>
      <c r="AH14" s="38">
        <v>7.524666026368637</v>
      </c>
      <c r="AI14" s="37">
        <v>1485</v>
      </c>
      <c r="AJ14" s="42">
        <v>1.2966035099973805</v>
      </c>
    </row>
    <row r="15" spans="2:36" ht="17.25" customHeight="1">
      <c r="B15" s="36">
        <v>4</v>
      </c>
      <c r="C15" s="43">
        <v>37</v>
      </c>
      <c r="D15" s="37">
        <v>1151100</v>
      </c>
      <c r="E15" s="37">
        <v>588900</v>
      </c>
      <c r="F15" s="37">
        <v>562200</v>
      </c>
      <c r="G15" s="37">
        <v>31717</v>
      </c>
      <c r="H15" s="38">
        <v>27.553644340196335</v>
      </c>
      <c r="I15" s="37">
        <v>22931</v>
      </c>
      <c r="J15" s="38">
        <v>19.92094518286856</v>
      </c>
      <c r="K15" s="37">
        <v>8786</v>
      </c>
      <c r="L15" s="38">
        <v>7.632699157327774</v>
      </c>
      <c r="M15" s="37">
        <v>4098</v>
      </c>
      <c r="N15" s="38">
        <v>129.2051581170981</v>
      </c>
      <c r="O15" s="39" t="s">
        <v>27</v>
      </c>
      <c r="P15" s="40" t="s">
        <v>27</v>
      </c>
      <c r="Q15" s="41"/>
      <c r="R15" s="41"/>
      <c r="S15" s="37">
        <v>4200</v>
      </c>
      <c r="T15" s="38">
        <v>116.93626973299553</v>
      </c>
      <c r="U15" s="39" t="s">
        <v>27</v>
      </c>
      <c r="V15" s="39" t="s">
        <v>27</v>
      </c>
      <c r="W15" s="39" t="s">
        <v>27</v>
      </c>
      <c r="X15" s="39" t="s">
        <v>27</v>
      </c>
      <c r="Y15" s="39" t="s">
        <v>27</v>
      </c>
      <c r="Z15" s="39" t="s">
        <v>27</v>
      </c>
      <c r="AA15" s="39" t="s">
        <v>27</v>
      </c>
      <c r="AB15" s="39" t="s">
        <v>27</v>
      </c>
      <c r="AC15" s="39" t="s">
        <v>27</v>
      </c>
      <c r="AD15" s="39" t="s">
        <v>27</v>
      </c>
      <c r="AE15" s="39" t="s">
        <v>27</v>
      </c>
      <c r="AF15" s="39" t="s">
        <v>27</v>
      </c>
      <c r="AG15" s="37">
        <v>9884</v>
      </c>
      <c r="AH15" s="38">
        <v>8.586569368430197</v>
      </c>
      <c r="AI15" s="37">
        <v>1429</v>
      </c>
      <c r="AJ15" s="42">
        <v>1.2414212492398575</v>
      </c>
    </row>
    <row r="16" spans="2:36" ht="17.25" customHeight="1">
      <c r="B16" s="36">
        <v>5</v>
      </c>
      <c r="C16" s="43">
        <v>38</v>
      </c>
      <c r="D16" s="37">
        <v>1156900</v>
      </c>
      <c r="E16" s="37">
        <v>590900</v>
      </c>
      <c r="F16" s="37">
        <v>566000</v>
      </c>
      <c r="G16" s="37">
        <v>31269</v>
      </c>
      <c r="H16" s="38">
        <v>27.028265191459937</v>
      </c>
      <c r="I16" s="37">
        <v>24397</v>
      </c>
      <c r="J16" s="38">
        <v>21.088253090154726</v>
      </c>
      <c r="K16" s="37">
        <v>6872</v>
      </c>
      <c r="L16" s="38">
        <v>5.9400121013052125</v>
      </c>
      <c r="M16" s="37">
        <v>4545</v>
      </c>
      <c r="N16" s="38">
        <v>145.35162621126355</v>
      </c>
      <c r="O16" s="39" t="s">
        <v>27</v>
      </c>
      <c r="P16" s="40" t="s">
        <v>27</v>
      </c>
      <c r="Q16" s="41"/>
      <c r="R16" s="41"/>
      <c r="S16" s="37">
        <v>4259</v>
      </c>
      <c r="T16" s="38">
        <v>119.87727989191625</v>
      </c>
      <c r="U16" s="39" t="s">
        <v>27</v>
      </c>
      <c r="V16" s="39" t="s">
        <v>27</v>
      </c>
      <c r="W16" s="39" t="s">
        <v>27</v>
      </c>
      <c r="X16" s="39" t="s">
        <v>27</v>
      </c>
      <c r="Y16" s="39" t="s">
        <v>27</v>
      </c>
      <c r="Z16" s="39" t="s">
        <v>27</v>
      </c>
      <c r="AA16" s="39" t="s">
        <v>27</v>
      </c>
      <c r="AB16" s="39" t="s">
        <v>27</v>
      </c>
      <c r="AC16" s="39" t="s">
        <v>27</v>
      </c>
      <c r="AD16" s="39" t="s">
        <v>27</v>
      </c>
      <c r="AE16" s="39" t="s">
        <v>27</v>
      </c>
      <c r="AF16" s="39" t="s">
        <v>27</v>
      </c>
      <c r="AG16" s="37">
        <v>8792</v>
      </c>
      <c r="AH16" s="38">
        <v>7.599619673264759</v>
      </c>
      <c r="AI16" s="37">
        <v>1319</v>
      </c>
      <c r="AJ16" s="42">
        <v>1.1401158267784597</v>
      </c>
    </row>
    <row r="17" spans="2:36" ht="17.25" customHeight="1">
      <c r="B17" s="36"/>
      <c r="C17" s="43"/>
      <c r="D17" s="37"/>
      <c r="E17" s="37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9"/>
      <c r="R17" s="9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5"/>
    </row>
    <row r="18" spans="2:36" ht="17.25" customHeight="1">
      <c r="B18" s="36">
        <v>6</v>
      </c>
      <c r="C18" s="43">
        <v>39</v>
      </c>
      <c r="D18" s="37">
        <v>1162800</v>
      </c>
      <c r="E18" s="37">
        <v>592900</v>
      </c>
      <c r="F18" s="37">
        <v>569900</v>
      </c>
      <c r="G18" s="37">
        <v>31075</v>
      </c>
      <c r="H18" s="38">
        <v>26.724286205710357</v>
      </c>
      <c r="I18" s="37">
        <v>22983</v>
      </c>
      <c r="J18" s="38">
        <v>19.765221878224974</v>
      </c>
      <c r="K18" s="37">
        <v>8092</v>
      </c>
      <c r="L18" s="38">
        <v>6.95906432748538</v>
      </c>
      <c r="M18" s="37">
        <v>4157</v>
      </c>
      <c r="N18" s="38">
        <v>133.77312952534191</v>
      </c>
      <c r="O18" s="39" t="s">
        <v>27</v>
      </c>
      <c r="P18" s="40" t="s">
        <v>27</v>
      </c>
      <c r="Q18" s="41"/>
      <c r="R18" s="41"/>
      <c r="S18" s="37">
        <v>4339</v>
      </c>
      <c r="T18" s="38">
        <v>122.52216637487999</v>
      </c>
      <c r="U18" s="39" t="s">
        <v>27</v>
      </c>
      <c r="V18" s="39" t="s">
        <v>27</v>
      </c>
      <c r="W18" s="39" t="s">
        <v>27</v>
      </c>
      <c r="X18" s="39" t="s">
        <v>27</v>
      </c>
      <c r="Y18" s="39" t="s">
        <v>27</v>
      </c>
      <c r="Z18" s="39" t="s">
        <v>27</v>
      </c>
      <c r="AA18" s="39" t="s">
        <v>27</v>
      </c>
      <c r="AB18" s="39" t="s">
        <v>27</v>
      </c>
      <c r="AC18" s="39" t="s">
        <v>27</v>
      </c>
      <c r="AD18" s="39" t="s">
        <v>27</v>
      </c>
      <c r="AE18" s="39" t="s">
        <v>27</v>
      </c>
      <c r="AF18" s="39" t="s">
        <v>27</v>
      </c>
      <c r="AG18" s="37">
        <v>7567</v>
      </c>
      <c r="AH18" s="38">
        <v>6.507567939456485</v>
      </c>
      <c r="AI18" s="37">
        <v>1446</v>
      </c>
      <c r="AJ18" s="42">
        <v>1.2435500515995872</v>
      </c>
    </row>
    <row r="19" spans="2:36" ht="17.25" customHeight="1">
      <c r="B19" s="36">
        <v>7</v>
      </c>
      <c r="C19" s="43">
        <v>40</v>
      </c>
      <c r="D19" s="37">
        <v>1168700</v>
      </c>
      <c r="E19" s="37">
        <v>594900</v>
      </c>
      <c r="F19" s="37">
        <v>573800</v>
      </c>
      <c r="G19" s="37">
        <v>34292</v>
      </c>
      <c r="H19" s="38">
        <v>29.342003935997262</v>
      </c>
      <c r="I19" s="37">
        <v>24251</v>
      </c>
      <c r="J19" s="38">
        <v>20.750406434499872</v>
      </c>
      <c r="K19" s="37">
        <v>10041</v>
      </c>
      <c r="L19" s="38">
        <v>8.59159750149739</v>
      </c>
      <c r="M19" s="37">
        <v>4906</v>
      </c>
      <c r="N19" s="38">
        <v>143.0654380030328</v>
      </c>
      <c r="O19" s="39" t="s">
        <v>27</v>
      </c>
      <c r="P19" s="40" t="s">
        <v>27</v>
      </c>
      <c r="Q19" s="41"/>
      <c r="R19" s="41"/>
      <c r="S19" s="37">
        <v>4337</v>
      </c>
      <c r="T19" s="38">
        <v>112.27316264982268</v>
      </c>
      <c r="U19" s="39" t="s">
        <v>27</v>
      </c>
      <c r="V19" s="39" t="s">
        <v>27</v>
      </c>
      <c r="W19" s="39" t="s">
        <v>27</v>
      </c>
      <c r="X19" s="39" t="s">
        <v>27</v>
      </c>
      <c r="Y19" s="39" t="s">
        <v>27</v>
      </c>
      <c r="Z19" s="39" t="s">
        <v>27</v>
      </c>
      <c r="AA19" s="39" t="s">
        <v>27</v>
      </c>
      <c r="AB19" s="39" t="s">
        <v>27</v>
      </c>
      <c r="AC19" s="39" t="s">
        <v>27</v>
      </c>
      <c r="AD19" s="39" t="s">
        <v>27</v>
      </c>
      <c r="AE19" s="39" t="s">
        <v>27</v>
      </c>
      <c r="AF19" s="39" t="s">
        <v>27</v>
      </c>
      <c r="AG19" s="37">
        <v>9298</v>
      </c>
      <c r="AH19" s="38">
        <v>7.955848378540258</v>
      </c>
      <c r="AI19" s="37">
        <v>1224</v>
      </c>
      <c r="AJ19" s="42">
        <v>1.0473175323008472</v>
      </c>
    </row>
    <row r="20" spans="2:36" ht="17.25" customHeight="1">
      <c r="B20" s="36">
        <v>8</v>
      </c>
      <c r="C20" s="43">
        <v>41</v>
      </c>
      <c r="D20" s="37">
        <v>1174700</v>
      </c>
      <c r="E20" s="37">
        <v>597000</v>
      </c>
      <c r="F20" s="37">
        <v>577700</v>
      </c>
      <c r="G20" s="37">
        <v>36490</v>
      </c>
      <c r="H20" s="38">
        <v>31.063250191538266</v>
      </c>
      <c r="I20" s="37">
        <v>25689</v>
      </c>
      <c r="J20" s="38">
        <v>21.868562186090063</v>
      </c>
      <c r="K20" s="37">
        <v>10801</v>
      </c>
      <c r="L20" s="38">
        <v>9.194688005448201</v>
      </c>
      <c r="M20" s="37">
        <v>5641</v>
      </c>
      <c r="N20" s="38">
        <v>154.5902987119759</v>
      </c>
      <c r="O20" s="39" t="s">
        <v>27</v>
      </c>
      <c r="P20" s="40" t="s">
        <v>27</v>
      </c>
      <c r="Q20" s="41"/>
      <c r="R20" s="41"/>
      <c r="S20" s="37">
        <v>4141</v>
      </c>
      <c r="T20" s="38">
        <v>101.91725529767912</v>
      </c>
      <c r="U20" s="39" t="s">
        <v>27</v>
      </c>
      <c r="V20" s="39" t="s">
        <v>27</v>
      </c>
      <c r="W20" s="39" t="s">
        <v>27</v>
      </c>
      <c r="X20" s="39" t="s">
        <v>27</v>
      </c>
      <c r="Y20" s="39" t="s">
        <v>27</v>
      </c>
      <c r="Z20" s="39" t="s">
        <v>27</v>
      </c>
      <c r="AA20" s="39" t="s">
        <v>27</v>
      </c>
      <c r="AB20" s="39" t="s">
        <v>27</v>
      </c>
      <c r="AC20" s="39" t="s">
        <v>27</v>
      </c>
      <c r="AD20" s="39" t="s">
        <v>27</v>
      </c>
      <c r="AE20" s="39" t="s">
        <v>27</v>
      </c>
      <c r="AF20" s="39" t="s">
        <v>27</v>
      </c>
      <c r="AG20" s="37">
        <v>10208</v>
      </c>
      <c r="AH20" s="38">
        <v>8.68987826679152</v>
      </c>
      <c r="AI20" s="37">
        <v>1128</v>
      </c>
      <c r="AJ20" s="42">
        <v>0.9602451689793139</v>
      </c>
    </row>
    <row r="21" spans="2:36" ht="17.25" customHeight="1">
      <c r="B21" s="36">
        <v>9</v>
      </c>
      <c r="C21" s="43">
        <v>42</v>
      </c>
      <c r="D21" s="37">
        <v>1180700</v>
      </c>
      <c r="E21" s="37">
        <v>599000</v>
      </c>
      <c r="F21" s="37">
        <v>581700</v>
      </c>
      <c r="G21" s="37">
        <v>37048</v>
      </c>
      <c r="H21" s="38">
        <v>31.3779961040061</v>
      </c>
      <c r="I21" s="37">
        <v>25098</v>
      </c>
      <c r="J21" s="38">
        <v>21.256881510968068</v>
      </c>
      <c r="K21" s="37">
        <v>11950</v>
      </c>
      <c r="L21" s="38">
        <v>10.12111459303803</v>
      </c>
      <c r="M21" s="37">
        <v>5951</v>
      </c>
      <c r="N21" s="38">
        <v>160.62945368171023</v>
      </c>
      <c r="O21" s="39" t="s">
        <v>27</v>
      </c>
      <c r="P21" s="40" t="s">
        <v>27</v>
      </c>
      <c r="Q21" s="41"/>
      <c r="R21" s="41"/>
      <c r="S21" s="37">
        <v>4200</v>
      </c>
      <c r="T21" s="38">
        <v>101.82311869666408</v>
      </c>
      <c r="U21" s="39" t="s">
        <v>27</v>
      </c>
      <c r="V21" s="39" t="s">
        <v>27</v>
      </c>
      <c r="W21" s="39" t="s">
        <v>27</v>
      </c>
      <c r="X21" s="39" t="s">
        <v>27</v>
      </c>
      <c r="Y21" s="39" t="s">
        <v>27</v>
      </c>
      <c r="Z21" s="39" t="s">
        <v>27</v>
      </c>
      <c r="AA21" s="39" t="s">
        <v>27</v>
      </c>
      <c r="AB21" s="39" t="s">
        <v>27</v>
      </c>
      <c r="AC21" s="39" t="s">
        <v>27</v>
      </c>
      <c r="AD21" s="39" t="s">
        <v>27</v>
      </c>
      <c r="AE21" s="43">
        <v>159</v>
      </c>
      <c r="AF21" s="38">
        <v>385.5</v>
      </c>
      <c r="AG21" s="37">
        <v>9948</v>
      </c>
      <c r="AH21" s="38">
        <v>8.425510290505633</v>
      </c>
      <c r="AI21" s="37">
        <v>1161</v>
      </c>
      <c r="AJ21" s="42">
        <v>0.9833149826374183</v>
      </c>
    </row>
    <row r="22" spans="2:36" ht="17.25" customHeight="1">
      <c r="B22" s="36">
        <v>10</v>
      </c>
      <c r="C22" s="43">
        <v>43</v>
      </c>
      <c r="D22" s="37">
        <v>1186800</v>
      </c>
      <c r="E22" s="37">
        <v>601100</v>
      </c>
      <c r="F22" s="37">
        <v>585700</v>
      </c>
      <c r="G22" s="37">
        <v>36662</v>
      </c>
      <c r="H22" s="38">
        <v>30.891472868217054</v>
      </c>
      <c r="I22" s="37">
        <v>24908</v>
      </c>
      <c r="J22" s="38">
        <v>20.98752949106842</v>
      </c>
      <c r="K22" s="37">
        <v>11754</v>
      </c>
      <c r="L22" s="38">
        <v>9.903943377148636</v>
      </c>
      <c r="M22" s="37">
        <v>5743</v>
      </c>
      <c r="N22" s="38">
        <v>156.6472096448639</v>
      </c>
      <c r="O22" s="39" t="s">
        <v>27</v>
      </c>
      <c r="P22" s="40" t="s">
        <v>27</v>
      </c>
      <c r="Q22" s="41"/>
      <c r="R22" s="41"/>
      <c r="S22" s="37">
        <v>3896</v>
      </c>
      <c r="T22" s="38">
        <v>96.05996350904877</v>
      </c>
      <c r="U22" s="39" t="s">
        <v>27</v>
      </c>
      <c r="V22" s="39" t="s">
        <v>27</v>
      </c>
      <c r="W22" s="39" t="s">
        <v>27</v>
      </c>
      <c r="X22" s="39" t="s">
        <v>27</v>
      </c>
      <c r="Y22" s="39" t="s">
        <v>27</v>
      </c>
      <c r="Z22" s="39" t="s">
        <v>27</v>
      </c>
      <c r="AA22" s="39" t="s">
        <v>27</v>
      </c>
      <c r="AB22" s="39" t="s">
        <v>27</v>
      </c>
      <c r="AC22" s="39" t="s">
        <v>27</v>
      </c>
      <c r="AD22" s="39" t="s">
        <v>27</v>
      </c>
      <c r="AE22" s="43">
        <v>179</v>
      </c>
      <c r="AF22" s="38">
        <v>441.3</v>
      </c>
      <c r="AG22" s="37">
        <v>9930</v>
      </c>
      <c r="AH22" s="38">
        <v>8.367037411526795</v>
      </c>
      <c r="AI22" s="37">
        <v>1250</v>
      </c>
      <c r="AJ22" s="42">
        <v>1.0532524435456692</v>
      </c>
    </row>
    <row r="23" spans="2:36" ht="17.25" customHeight="1">
      <c r="B23" s="36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9"/>
      <c r="R23" s="9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38"/>
      <c r="AG23" s="43"/>
      <c r="AH23" s="43"/>
      <c r="AI23" s="43"/>
      <c r="AJ23" s="45"/>
    </row>
    <row r="24" spans="2:36" ht="17.25" customHeight="1">
      <c r="B24" s="36">
        <v>11</v>
      </c>
      <c r="C24" s="43">
        <v>44</v>
      </c>
      <c r="D24" s="37">
        <v>1210000</v>
      </c>
      <c r="E24" s="37">
        <v>614500</v>
      </c>
      <c r="F24" s="37">
        <v>595500</v>
      </c>
      <c r="G24" s="37">
        <v>36290</v>
      </c>
      <c r="H24" s="38">
        <v>29.99173553719008</v>
      </c>
      <c r="I24" s="37">
        <v>23320</v>
      </c>
      <c r="J24" s="38">
        <v>19.27272727272727</v>
      </c>
      <c r="K24" s="37">
        <v>12970</v>
      </c>
      <c r="L24" s="38">
        <v>10.71900826446281</v>
      </c>
      <c r="M24" s="37">
        <v>5388</v>
      </c>
      <c r="N24" s="38">
        <v>148.47065307247175</v>
      </c>
      <c r="O24" s="39" t="s">
        <v>27</v>
      </c>
      <c r="P24" s="40" t="s">
        <v>27</v>
      </c>
      <c r="Q24" s="41"/>
      <c r="R24" s="41"/>
      <c r="S24" s="37">
        <v>3705</v>
      </c>
      <c r="T24" s="38">
        <v>92.63657957244656</v>
      </c>
      <c r="U24" s="39" t="s">
        <v>27</v>
      </c>
      <c r="V24" s="39" t="s">
        <v>27</v>
      </c>
      <c r="W24" s="39" t="s">
        <v>27</v>
      </c>
      <c r="X24" s="39" t="s">
        <v>27</v>
      </c>
      <c r="Y24" s="39" t="s">
        <v>27</v>
      </c>
      <c r="Z24" s="39" t="s">
        <v>27</v>
      </c>
      <c r="AA24" s="39" t="s">
        <v>27</v>
      </c>
      <c r="AB24" s="39" t="s">
        <v>27</v>
      </c>
      <c r="AC24" s="39" t="s">
        <v>27</v>
      </c>
      <c r="AD24" s="39" t="s">
        <v>27</v>
      </c>
      <c r="AE24" s="43">
        <v>144</v>
      </c>
      <c r="AF24" s="38">
        <v>360</v>
      </c>
      <c r="AG24" s="37">
        <v>10051</v>
      </c>
      <c r="AH24" s="38">
        <v>8.306611570247934</v>
      </c>
      <c r="AI24" s="37">
        <v>1223</v>
      </c>
      <c r="AJ24" s="42">
        <v>1.0107438016528927</v>
      </c>
    </row>
    <row r="25" spans="2:36" ht="17.25" customHeight="1">
      <c r="B25" s="36">
        <v>12</v>
      </c>
      <c r="C25" s="55" t="s">
        <v>28</v>
      </c>
      <c r="D25" s="37">
        <v>1222100</v>
      </c>
      <c r="E25" s="37">
        <v>620500</v>
      </c>
      <c r="F25" s="37">
        <v>601600</v>
      </c>
      <c r="G25" s="37">
        <v>36861</v>
      </c>
      <c r="H25" s="38">
        <v>30.162016201620162</v>
      </c>
      <c r="I25" s="37">
        <v>23948</v>
      </c>
      <c r="J25" s="38">
        <v>19.595777759594142</v>
      </c>
      <c r="K25" s="37">
        <v>12913</v>
      </c>
      <c r="L25" s="38">
        <v>10.56623844202602</v>
      </c>
      <c r="M25" s="37">
        <v>5369</v>
      </c>
      <c r="N25" s="38">
        <v>145.65529963918505</v>
      </c>
      <c r="O25" s="39" t="s">
        <v>27</v>
      </c>
      <c r="P25" s="40" t="s">
        <v>27</v>
      </c>
      <c r="Q25" s="41"/>
      <c r="R25" s="41"/>
      <c r="S25" s="37">
        <v>3691</v>
      </c>
      <c r="T25" s="38">
        <v>91.01893864667588</v>
      </c>
      <c r="U25" s="39" t="s">
        <v>27</v>
      </c>
      <c r="V25" s="39" t="s">
        <v>27</v>
      </c>
      <c r="W25" s="39" t="s">
        <v>27</v>
      </c>
      <c r="X25" s="39" t="s">
        <v>27</v>
      </c>
      <c r="Y25" s="39" t="s">
        <v>27</v>
      </c>
      <c r="Z25" s="39" t="s">
        <v>27</v>
      </c>
      <c r="AA25" s="39" t="s">
        <v>27</v>
      </c>
      <c r="AB25" s="39" t="s">
        <v>27</v>
      </c>
      <c r="AC25" s="39" t="s">
        <v>27</v>
      </c>
      <c r="AD25" s="39" t="s">
        <v>27</v>
      </c>
      <c r="AE25" s="43">
        <v>126</v>
      </c>
      <c r="AF25" s="38">
        <v>310.7</v>
      </c>
      <c r="AG25" s="37">
        <v>9317</v>
      </c>
      <c r="AH25" s="38">
        <v>7.623762376237623</v>
      </c>
      <c r="AI25" s="37">
        <v>1164</v>
      </c>
      <c r="AJ25" s="42">
        <v>0.9524588822518615</v>
      </c>
    </row>
    <row r="26" spans="2:36" ht="17.25" customHeight="1">
      <c r="B26" s="36">
        <v>13</v>
      </c>
      <c r="C26" s="43">
        <v>2</v>
      </c>
      <c r="D26" s="37">
        <v>1234200</v>
      </c>
      <c r="E26" s="37">
        <v>626500</v>
      </c>
      <c r="F26" s="37">
        <v>607700</v>
      </c>
      <c r="G26" s="37">
        <v>36187</v>
      </c>
      <c r="H26" s="38">
        <v>29.320207421811702</v>
      </c>
      <c r="I26" s="37">
        <v>22584</v>
      </c>
      <c r="J26" s="38">
        <v>18.29849295089937</v>
      </c>
      <c r="K26" s="37">
        <v>13603</v>
      </c>
      <c r="L26" s="38">
        <v>11.021714470912332</v>
      </c>
      <c r="M26" s="37">
        <v>5103</v>
      </c>
      <c r="N26" s="38">
        <v>141.01749246967142</v>
      </c>
      <c r="O26" s="39" t="s">
        <v>27</v>
      </c>
      <c r="P26" s="40" t="s">
        <v>27</v>
      </c>
      <c r="Q26" s="41"/>
      <c r="R26" s="41"/>
      <c r="S26" s="37">
        <v>3750</v>
      </c>
      <c r="T26" s="38">
        <v>93.89788917545133</v>
      </c>
      <c r="U26" s="39" t="s">
        <v>27</v>
      </c>
      <c r="V26" s="39" t="s">
        <v>27</v>
      </c>
      <c r="W26" s="39" t="s">
        <v>27</v>
      </c>
      <c r="X26" s="39" t="s">
        <v>27</v>
      </c>
      <c r="Y26" s="39" t="s">
        <v>27</v>
      </c>
      <c r="Z26" s="39" t="s">
        <v>27</v>
      </c>
      <c r="AA26" s="39" t="s">
        <v>27</v>
      </c>
      <c r="AB26" s="39" t="s">
        <v>27</v>
      </c>
      <c r="AC26" s="39" t="s">
        <v>27</v>
      </c>
      <c r="AD26" s="39" t="s">
        <v>27</v>
      </c>
      <c r="AE26" s="43">
        <v>140</v>
      </c>
      <c r="AF26" s="38">
        <v>350.6</v>
      </c>
      <c r="AG26" s="37">
        <v>9407</v>
      </c>
      <c r="AH26" s="38">
        <v>7.621941338518879</v>
      </c>
      <c r="AI26" s="37">
        <v>1242</v>
      </c>
      <c r="AJ26" s="42">
        <v>1.006319883325231</v>
      </c>
    </row>
    <row r="27" spans="2:36" ht="17.25" customHeight="1">
      <c r="B27" s="36">
        <v>14</v>
      </c>
      <c r="C27" s="43">
        <v>3</v>
      </c>
      <c r="D27" s="37">
        <v>1246500</v>
      </c>
      <c r="E27" s="37">
        <v>632600</v>
      </c>
      <c r="F27" s="37">
        <v>613900</v>
      </c>
      <c r="G27" s="37">
        <v>36504</v>
      </c>
      <c r="H27" s="38">
        <v>29.28519855595668</v>
      </c>
      <c r="I27" s="37">
        <v>24712</v>
      </c>
      <c r="J27" s="38">
        <v>19.825110308864822</v>
      </c>
      <c r="K27" s="37">
        <v>11792</v>
      </c>
      <c r="L27" s="38">
        <v>9.460088247091857</v>
      </c>
      <c r="M27" s="37">
        <v>5471</v>
      </c>
      <c r="N27" s="38">
        <v>149.87398641244795</v>
      </c>
      <c r="O27" s="39" t="s">
        <v>27</v>
      </c>
      <c r="P27" s="40" t="s">
        <v>27</v>
      </c>
      <c r="Q27" s="41"/>
      <c r="R27" s="41"/>
      <c r="S27" s="37">
        <v>3731</v>
      </c>
      <c r="T27" s="38">
        <v>92.73021001615508</v>
      </c>
      <c r="U27" s="39" t="s">
        <v>27</v>
      </c>
      <c r="V27" s="39" t="s">
        <v>27</v>
      </c>
      <c r="W27" s="39" t="s">
        <v>27</v>
      </c>
      <c r="X27" s="39" t="s">
        <v>27</v>
      </c>
      <c r="Y27" s="39" t="s">
        <v>27</v>
      </c>
      <c r="Z27" s="39" t="s">
        <v>27</v>
      </c>
      <c r="AA27" s="39" t="s">
        <v>27</v>
      </c>
      <c r="AB27" s="39" t="s">
        <v>27</v>
      </c>
      <c r="AC27" s="39" t="s">
        <v>27</v>
      </c>
      <c r="AD27" s="39" t="s">
        <v>27</v>
      </c>
      <c r="AE27" s="43">
        <v>170</v>
      </c>
      <c r="AF27" s="38">
        <v>422.5</v>
      </c>
      <c r="AG27" s="37">
        <v>9893</v>
      </c>
      <c r="AH27" s="38">
        <v>7.9366225431207384</v>
      </c>
      <c r="AI27" s="37">
        <v>1315</v>
      </c>
      <c r="AJ27" s="42">
        <v>1.0549538708383475</v>
      </c>
    </row>
    <row r="28" spans="2:36" ht="17.25" customHeight="1">
      <c r="B28" s="36">
        <v>15</v>
      </c>
      <c r="C28" s="43">
        <v>4</v>
      </c>
      <c r="D28" s="37">
        <v>1258900</v>
      </c>
      <c r="E28" s="37">
        <v>638800</v>
      </c>
      <c r="F28" s="37">
        <v>620100</v>
      </c>
      <c r="G28" s="37">
        <v>35466</v>
      </c>
      <c r="H28" s="38">
        <v>28.172213837477162</v>
      </c>
      <c r="I28" s="37">
        <v>24051</v>
      </c>
      <c r="J28" s="38">
        <v>19.104774009055525</v>
      </c>
      <c r="K28" s="37">
        <v>11415</v>
      </c>
      <c r="L28" s="38">
        <v>9.067439828421639</v>
      </c>
      <c r="M28" s="37">
        <v>5546</v>
      </c>
      <c r="N28" s="38">
        <v>156.37511983307957</v>
      </c>
      <c r="O28" s="39" t="s">
        <v>27</v>
      </c>
      <c r="P28" s="40" t="s">
        <v>27</v>
      </c>
      <c r="Q28" s="41"/>
      <c r="R28" s="41"/>
      <c r="S28" s="37">
        <v>3521</v>
      </c>
      <c r="T28" s="38">
        <v>90.31215533382922</v>
      </c>
      <c r="U28" s="39" t="s">
        <v>27</v>
      </c>
      <c r="V28" s="39" t="s">
        <v>27</v>
      </c>
      <c r="W28" s="39" t="s">
        <v>27</v>
      </c>
      <c r="X28" s="39" t="s">
        <v>27</v>
      </c>
      <c r="Y28" s="39" t="s">
        <v>27</v>
      </c>
      <c r="Z28" s="39" t="s">
        <v>27</v>
      </c>
      <c r="AA28" s="39" t="s">
        <v>27</v>
      </c>
      <c r="AB28" s="39" t="s">
        <v>27</v>
      </c>
      <c r="AC28" s="39" t="s">
        <v>27</v>
      </c>
      <c r="AD28" s="39" t="s">
        <v>27</v>
      </c>
      <c r="AE28" s="43">
        <v>161</v>
      </c>
      <c r="AF28" s="38">
        <v>413</v>
      </c>
      <c r="AG28" s="37">
        <v>9315</v>
      </c>
      <c r="AH28" s="38">
        <v>7.399316863928826</v>
      </c>
      <c r="AI28" s="37">
        <v>1404</v>
      </c>
      <c r="AJ28" s="42">
        <v>1.1152593534037651</v>
      </c>
    </row>
    <row r="29" spans="2:36" ht="17.25" customHeight="1">
      <c r="B29" s="36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9"/>
      <c r="R29" s="9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38"/>
      <c r="AG29" s="43"/>
      <c r="AH29" s="43"/>
      <c r="AI29" s="43"/>
      <c r="AJ29" s="45"/>
    </row>
    <row r="30" spans="2:36" ht="17.25" customHeight="1">
      <c r="B30" s="36">
        <v>16</v>
      </c>
      <c r="C30" s="43">
        <v>5</v>
      </c>
      <c r="D30" s="37">
        <v>1271400</v>
      </c>
      <c r="E30" s="37">
        <v>645000</v>
      </c>
      <c r="F30" s="37">
        <v>626400</v>
      </c>
      <c r="G30" s="37">
        <v>35016</v>
      </c>
      <c r="H30" s="38">
        <v>27.541293062765455</v>
      </c>
      <c r="I30" s="37">
        <v>24648</v>
      </c>
      <c r="J30" s="38">
        <v>19.386503067484664</v>
      </c>
      <c r="K30" s="37">
        <v>10368</v>
      </c>
      <c r="L30" s="38">
        <v>8.154789995280792</v>
      </c>
      <c r="M30" s="37">
        <v>5290</v>
      </c>
      <c r="N30" s="38">
        <v>151.0737948366461</v>
      </c>
      <c r="O30" s="39" t="s">
        <v>27</v>
      </c>
      <c r="P30" s="40" t="s">
        <v>27</v>
      </c>
      <c r="Q30" s="41"/>
      <c r="R30" s="41"/>
      <c r="S30" s="37">
        <v>3206</v>
      </c>
      <c r="T30" s="38">
        <v>83.8783946418293</v>
      </c>
      <c r="U30" s="39" t="s">
        <v>27</v>
      </c>
      <c r="V30" s="39" t="s">
        <v>27</v>
      </c>
      <c r="W30" s="39" t="s">
        <v>27</v>
      </c>
      <c r="X30" s="39" t="s">
        <v>27</v>
      </c>
      <c r="Y30" s="39" t="s">
        <v>27</v>
      </c>
      <c r="Z30" s="39" t="s">
        <v>27</v>
      </c>
      <c r="AA30" s="39" t="s">
        <v>27</v>
      </c>
      <c r="AB30" s="39" t="s">
        <v>27</v>
      </c>
      <c r="AC30" s="39" t="s">
        <v>27</v>
      </c>
      <c r="AD30" s="39" t="s">
        <v>27</v>
      </c>
      <c r="AE30" s="43">
        <v>147</v>
      </c>
      <c r="AF30" s="38">
        <v>384.6</v>
      </c>
      <c r="AG30" s="37">
        <v>9284</v>
      </c>
      <c r="AH30" s="38">
        <v>7.302186565990247</v>
      </c>
      <c r="AI30" s="37">
        <v>1311</v>
      </c>
      <c r="AJ30" s="42">
        <v>1.0311467673430863</v>
      </c>
    </row>
    <row r="31" spans="2:36" ht="17.25" customHeight="1">
      <c r="B31" s="36">
        <v>17</v>
      </c>
      <c r="C31" s="43">
        <v>6</v>
      </c>
      <c r="D31" s="37">
        <v>1283900</v>
      </c>
      <c r="E31" s="37">
        <v>651200</v>
      </c>
      <c r="F31" s="37">
        <v>632700</v>
      </c>
      <c r="G31" s="37">
        <v>35236</v>
      </c>
      <c r="H31" s="38">
        <v>27.444505023755745</v>
      </c>
      <c r="I31" s="37">
        <v>25400</v>
      </c>
      <c r="J31" s="38">
        <v>19.783472233039955</v>
      </c>
      <c r="K31" s="37">
        <v>9836</v>
      </c>
      <c r="L31" s="38">
        <v>7.661032790715788</v>
      </c>
      <c r="M31" s="37">
        <v>5699</v>
      </c>
      <c r="N31" s="38">
        <v>161.73799523214893</v>
      </c>
      <c r="O31" s="39" t="s">
        <v>27</v>
      </c>
      <c r="P31" s="40" t="s">
        <v>27</v>
      </c>
      <c r="Q31" s="41"/>
      <c r="R31" s="41"/>
      <c r="S31" s="37">
        <v>3202</v>
      </c>
      <c r="T31" s="38">
        <v>83.30298142463187</v>
      </c>
      <c r="U31" s="39" t="s">
        <v>27</v>
      </c>
      <c r="V31" s="39" t="s">
        <v>27</v>
      </c>
      <c r="W31" s="39" t="s">
        <v>27</v>
      </c>
      <c r="X31" s="39" t="s">
        <v>27</v>
      </c>
      <c r="Y31" s="39" t="s">
        <v>27</v>
      </c>
      <c r="Z31" s="39" t="s">
        <v>27</v>
      </c>
      <c r="AA31" s="39" t="s">
        <v>27</v>
      </c>
      <c r="AB31" s="39" t="s">
        <v>27</v>
      </c>
      <c r="AC31" s="39" t="s">
        <v>27</v>
      </c>
      <c r="AD31" s="39" t="s">
        <v>27</v>
      </c>
      <c r="AE31" s="43">
        <v>134</v>
      </c>
      <c r="AF31" s="38">
        <v>348.6</v>
      </c>
      <c r="AG31" s="37">
        <v>9827</v>
      </c>
      <c r="AH31" s="38">
        <v>7.654022898979671</v>
      </c>
      <c r="AI31" s="37">
        <v>1120</v>
      </c>
      <c r="AJ31" s="42">
        <v>0.8723420827167225</v>
      </c>
    </row>
    <row r="32" spans="2:36" ht="17.25" customHeight="1">
      <c r="B32" s="36">
        <v>18</v>
      </c>
      <c r="C32" s="43">
        <v>7</v>
      </c>
      <c r="D32" s="37">
        <v>1253400</v>
      </c>
      <c r="E32" s="37">
        <v>631800</v>
      </c>
      <c r="F32" s="37">
        <v>621600</v>
      </c>
      <c r="G32" s="37">
        <v>34028</v>
      </c>
      <c r="H32" s="38">
        <v>27.148555927876178</v>
      </c>
      <c r="I32" s="37">
        <v>31916</v>
      </c>
      <c r="J32" s="38">
        <v>25.463539173448222</v>
      </c>
      <c r="K32" s="37">
        <v>2112</v>
      </c>
      <c r="L32" s="38">
        <v>1.685016754427956</v>
      </c>
      <c r="M32" s="37">
        <v>6133</v>
      </c>
      <c r="N32" s="38">
        <v>180.23392500293875</v>
      </c>
      <c r="O32" s="39" t="s">
        <v>27</v>
      </c>
      <c r="P32" s="40" t="s">
        <v>27</v>
      </c>
      <c r="Q32" s="41"/>
      <c r="R32" s="41"/>
      <c r="S32" s="37">
        <v>3101</v>
      </c>
      <c r="T32" s="38">
        <v>83.51962078159929</v>
      </c>
      <c r="U32" s="39" t="s">
        <v>27</v>
      </c>
      <c r="V32" s="39" t="s">
        <v>27</v>
      </c>
      <c r="W32" s="39" t="s">
        <v>27</v>
      </c>
      <c r="X32" s="39" t="s">
        <v>27</v>
      </c>
      <c r="Y32" s="39" t="s">
        <v>27</v>
      </c>
      <c r="Z32" s="39" t="s">
        <v>27</v>
      </c>
      <c r="AA32" s="39" t="s">
        <v>27</v>
      </c>
      <c r="AB32" s="39" t="s">
        <v>27</v>
      </c>
      <c r="AC32" s="39" t="s">
        <v>27</v>
      </c>
      <c r="AD32" s="39" t="s">
        <v>27</v>
      </c>
      <c r="AE32" s="43">
        <v>147</v>
      </c>
      <c r="AF32" s="38">
        <v>395.9</v>
      </c>
      <c r="AG32" s="37">
        <v>10502</v>
      </c>
      <c r="AH32" s="38">
        <v>8.378809637785224</v>
      </c>
      <c r="AI32" s="37">
        <v>1116</v>
      </c>
      <c r="AJ32" s="42">
        <v>0.8903781713738631</v>
      </c>
    </row>
    <row r="33" spans="2:36" ht="17.25" customHeight="1">
      <c r="B33" s="36">
        <v>19</v>
      </c>
      <c r="C33" s="43">
        <v>8</v>
      </c>
      <c r="D33" s="37">
        <v>1257400</v>
      </c>
      <c r="E33" s="37">
        <v>632900</v>
      </c>
      <c r="F33" s="37">
        <v>624500</v>
      </c>
      <c r="G33" s="37">
        <v>33210</v>
      </c>
      <c r="H33" s="38">
        <v>26.41164307300779</v>
      </c>
      <c r="I33" s="37">
        <v>26893</v>
      </c>
      <c r="J33" s="38">
        <v>21.387784316844282</v>
      </c>
      <c r="K33" s="37">
        <v>6317</v>
      </c>
      <c r="L33" s="38">
        <v>5.023858756163512</v>
      </c>
      <c r="M33" s="37">
        <v>5277</v>
      </c>
      <c r="N33" s="38">
        <v>158.89792231255646</v>
      </c>
      <c r="O33" s="39" t="s">
        <v>27</v>
      </c>
      <c r="P33" s="40" t="s">
        <v>27</v>
      </c>
      <c r="Q33" s="41"/>
      <c r="R33" s="41"/>
      <c r="S33" s="37">
        <v>3026</v>
      </c>
      <c r="T33" s="38">
        <v>83.50811347830886</v>
      </c>
      <c r="U33" s="39" t="s">
        <v>27</v>
      </c>
      <c r="V33" s="39" t="s">
        <v>27</v>
      </c>
      <c r="W33" s="39" t="s">
        <v>27</v>
      </c>
      <c r="X33" s="39" t="s">
        <v>27</v>
      </c>
      <c r="Y33" s="39" t="s">
        <v>27</v>
      </c>
      <c r="Z33" s="39" t="s">
        <v>27</v>
      </c>
      <c r="AA33" s="39" t="s">
        <v>27</v>
      </c>
      <c r="AB33" s="39" t="s">
        <v>27</v>
      </c>
      <c r="AC33" s="39" t="s">
        <v>27</v>
      </c>
      <c r="AD33" s="39" t="s">
        <v>27</v>
      </c>
      <c r="AE33" s="43">
        <v>141</v>
      </c>
      <c r="AF33" s="38">
        <v>389.1</v>
      </c>
      <c r="AG33" s="37">
        <v>10280</v>
      </c>
      <c r="AH33" s="38">
        <v>8.175600445363449</v>
      </c>
      <c r="AI33" s="37">
        <v>1129</v>
      </c>
      <c r="AJ33" s="42">
        <v>0.8978845236201687</v>
      </c>
    </row>
    <row r="34" spans="2:36" ht="17.25" customHeight="1">
      <c r="B34" s="36">
        <v>20</v>
      </c>
      <c r="C34" s="43">
        <v>9</v>
      </c>
      <c r="D34" s="37">
        <v>1217698</v>
      </c>
      <c r="E34" s="37">
        <v>605316</v>
      </c>
      <c r="F34" s="37">
        <v>612382</v>
      </c>
      <c r="G34" s="37">
        <v>39726</v>
      </c>
      <c r="H34" s="38">
        <v>32.623852548004514</v>
      </c>
      <c r="I34" s="37">
        <v>28823</v>
      </c>
      <c r="J34" s="38">
        <v>23.670072546723407</v>
      </c>
      <c r="K34" s="37">
        <v>10903</v>
      </c>
      <c r="L34" s="38">
        <v>8.953780001281105</v>
      </c>
      <c r="M34" s="37">
        <v>5736</v>
      </c>
      <c r="N34" s="38">
        <v>144.38906509590697</v>
      </c>
      <c r="O34" s="39" t="s">
        <v>27</v>
      </c>
      <c r="P34" s="40" t="s">
        <v>27</v>
      </c>
      <c r="Q34" s="41"/>
      <c r="R34" s="41"/>
      <c r="S34" s="37">
        <v>3300</v>
      </c>
      <c r="T34" s="38">
        <v>76.69781062613303</v>
      </c>
      <c r="U34" s="39" t="s">
        <v>27</v>
      </c>
      <c r="V34" s="39" t="s">
        <v>27</v>
      </c>
      <c r="W34" s="39" t="s">
        <v>27</v>
      </c>
      <c r="X34" s="39" t="s">
        <v>27</v>
      </c>
      <c r="Y34" s="39" t="s">
        <v>27</v>
      </c>
      <c r="Z34" s="39" t="s">
        <v>27</v>
      </c>
      <c r="AA34" s="39" t="s">
        <v>27</v>
      </c>
      <c r="AB34" s="39" t="s">
        <v>27</v>
      </c>
      <c r="AC34" s="39" t="s">
        <v>27</v>
      </c>
      <c r="AD34" s="39" t="s">
        <v>27</v>
      </c>
      <c r="AE34" s="43">
        <v>152</v>
      </c>
      <c r="AF34" s="38">
        <v>353.3</v>
      </c>
      <c r="AG34" s="37">
        <v>12012</v>
      </c>
      <c r="AH34" s="38">
        <v>9.864514846866793</v>
      </c>
      <c r="AI34" s="37">
        <v>1138</v>
      </c>
      <c r="AJ34" s="42">
        <v>0.934550274370164</v>
      </c>
    </row>
    <row r="35" spans="2:36" ht="17.25" customHeight="1">
      <c r="B35" s="36"/>
      <c r="C35" s="43"/>
      <c r="D35" s="43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9"/>
      <c r="R35" s="9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8"/>
      <c r="AG35" s="43"/>
      <c r="AH35" s="43"/>
      <c r="AI35" s="43"/>
      <c r="AJ35" s="45"/>
    </row>
    <row r="36" spans="2:36" ht="17.25" customHeight="1">
      <c r="B36" s="36">
        <v>21</v>
      </c>
      <c r="C36" s="43">
        <v>10</v>
      </c>
      <c r="D36" s="37">
        <v>1224700</v>
      </c>
      <c r="E36" s="37">
        <v>608500</v>
      </c>
      <c r="F36" s="37">
        <v>616200</v>
      </c>
      <c r="G36" s="37">
        <v>38198</v>
      </c>
      <c r="H36" s="38">
        <v>31.189679105086963</v>
      </c>
      <c r="I36" s="37">
        <v>27212</v>
      </c>
      <c r="J36" s="38">
        <v>22.219319016902098</v>
      </c>
      <c r="K36" s="37">
        <v>10986</v>
      </c>
      <c r="L36" s="38">
        <v>8.970360088184862</v>
      </c>
      <c r="M36" s="37">
        <v>5979</v>
      </c>
      <c r="N36" s="38">
        <v>156.52651971307398</v>
      </c>
      <c r="O36" s="39" t="s">
        <v>27</v>
      </c>
      <c r="P36" s="40" t="s">
        <v>27</v>
      </c>
      <c r="Q36" s="41"/>
      <c r="R36" s="41"/>
      <c r="S36" s="37">
        <v>3055</v>
      </c>
      <c r="T36" s="38">
        <v>74.05522022640777</v>
      </c>
      <c r="U36" s="39" t="s">
        <v>27</v>
      </c>
      <c r="V36" s="39" t="s">
        <v>27</v>
      </c>
      <c r="W36" s="39" t="s">
        <v>27</v>
      </c>
      <c r="X36" s="39" t="s">
        <v>27</v>
      </c>
      <c r="Y36" s="39" t="s">
        <v>27</v>
      </c>
      <c r="Z36" s="39" t="s">
        <v>27</v>
      </c>
      <c r="AA36" s="39" t="s">
        <v>27</v>
      </c>
      <c r="AB36" s="39" t="s">
        <v>27</v>
      </c>
      <c r="AC36" s="39" t="s">
        <v>27</v>
      </c>
      <c r="AD36" s="39" t="s">
        <v>27</v>
      </c>
      <c r="AE36" s="43">
        <v>163</v>
      </c>
      <c r="AF36" s="38">
        <v>395.1</v>
      </c>
      <c r="AG36" s="37">
        <v>11447</v>
      </c>
      <c r="AH36" s="38">
        <v>9.346778802972155</v>
      </c>
      <c r="AI36" s="37">
        <v>1059</v>
      </c>
      <c r="AJ36" s="42">
        <v>0.8647015595656079</v>
      </c>
    </row>
    <row r="37" spans="2:36" ht="17.25" customHeight="1">
      <c r="B37" s="36">
        <v>22</v>
      </c>
      <c r="C37" s="43">
        <v>11</v>
      </c>
      <c r="D37" s="37">
        <v>1227600</v>
      </c>
      <c r="E37" s="37">
        <v>609500</v>
      </c>
      <c r="F37" s="37">
        <v>618100</v>
      </c>
      <c r="G37" s="37">
        <v>36710</v>
      </c>
      <c r="H37" s="38">
        <v>29.903877484522646</v>
      </c>
      <c r="I37" s="37">
        <v>26411</v>
      </c>
      <c r="J37" s="38">
        <v>21.514336917562726</v>
      </c>
      <c r="K37" s="37">
        <v>10299</v>
      </c>
      <c r="L37" s="38">
        <v>8.389540566959923</v>
      </c>
      <c r="M37" s="37">
        <v>5500</v>
      </c>
      <c r="N37" s="38">
        <v>149.82293652955596</v>
      </c>
      <c r="O37" s="39" t="s">
        <v>27</v>
      </c>
      <c r="P37" s="40" t="s">
        <v>27</v>
      </c>
      <c r="Q37" s="41"/>
      <c r="R37" s="41"/>
      <c r="S37" s="37">
        <v>2813</v>
      </c>
      <c r="T37" s="38">
        <v>71.17374693216608</v>
      </c>
      <c r="U37" s="39" t="s">
        <v>27</v>
      </c>
      <c r="V37" s="39" t="s">
        <v>27</v>
      </c>
      <c r="W37" s="39" t="s">
        <v>27</v>
      </c>
      <c r="X37" s="39" t="s">
        <v>27</v>
      </c>
      <c r="Y37" s="39" t="s">
        <v>27</v>
      </c>
      <c r="Z37" s="39" t="s">
        <v>27</v>
      </c>
      <c r="AA37" s="39" t="s">
        <v>27</v>
      </c>
      <c r="AB37" s="39" t="s">
        <v>27</v>
      </c>
      <c r="AC37" s="39" t="s">
        <v>27</v>
      </c>
      <c r="AD37" s="39" t="s">
        <v>27</v>
      </c>
      <c r="AE37" s="43">
        <v>143</v>
      </c>
      <c r="AF37" s="38">
        <v>361.8</v>
      </c>
      <c r="AG37" s="37">
        <v>11222</v>
      </c>
      <c r="AH37" s="38">
        <v>9.141414141414142</v>
      </c>
      <c r="AI37" s="37">
        <v>1039</v>
      </c>
      <c r="AJ37" s="42">
        <v>0.8463668947539916</v>
      </c>
    </row>
    <row r="38" spans="2:36" ht="17.25" customHeight="1">
      <c r="B38" s="36">
        <v>23</v>
      </c>
      <c r="C38" s="43">
        <v>12</v>
      </c>
      <c r="D38" s="37">
        <v>1235100</v>
      </c>
      <c r="E38" s="37">
        <v>612900</v>
      </c>
      <c r="F38" s="37">
        <v>622200</v>
      </c>
      <c r="G38" s="37">
        <v>38950</v>
      </c>
      <c r="H38" s="38">
        <v>31.535908023641813</v>
      </c>
      <c r="I38" s="37">
        <v>26503</v>
      </c>
      <c r="J38" s="38">
        <v>21.45818152376326</v>
      </c>
      <c r="K38" s="37">
        <v>12447</v>
      </c>
      <c r="L38" s="38">
        <v>10.077726499878553</v>
      </c>
      <c r="M38" s="37">
        <v>5846</v>
      </c>
      <c r="N38" s="38">
        <v>150.0898587933248</v>
      </c>
      <c r="O38" s="39" t="s">
        <v>27</v>
      </c>
      <c r="P38" s="40" t="s">
        <v>27</v>
      </c>
      <c r="Q38" s="41"/>
      <c r="R38" s="41"/>
      <c r="S38" s="37">
        <v>2986</v>
      </c>
      <c r="T38" s="38">
        <v>71.20373903090425</v>
      </c>
      <c r="U38" s="39" t="s">
        <v>27</v>
      </c>
      <c r="V38" s="39" t="s">
        <v>27</v>
      </c>
      <c r="W38" s="39" t="s">
        <v>27</v>
      </c>
      <c r="X38" s="39" t="s">
        <v>27</v>
      </c>
      <c r="Y38" s="39" t="s">
        <v>27</v>
      </c>
      <c r="Z38" s="39" t="s">
        <v>27</v>
      </c>
      <c r="AA38" s="39" t="s">
        <v>27</v>
      </c>
      <c r="AB38" s="39" t="s">
        <v>27</v>
      </c>
      <c r="AC38" s="39" t="s">
        <v>27</v>
      </c>
      <c r="AD38" s="39" t="s">
        <v>27</v>
      </c>
      <c r="AE38" s="43">
        <v>177</v>
      </c>
      <c r="AF38" s="38">
        <v>422.1</v>
      </c>
      <c r="AG38" s="37">
        <v>11326</v>
      </c>
      <c r="AH38" s="38">
        <v>9.170107683588373</v>
      </c>
      <c r="AI38" s="37">
        <v>1089</v>
      </c>
      <c r="AJ38" s="42">
        <v>0.8817099829973282</v>
      </c>
    </row>
    <row r="39" spans="2:36" ht="17.25" customHeight="1">
      <c r="B39" s="36">
        <v>24</v>
      </c>
      <c r="C39" s="43">
        <v>13</v>
      </c>
      <c r="D39" s="37">
        <v>1236300</v>
      </c>
      <c r="E39" s="37">
        <v>613100</v>
      </c>
      <c r="F39" s="37">
        <v>623200</v>
      </c>
      <c r="G39" s="37">
        <v>36631</v>
      </c>
      <c r="H39" s="38">
        <v>29.62953975572272</v>
      </c>
      <c r="I39" s="37">
        <v>26902</v>
      </c>
      <c r="J39" s="38">
        <v>21.760090592898162</v>
      </c>
      <c r="K39" s="37">
        <v>9729</v>
      </c>
      <c r="L39" s="38">
        <v>7.869449162824557</v>
      </c>
      <c r="M39" s="37">
        <v>5700</v>
      </c>
      <c r="N39" s="38">
        <v>155.60590756463105</v>
      </c>
      <c r="O39" s="39" t="s">
        <v>27</v>
      </c>
      <c r="P39" s="40" t="s">
        <v>27</v>
      </c>
      <c r="Q39" s="41"/>
      <c r="R39" s="41"/>
      <c r="S39" s="37">
        <v>2707</v>
      </c>
      <c r="T39" s="38">
        <v>68.81386954090192</v>
      </c>
      <c r="U39" s="39" t="s">
        <v>27</v>
      </c>
      <c r="V39" s="39" t="s">
        <v>27</v>
      </c>
      <c r="W39" s="39" t="s">
        <v>27</v>
      </c>
      <c r="X39" s="39" t="s">
        <v>27</v>
      </c>
      <c r="Y39" s="39" t="s">
        <v>27</v>
      </c>
      <c r="Z39" s="39" t="s">
        <v>27</v>
      </c>
      <c r="AA39" s="39" t="s">
        <v>27</v>
      </c>
      <c r="AB39" s="39" t="s">
        <v>27</v>
      </c>
      <c r="AC39" s="39" t="s">
        <v>27</v>
      </c>
      <c r="AD39" s="39" t="s">
        <v>27</v>
      </c>
      <c r="AE39" s="43">
        <v>128</v>
      </c>
      <c r="AF39" s="38">
        <v>325.4</v>
      </c>
      <c r="AG39" s="37">
        <v>10960</v>
      </c>
      <c r="AH39" s="38">
        <v>8.865162177465017</v>
      </c>
      <c r="AI39" s="37">
        <v>1042</v>
      </c>
      <c r="AJ39" s="42">
        <v>0.8428374989889186</v>
      </c>
    </row>
    <row r="40" spans="2:36" ht="17.25" customHeight="1">
      <c r="B40" s="36">
        <v>25</v>
      </c>
      <c r="C40" s="43">
        <v>14</v>
      </c>
      <c r="D40" s="37">
        <v>1238447</v>
      </c>
      <c r="E40" s="37">
        <v>613619</v>
      </c>
      <c r="F40" s="37">
        <v>624828</v>
      </c>
      <c r="G40" s="37">
        <v>37783</v>
      </c>
      <c r="H40" s="38">
        <v>30.508370564101654</v>
      </c>
      <c r="I40" s="37">
        <v>23469</v>
      </c>
      <c r="J40" s="38">
        <v>18.950346684193992</v>
      </c>
      <c r="K40" s="37">
        <v>14314</v>
      </c>
      <c r="L40" s="38">
        <v>11.558023879907658</v>
      </c>
      <c r="M40" s="37">
        <v>4859</v>
      </c>
      <c r="N40" s="38">
        <v>128.6028107879205</v>
      </c>
      <c r="O40" s="39" t="s">
        <v>27</v>
      </c>
      <c r="P40" s="40" t="s">
        <v>27</v>
      </c>
      <c r="Q40" s="41"/>
      <c r="R40" s="41"/>
      <c r="S40" s="37">
        <v>2511</v>
      </c>
      <c r="T40" s="38">
        <v>62.31697026852633</v>
      </c>
      <c r="U40" s="39" t="s">
        <v>27</v>
      </c>
      <c r="V40" s="39" t="s">
        <v>27</v>
      </c>
      <c r="W40" s="39" t="s">
        <v>27</v>
      </c>
      <c r="X40" s="39" t="s">
        <v>27</v>
      </c>
      <c r="Y40" s="39" t="s">
        <v>27</v>
      </c>
      <c r="Z40" s="39" t="s">
        <v>27</v>
      </c>
      <c r="AA40" s="39" t="s">
        <v>27</v>
      </c>
      <c r="AB40" s="39" t="s">
        <v>27</v>
      </c>
      <c r="AC40" s="39" t="s">
        <v>27</v>
      </c>
      <c r="AD40" s="39" t="s">
        <v>27</v>
      </c>
      <c r="AE40" s="43">
        <v>153</v>
      </c>
      <c r="AF40" s="38">
        <v>379.7</v>
      </c>
      <c r="AG40" s="37">
        <v>10877</v>
      </c>
      <c r="AH40" s="38">
        <v>8.78277390958192</v>
      </c>
      <c r="AI40" s="37">
        <v>1066</v>
      </c>
      <c r="AJ40" s="42">
        <v>0.8607554461353615</v>
      </c>
    </row>
    <row r="41" spans="2:36" ht="17.25" customHeight="1">
      <c r="B41" s="36"/>
      <c r="C41" s="43"/>
      <c r="D41" s="43"/>
      <c r="E41" s="37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9"/>
      <c r="R41" s="9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8"/>
      <c r="AG41" s="43"/>
      <c r="AH41" s="43"/>
      <c r="AI41" s="43"/>
      <c r="AJ41" s="45"/>
    </row>
    <row r="42" spans="2:36" ht="17.25" customHeight="1">
      <c r="B42" s="36">
        <v>26</v>
      </c>
      <c r="C42" s="55" t="s">
        <v>29</v>
      </c>
      <c r="D42" s="37">
        <v>1250600</v>
      </c>
      <c r="E42" s="37">
        <v>620000</v>
      </c>
      <c r="F42" s="37">
        <v>630500</v>
      </c>
      <c r="G42" s="37">
        <v>39861</v>
      </c>
      <c r="H42" s="38">
        <v>31.873500719654565</v>
      </c>
      <c r="I42" s="37">
        <v>24506</v>
      </c>
      <c r="J42" s="38">
        <v>19.595394210778828</v>
      </c>
      <c r="K42" s="37">
        <v>15355</v>
      </c>
      <c r="L42" s="38">
        <v>12.278106508875739</v>
      </c>
      <c r="M42" s="37">
        <v>5626</v>
      </c>
      <c r="N42" s="38">
        <v>141.14046310930485</v>
      </c>
      <c r="O42" s="39" t="s">
        <v>27</v>
      </c>
      <c r="P42" s="40" t="s">
        <v>27</v>
      </c>
      <c r="Q42" s="41"/>
      <c r="R42" s="41"/>
      <c r="S42" s="37">
        <v>2613</v>
      </c>
      <c r="T42" s="38">
        <v>61.51998869896878</v>
      </c>
      <c r="U42" s="39" t="s">
        <v>27</v>
      </c>
      <c r="V42" s="39" t="s">
        <v>27</v>
      </c>
      <c r="W42" s="39" t="s">
        <v>27</v>
      </c>
      <c r="X42" s="39" t="s">
        <v>27</v>
      </c>
      <c r="Y42" s="39" t="s">
        <v>27</v>
      </c>
      <c r="Z42" s="39" t="s">
        <v>27</v>
      </c>
      <c r="AA42" s="39" t="s">
        <v>27</v>
      </c>
      <c r="AB42" s="39" t="s">
        <v>27</v>
      </c>
      <c r="AC42" s="39" t="s">
        <v>27</v>
      </c>
      <c r="AD42" s="39" t="s">
        <v>27</v>
      </c>
      <c r="AE42" s="43">
        <v>132</v>
      </c>
      <c r="AF42" s="38">
        <v>310.8</v>
      </c>
      <c r="AG42" s="37">
        <v>10338</v>
      </c>
      <c r="AH42" s="38">
        <v>8.266432112585958</v>
      </c>
      <c r="AI42" s="37">
        <v>1036</v>
      </c>
      <c r="AJ42" s="42">
        <v>0.8284023668639053</v>
      </c>
    </row>
    <row r="43" spans="2:36" ht="17.25" customHeight="1">
      <c r="B43" s="36">
        <v>27</v>
      </c>
      <c r="C43" s="43">
        <v>2</v>
      </c>
      <c r="D43" s="37">
        <v>1258700</v>
      </c>
      <c r="E43" s="37">
        <v>624300</v>
      </c>
      <c r="F43" s="37">
        <v>634300</v>
      </c>
      <c r="G43" s="37">
        <v>36698</v>
      </c>
      <c r="H43" s="38">
        <v>29.155477873996983</v>
      </c>
      <c r="I43" s="37">
        <v>25290</v>
      </c>
      <c r="J43" s="38">
        <v>20.092158576308893</v>
      </c>
      <c r="K43" s="37">
        <v>11408</v>
      </c>
      <c r="L43" s="38">
        <v>9.063319297688091</v>
      </c>
      <c r="M43" s="37">
        <v>5058</v>
      </c>
      <c r="N43" s="38">
        <v>137.8276745326721</v>
      </c>
      <c r="O43" s="39" t="s">
        <v>27</v>
      </c>
      <c r="P43" s="40" t="s">
        <v>27</v>
      </c>
      <c r="Q43" s="41"/>
      <c r="R43" s="41"/>
      <c r="S43" s="37">
        <v>2436</v>
      </c>
      <c r="T43" s="38">
        <v>62.2476618796954</v>
      </c>
      <c r="U43" s="39" t="s">
        <v>27</v>
      </c>
      <c r="V43" s="39" t="s">
        <v>27</v>
      </c>
      <c r="W43" s="39" t="s">
        <v>27</v>
      </c>
      <c r="X43" s="39" t="s">
        <v>27</v>
      </c>
      <c r="Y43" s="39" t="s">
        <v>27</v>
      </c>
      <c r="Z43" s="39" t="s">
        <v>27</v>
      </c>
      <c r="AA43" s="39" t="s">
        <v>27</v>
      </c>
      <c r="AB43" s="39" t="s">
        <v>27</v>
      </c>
      <c r="AC43" s="39" t="s">
        <v>27</v>
      </c>
      <c r="AD43" s="39" t="s">
        <v>27</v>
      </c>
      <c r="AE43" s="43">
        <v>111</v>
      </c>
      <c r="AF43" s="38">
        <v>283.6</v>
      </c>
      <c r="AG43" s="37">
        <v>10210</v>
      </c>
      <c r="AH43" s="38">
        <v>8.111543656153174</v>
      </c>
      <c r="AI43" s="37">
        <v>1121</v>
      </c>
      <c r="AJ43" s="42">
        <v>0.8906014141574641</v>
      </c>
    </row>
    <row r="44" spans="2:36" ht="17.25" customHeight="1">
      <c r="B44" s="36">
        <v>28</v>
      </c>
      <c r="C44" s="43">
        <v>3</v>
      </c>
      <c r="D44" s="37">
        <v>1266600</v>
      </c>
      <c r="E44" s="37">
        <v>628500</v>
      </c>
      <c r="F44" s="37">
        <v>638100</v>
      </c>
      <c r="G44" s="37">
        <v>38772</v>
      </c>
      <c r="H44" s="38">
        <v>30.611084793936524</v>
      </c>
      <c r="I44" s="37">
        <v>24322</v>
      </c>
      <c r="J44" s="38">
        <v>19.202589609979473</v>
      </c>
      <c r="K44" s="37">
        <v>14450</v>
      </c>
      <c r="L44" s="38">
        <v>11.40849518395705</v>
      </c>
      <c r="M44" s="37">
        <v>4993</v>
      </c>
      <c r="N44" s="38">
        <v>128.7784999484164</v>
      </c>
      <c r="O44" s="39" t="s">
        <v>27</v>
      </c>
      <c r="P44" s="40" t="s">
        <v>27</v>
      </c>
      <c r="Q44" s="41"/>
      <c r="R44" s="41"/>
      <c r="S44" s="37">
        <v>2544</v>
      </c>
      <c r="T44" s="38">
        <v>61.57420853906477</v>
      </c>
      <c r="U44" s="39" t="s">
        <v>27</v>
      </c>
      <c r="V44" s="39" t="s">
        <v>27</v>
      </c>
      <c r="W44" s="39" t="s">
        <v>27</v>
      </c>
      <c r="X44" s="39" t="s">
        <v>27</v>
      </c>
      <c r="Y44" s="39" t="s">
        <v>27</v>
      </c>
      <c r="Z44" s="39" t="s">
        <v>27</v>
      </c>
      <c r="AA44" s="39" t="s">
        <v>27</v>
      </c>
      <c r="AB44" s="39" t="s">
        <v>27</v>
      </c>
      <c r="AC44" s="39" t="s">
        <v>27</v>
      </c>
      <c r="AD44" s="39" t="s">
        <v>27</v>
      </c>
      <c r="AE44" s="43">
        <v>124</v>
      </c>
      <c r="AF44" s="38">
        <v>300.1</v>
      </c>
      <c r="AG44" s="37">
        <v>10584</v>
      </c>
      <c r="AH44" s="38">
        <v>8.356229275225013</v>
      </c>
      <c r="AI44" s="37">
        <v>990</v>
      </c>
      <c r="AJ44" s="42">
        <v>0.7816200852676457</v>
      </c>
    </row>
    <row r="45" spans="2:36" ht="17.25" customHeight="1">
      <c r="B45" s="36">
        <v>29</v>
      </c>
      <c r="C45" s="43">
        <v>4</v>
      </c>
      <c r="D45" s="37">
        <v>1274200</v>
      </c>
      <c r="E45" s="37">
        <v>632800</v>
      </c>
      <c r="F45" s="37">
        <v>641400</v>
      </c>
      <c r="G45" s="37">
        <v>38168</v>
      </c>
      <c r="H45" s="38">
        <v>29.954481243132946</v>
      </c>
      <c r="I45" s="37">
        <v>25864</v>
      </c>
      <c r="J45" s="38">
        <v>20.29822633809449</v>
      </c>
      <c r="K45" s="37">
        <v>12304</v>
      </c>
      <c r="L45" s="38">
        <v>9.656254905038455</v>
      </c>
      <c r="M45" s="37">
        <v>5416</v>
      </c>
      <c r="N45" s="38">
        <v>141.89897296164324</v>
      </c>
      <c r="O45" s="39" t="s">
        <v>27</v>
      </c>
      <c r="P45" s="40" t="s">
        <v>27</v>
      </c>
      <c r="Q45" s="41"/>
      <c r="R45" s="41"/>
      <c r="S45" s="37">
        <v>2431</v>
      </c>
      <c r="T45" s="38">
        <v>59.87832212616075</v>
      </c>
      <c r="U45" s="39" t="s">
        <v>27</v>
      </c>
      <c r="V45" s="39" t="s">
        <v>27</v>
      </c>
      <c r="W45" s="39" t="s">
        <v>27</v>
      </c>
      <c r="X45" s="39" t="s">
        <v>27</v>
      </c>
      <c r="Y45" s="39" t="s">
        <v>27</v>
      </c>
      <c r="Z45" s="39" t="s">
        <v>27</v>
      </c>
      <c r="AA45" s="39" t="s">
        <v>27</v>
      </c>
      <c r="AB45" s="39" t="s">
        <v>27</v>
      </c>
      <c r="AC45" s="39" t="s">
        <v>27</v>
      </c>
      <c r="AD45" s="39" t="s">
        <v>27</v>
      </c>
      <c r="AE45" s="43">
        <v>92</v>
      </c>
      <c r="AF45" s="38">
        <v>226.6</v>
      </c>
      <c r="AG45" s="37">
        <v>10448</v>
      </c>
      <c r="AH45" s="38">
        <v>8.199654685292733</v>
      </c>
      <c r="AI45" s="37">
        <v>1138</v>
      </c>
      <c r="AJ45" s="42">
        <v>0.8931094019777115</v>
      </c>
    </row>
    <row r="46" spans="2:36" ht="17.25" customHeight="1">
      <c r="B46" s="36">
        <v>30</v>
      </c>
      <c r="C46" s="43">
        <v>5</v>
      </c>
      <c r="D46" s="37">
        <v>1283962</v>
      </c>
      <c r="E46" s="37">
        <v>637965</v>
      </c>
      <c r="F46" s="37">
        <v>645997</v>
      </c>
      <c r="G46" s="37">
        <v>37447</v>
      </c>
      <c r="H46" s="38">
        <v>29.165193362420386</v>
      </c>
      <c r="I46" s="37">
        <v>22813</v>
      </c>
      <c r="J46" s="38">
        <v>17.76765979055455</v>
      </c>
      <c r="K46" s="37">
        <v>14634</v>
      </c>
      <c r="L46" s="38">
        <v>11.397533571865834</v>
      </c>
      <c r="M46" s="37">
        <v>4492</v>
      </c>
      <c r="N46" s="38">
        <v>119.95620476940742</v>
      </c>
      <c r="O46" s="39" t="s">
        <v>27</v>
      </c>
      <c r="P46" s="40" t="s">
        <v>27</v>
      </c>
      <c r="Q46" s="41"/>
      <c r="R46" s="41"/>
      <c r="S46" s="37">
        <v>2467</v>
      </c>
      <c r="T46" s="38">
        <v>61.807886956957454</v>
      </c>
      <c r="U46" s="39" t="s">
        <v>27</v>
      </c>
      <c r="V46" s="39" t="s">
        <v>27</v>
      </c>
      <c r="W46" s="39" t="s">
        <v>27</v>
      </c>
      <c r="X46" s="39" t="s">
        <v>27</v>
      </c>
      <c r="Y46" s="39" t="s">
        <v>27</v>
      </c>
      <c r="Z46" s="39" t="s">
        <v>27</v>
      </c>
      <c r="AA46" s="39" t="s">
        <v>27</v>
      </c>
      <c r="AB46" s="39" t="s">
        <v>27</v>
      </c>
      <c r="AC46" s="39" t="s">
        <v>27</v>
      </c>
      <c r="AD46" s="39" t="s">
        <v>27</v>
      </c>
      <c r="AE46" s="43">
        <v>94</v>
      </c>
      <c r="AF46" s="38">
        <v>235.5</v>
      </c>
      <c r="AG46" s="37">
        <v>10824</v>
      </c>
      <c r="AH46" s="38">
        <v>8.430156032655171</v>
      </c>
      <c r="AI46" s="37">
        <v>1099</v>
      </c>
      <c r="AJ46" s="42">
        <v>0.8559443348011857</v>
      </c>
    </row>
    <row r="47" spans="2:36" ht="17.25" customHeight="1">
      <c r="B47" s="36"/>
      <c r="C47" s="43"/>
      <c r="D47" s="43"/>
      <c r="E47" s="37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9"/>
      <c r="R47" s="9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38"/>
      <c r="AG47" s="43"/>
      <c r="AH47" s="43"/>
      <c r="AI47" s="43"/>
      <c r="AJ47" s="45"/>
    </row>
    <row r="48" spans="2:36" ht="17.25" customHeight="1">
      <c r="B48" s="36">
        <v>31</v>
      </c>
      <c r="C48" s="43">
        <v>6</v>
      </c>
      <c r="D48" s="37">
        <v>1298200</v>
      </c>
      <c r="E48" s="37">
        <v>644900</v>
      </c>
      <c r="F48" s="37">
        <v>653300</v>
      </c>
      <c r="G48" s="37">
        <v>38573</v>
      </c>
      <c r="H48" s="38">
        <v>29.712679094130333</v>
      </c>
      <c r="I48" s="37">
        <v>24433</v>
      </c>
      <c r="J48" s="38">
        <v>18.82067478046526</v>
      </c>
      <c r="K48" s="37">
        <v>14140</v>
      </c>
      <c r="L48" s="38">
        <v>10.892004313665074</v>
      </c>
      <c r="M48" s="37">
        <v>4910</v>
      </c>
      <c r="N48" s="38">
        <v>127.29111036217041</v>
      </c>
      <c r="O48" s="39" t="s">
        <v>27</v>
      </c>
      <c r="P48" s="40" t="s">
        <v>27</v>
      </c>
      <c r="Q48" s="41"/>
      <c r="R48" s="41"/>
      <c r="S48" s="37">
        <v>2480</v>
      </c>
      <c r="T48" s="38">
        <v>60.409714271794996</v>
      </c>
      <c r="U48" s="39" t="s">
        <v>27</v>
      </c>
      <c r="V48" s="39" t="s">
        <v>27</v>
      </c>
      <c r="W48" s="39" t="s">
        <v>27</v>
      </c>
      <c r="X48" s="39" t="s">
        <v>27</v>
      </c>
      <c r="Y48" s="39" t="s">
        <v>27</v>
      </c>
      <c r="Z48" s="39" t="s">
        <v>27</v>
      </c>
      <c r="AA48" s="39" t="s">
        <v>27</v>
      </c>
      <c r="AB48" s="39" t="s">
        <v>27</v>
      </c>
      <c r="AC48" s="39" t="s">
        <v>27</v>
      </c>
      <c r="AD48" s="39" t="s">
        <v>27</v>
      </c>
      <c r="AE48" s="43">
        <v>103</v>
      </c>
      <c r="AF48" s="38">
        <v>250.9</v>
      </c>
      <c r="AG48" s="37">
        <v>10854</v>
      </c>
      <c r="AH48" s="38">
        <v>8.360807271606841</v>
      </c>
      <c r="AI48" s="37">
        <v>1171</v>
      </c>
      <c r="AJ48" s="42">
        <v>0.9020181790171006</v>
      </c>
    </row>
    <row r="49" spans="2:36" ht="17.25" customHeight="1">
      <c r="B49" s="36">
        <v>32</v>
      </c>
      <c r="C49" s="43">
        <v>7</v>
      </c>
      <c r="D49" s="37">
        <v>1309100</v>
      </c>
      <c r="E49" s="37">
        <v>649600</v>
      </c>
      <c r="F49" s="37">
        <v>659500</v>
      </c>
      <c r="G49" s="37">
        <v>40557</v>
      </c>
      <c r="H49" s="38">
        <v>30.98082652203804</v>
      </c>
      <c r="I49" s="37">
        <v>23368</v>
      </c>
      <c r="J49" s="38">
        <v>17.85043159422504</v>
      </c>
      <c r="K49" s="37">
        <v>17189</v>
      </c>
      <c r="L49" s="38">
        <v>13.130394927813002</v>
      </c>
      <c r="M49" s="37">
        <v>4679</v>
      </c>
      <c r="N49" s="38">
        <v>115.36849372488103</v>
      </c>
      <c r="O49" s="39" t="s">
        <v>27</v>
      </c>
      <c r="P49" s="40" t="s">
        <v>27</v>
      </c>
      <c r="Q49" s="41"/>
      <c r="R49" s="41"/>
      <c r="S49" s="37">
        <v>2464</v>
      </c>
      <c r="T49" s="38">
        <v>57.27435438506775</v>
      </c>
      <c r="U49" s="39" t="s">
        <v>27</v>
      </c>
      <c r="V49" s="39" t="s">
        <v>27</v>
      </c>
      <c r="W49" s="39" t="s">
        <v>27</v>
      </c>
      <c r="X49" s="39" t="s">
        <v>27</v>
      </c>
      <c r="Y49" s="39" t="s">
        <v>27</v>
      </c>
      <c r="Z49" s="39" t="s">
        <v>27</v>
      </c>
      <c r="AA49" s="39" t="s">
        <v>27</v>
      </c>
      <c r="AB49" s="39" t="s">
        <v>27</v>
      </c>
      <c r="AC49" s="39" t="s">
        <v>27</v>
      </c>
      <c r="AD49" s="39" t="s">
        <v>27</v>
      </c>
      <c r="AE49" s="43">
        <v>105</v>
      </c>
      <c r="AF49" s="38">
        <v>244.1</v>
      </c>
      <c r="AG49" s="37">
        <v>11226</v>
      </c>
      <c r="AH49" s="38">
        <v>8.575357115575587</v>
      </c>
      <c r="AI49" s="37">
        <v>1181</v>
      </c>
      <c r="AJ49" s="42">
        <v>0.9021465128714384</v>
      </c>
    </row>
    <row r="50" spans="2:36" ht="17.25" customHeight="1">
      <c r="B50" s="36">
        <v>33</v>
      </c>
      <c r="C50" s="43">
        <v>8</v>
      </c>
      <c r="D50" s="37">
        <v>1318700</v>
      </c>
      <c r="E50" s="37">
        <v>653300</v>
      </c>
      <c r="F50" s="37">
        <v>665400</v>
      </c>
      <c r="G50" s="37">
        <v>38870</v>
      </c>
      <c r="H50" s="38">
        <v>29.47599909001289</v>
      </c>
      <c r="I50" s="37">
        <v>24918</v>
      </c>
      <c r="J50" s="38">
        <v>18.895882308333967</v>
      </c>
      <c r="K50" s="37">
        <v>13952</v>
      </c>
      <c r="L50" s="38">
        <v>10.580116781678926</v>
      </c>
      <c r="M50" s="37">
        <v>4866</v>
      </c>
      <c r="N50" s="38">
        <v>125.18651916645227</v>
      </c>
      <c r="O50" s="39" t="s">
        <v>27</v>
      </c>
      <c r="P50" s="40" t="s">
        <v>27</v>
      </c>
      <c r="Q50" s="41"/>
      <c r="R50" s="41"/>
      <c r="S50" s="37">
        <v>2475</v>
      </c>
      <c r="T50" s="38">
        <v>59.86213568750756</v>
      </c>
      <c r="U50" s="39" t="s">
        <v>27</v>
      </c>
      <c r="V50" s="39" t="s">
        <v>27</v>
      </c>
      <c r="W50" s="39" t="s">
        <v>27</v>
      </c>
      <c r="X50" s="39" t="s">
        <v>27</v>
      </c>
      <c r="Y50" s="39" t="s">
        <v>27</v>
      </c>
      <c r="Z50" s="39" t="s">
        <v>27</v>
      </c>
      <c r="AA50" s="39" t="s">
        <v>27</v>
      </c>
      <c r="AB50" s="39" t="s">
        <v>27</v>
      </c>
      <c r="AC50" s="39" t="s">
        <v>27</v>
      </c>
      <c r="AD50" s="39" t="s">
        <v>27</v>
      </c>
      <c r="AE50" s="43">
        <v>126</v>
      </c>
      <c r="AF50" s="38">
        <v>304.8</v>
      </c>
      <c r="AG50" s="37">
        <v>10520</v>
      </c>
      <c r="AH50" s="38">
        <v>7.977553651323273</v>
      </c>
      <c r="AI50" s="37">
        <v>1037</v>
      </c>
      <c r="AJ50" s="42">
        <v>0.7863805262758777</v>
      </c>
    </row>
    <row r="51" spans="2:36" ht="17.25" customHeight="1">
      <c r="B51" s="36">
        <v>34</v>
      </c>
      <c r="C51" s="43">
        <v>9</v>
      </c>
      <c r="D51" s="37">
        <v>1323000</v>
      </c>
      <c r="E51" s="37">
        <v>654700</v>
      </c>
      <c r="F51" s="37">
        <v>668300</v>
      </c>
      <c r="G51" s="37">
        <v>34322</v>
      </c>
      <c r="H51" s="38">
        <v>25.942554799697657</v>
      </c>
      <c r="I51" s="37">
        <v>24586</v>
      </c>
      <c r="J51" s="38">
        <v>18.583522297808013</v>
      </c>
      <c r="K51" s="37">
        <v>9736</v>
      </c>
      <c r="L51" s="38">
        <v>7.359032501889645</v>
      </c>
      <c r="M51" s="37">
        <v>4618</v>
      </c>
      <c r="N51" s="38">
        <v>134.54926869063576</v>
      </c>
      <c r="O51" s="39" t="s">
        <v>27</v>
      </c>
      <c r="P51" s="40" t="s">
        <v>27</v>
      </c>
      <c r="Q51" s="41"/>
      <c r="R51" s="41"/>
      <c r="S51" s="37">
        <v>2192</v>
      </c>
      <c r="T51" s="38">
        <v>60.031768636687296</v>
      </c>
      <c r="U51" s="39" t="s">
        <v>27</v>
      </c>
      <c r="V51" s="39" t="s">
        <v>27</v>
      </c>
      <c r="W51" s="39" t="s">
        <v>27</v>
      </c>
      <c r="X51" s="39" t="s">
        <v>27</v>
      </c>
      <c r="Y51" s="39" t="s">
        <v>27</v>
      </c>
      <c r="Z51" s="39" t="s">
        <v>27</v>
      </c>
      <c r="AA51" s="39" t="s">
        <v>27</v>
      </c>
      <c r="AB51" s="39" t="s">
        <v>27</v>
      </c>
      <c r="AC51" s="39" t="s">
        <v>27</v>
      </c>
      <c r="AD51" s="39" t="s">
        <v>27</v>
      </c>
      <c r="AE51" s="43">
        <v>113</v>
      </c>
      <c r="AF51" s="38">
        <v>309.5</v>
      </c>
      <c r="AG51" s="37">
        <v>10200</v>
      </c>
      <c r="AH51" s="38">
        <v>7.709750566893424</v>
      </c>
      <c r="AI51" s="37">
        <v>933</v>
      </c>
      <c r="AJ51" s="42">
        <v>0.7052154195011339</v>
      </c>
    </row>
    <row r="52" spans="2:36" ht="17.25" customHeight="1">
      <c r="B52" s="36">
        <v>35</v>
      </c>
      <c r="C52" s="43">
        <v>10</v>
      </c>
      <c r="D52" s="37">
        <v>1332647</v>
      </c>
      <c r="E52" s="37">
        <v>658773</v>
      </c>
      <c r="F52" s="37">
        <v>673874</v>
      </c>
      <c r="G52" s="37">
        <v>38499</v>
      </c>
      <c r="H52" s="38">
        <v>28.88912067486739</v>
      </c>
      <c r="I52" s="37">
        <v>23318</v>
      </c>
      <c r="J52" s="38">
        <v>17.49750684164674</v>
      </c>
      <c r="K52" s="37">
        <v>15181</v>
      </c>
      <c r="L52" s="38">
        <v>11.391613833220651</v>
      </c>
      <c r="M52" s="37">
        <v>4163</v>
      </c>
      <c r="N52" s="38">
        <v>108.13267877087716</v>
      </c>
      <c r="O52" s="39" t="s">
        <v>27</v>
      </c>
      <c r="P52" s="40" t="s">
        <v>27</v>
      </c>
      <c r="Q52" s="41"/>
      <c r="R52" s="41"/>
      <c r="S52" s="37">
        <v>2330</v>
      </c>
      <c r="T52" s="38">
        <v>57.06728060937079</v>
      </c>
      <c r="U52" s="39" t="s">
        <v>27</v>
      </c>
      <c r="V52" s="39" t="s">
        <v>27</v>
      </c>
      <c r="W52" s="39" t="s">
        <v>27</v>
      </c>
      <c r="X52" s="39" t="s">
        <v>27</v>
      </c>
      <c r="Y52" s="39" t="s">
        <v>27</v>
      </c>
      <c r="Z52" s="39" t="s">
        <v>27</v>
      </c>
      <c r="AA52" s="39" t="s">
        <v>27</v>
      </c>
      <c r="AB52" s="39" t="s">
        <v>27</v>
      </c>
      <c r="AC52" s="39" t="s">
        <v>27</v>
      </c>
      <c r="AD52" s="39" t="s">
        <v>27</v>
      </c>
      <c r="AE52" s="43">
        <v>117</v>
      </c>
      <c r="AF52" s="38">
        <v>286.6</v>
      </c>
      <c r="AG52" s="37">
        <v>11428</v>
      </c>
      <c r="AH52" s="38">
        <v>8.575414194456597</v>
      </c>
      <c r="AI52" s="37">
        <v>938</v>
      </c>
      <c r="AJ52" s="42">
        <v>0.7038623131256814</v>
      </c>
    </row>
    <row r="53" spans="2:36" ht="17.25" customHeight="1">
      <c r="B53" s="36"/>
      <c r="C53" s="43"/>
      <c r="D53" s="43"/>
      <c r="E53" s="37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9"/>
      <c r="R53" s="9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8"/>
      <c r="AG53" s="43"/>
      <c r="AH53" s="43"/>
      <c r="AI53" s="43"/>
      <c r="AJ53" s="45"/>
    </row>
    <row r="54" spans="2:36" ht="17.25" customHeight="1">
      <c r="B54" s="36">
        <v>36</v>
      </c>
      <c r="C54" s="43">
        <v>11</v>
      </c>
      <c r="D54" s="37">
        <v>1319400</v>
      </c>
      <c r="E54" s="37">
        <v>644500</v>
      </c>
      <c r="F54" s="37">
        <v>675000</v>
      </c>
      <c r="G54" s="37">
        <v>37389</v>
      </c>
      <c r="H54" s="38">
        <v>28.33788085493406</v>
      </c>
      <c r="I54" s="37">
        <v>25309</v>
      </c>
      <c r="J54" s="38">
        <v>19.182204032135818</v>
      </c>
      <c r="K54" s="37">
        <v>12080</v>
      </c>
      <c r="L54" s="38">
        <v>9.155676822798242</v>
      </c>
      <c r="M54" s="37">
        <v>4698</v>
      </c>
      <c r="N54" s="38">
        <v>125.65192971194736</v>
      </c>
      <c r="O54" s="39" t="s">
        <v>27</v>
      </c>
      <c r="P54" s="40" t="s">
        <v>27</v>
      </c>
      <c r="Q54" s="41"/>
      <c r="R54" s="41"/>
      <c r="S54" s="37">
        <v>2264</v>
      </c>
      <c r="T54" s="38">
        <v>57.0953017426172</v>
      </c>
      <c r="U54" s="39" t="s">
        <v>27</v>
      </c>
      <c r="V54" s="39" t="s">
        <v>27</v>
      </c>
      <c r="W54" s="39" t="s">
        <v>27</v>
      </c>
      <c r="X54" s="39" t="s">
        <v>27</v>
      </c>
      <c r="Y54" s="39" t="s">
        <v>27</v>
      </c>
      <c r="Z54" s="39" t="s">
        <v>27</v>
      </c>
      <c r="AA54" s="39" t="s">
        <v>27</v>
      </c>
      <c r="AB54" s="39" t="s">
        <v>27</v>
      </c>
      <c r="AC54" s="39" t="s">
        <v>27</v>
      </c>
      <c r="AD54" s="39" t="s">
        <v>27</v>
      </c>
      <c r="AE54" s="43">
        <v>91</v>
      </c>
      <c r="AF54" s="38">
        <v>229.5</v>
      </c>
      <c r="AG54" s="37">
        <v>11786</v>
      </c>
      <c r="AH54" s="38">
        <v>8.932848264362589</v>
      </c>
      <c r="AI54" s="37">
        <v>895</v>
      </c>
      <c r="AJ54" s="42">
        <v>0.6783386387752008</v>
      </c>
    </row>
    <row r="55" spans="2:36" ht="17.25" customHeight="1">
      <c r="B55" s="36">
        <v>37</v>
      </c>
      <c r="C55" s="43">
        <v>12</v>
      </c>
      <c r="D55" s="37">
        <v>1319200</v>
      </c>
      <c r="E55" s="37">
        <v>643100</v>
      </c>
      <c r="F55" s="37">
        <v>676100</v>
      </c>
      <c r="G55" s="37">
        <v>38924</v>
      </c>
      <c r="H55" s="38">
        <v>29.505761067313525</v>
      </c>
      <c r="I55" s="37">
        <v>24024</v>
      </c>
      <c r="J55" s="38">
        <v>18.211036992116433</v>
      </c>
      <c r="K55" s="37">
        <v>14900</v>
      </c>
      <c r="L55" s="38">
        <v>11.294724075197088</v>
      </c>
      <c r="M55" s="37">
        <v>4116</v>
      </c>
      <c r="N55" s="38">
        <v>105.74452779775974</v>
      </c>
      <c r="O55" s="39" t="s">
        <v>27</v>
      </c>
      <c r="P55" s="40" t="s">
        <v>27</v>
      </c>
      <c r="Q55" s="41"/>
      <c r="R55" s="41"/>
      <c r="S55" s="37">
        <v>2155</v>
      </c>
      <c r="T55" s="38">
        <v>52.459894349911146</v>
      </c>
      <c r="U55" s="39" t="s">
        <v>27</v>
      </c>
      <c r="V55" s="39" t="s">
        <v>27</v>
      </c>
      <c r="W55" s="39" t="s">
        <v>27</v>
      </c>
      <c r="X55" s="39" t="s">
        <v>27</v>
      </c>
      <c r="Y55" s="39" t="s">
        <v>27</v>
      </c>
      <c r="Z55" s="39" t="s">
        <v>27</v>
      </c>
      <c r="AA55" s="39" t="s">
        <v>27</v>
      </c>
      <c r="AB55" s="39" t="s">
        <v>27</v>
      </c>
      <c r="AC55" s="39" t="s">
        <v>27</v>
      </c>
      <c r="AD55" s="39" t="s">
        <v>27</v>
      </c>
      <c r="AE55" s="43">
        <v>94</v>
      </c>
      <c r="AF55" s="38">
        <v>228.8</v>
      </c>
      <c r="AG55" s="37">
        <v>14731</v>
      </c>
      <c r="AH55" s="38">
        <v>11.166616130988478</v>
      </c>
      <c r="AI55" s="37">
        <v>903</v>
      </c>
      <c r="AJ55" s="42">
        <v>0.6845057610673135</v>
      </c>
    </row>
    <row r="56" spans="2:36" ht="17.25" customHeight="1">
      <c r="B56" s="36">
        <v>38</v>
      </c>
      <c r="C56" s="43">
        <v>13</v>
      </c>
      <c r="D56" s="37">
        <v>1320000</v>
      </c>
      <c r="E56" s="37">
        <v>643200</v>
      </c>
      <c r="F56" s="37">
        <v>676800</v>
      </c>
      <c r="G56" s="37">
        <v>32051</v>
      </c>
      <c r="H56" s="38">
        <v>24.281060606060606</v>
      </c>
      <c r="I56" s="37">
        <v>25458</v>
      </c>
      <c r="J56" s="38">
        <v>19.286363636363635</v>
      </c>
      <c r="K56" s="37">
        <v>6593</v>
      </c>
      <c r="L56" s="38">
        <v>4.994696969696969</v>
      </c>
      <c r="M56" s="37">
        <v>3862</v>
      </c>
      <c r="N56" s="38">
        <v>120.49546036005117</v>
      </c>
      <c r="O56" s="39" t="s">
        <v>27</v>
      </c>
      <c r="P56" s="40" t="s">
        <v>27</v>
      </c>
      <c r="Q56" s="41"/>
      <c r="R56" s="41"/>
      <c r="S56" s="37">
        <v>1874</v>
      </c>
      <c r="T56" s="38">
        <v>55.23949889462049</v>
      </c>
      <c r="U56" s="39" t="s">
        <v>27</v>
      </c>
      <c r="V56" s="39" t="s">
        <v>27</v>
      </c>
      <c r="W56" s="39" t="s">
        <v>27</v>
      </c>
      <c r="X56" s="39" t="s">
        <v>27</v>
      </c>
      <c r="Y56" s="39" t="s">
        <v>27</v>
      </c>
      <c r="Z56" s="39" t="s">
        <v>27</v>
      </c>
      <c r="AA56" s="39" t="s">
        <v>27</v>
      </c>
      <c r="AB56" s="39" t="s">
        <v>27</v>
      </c>
      <c r="AC56" s="39" t="s">
        <v>27</v>
      </c>
      <c r="AD56" s="39" t="s">
        <v>27</v>
      </c>
      <c r="AE56" s="43">
        <v>67</v>
      </c>
      <c r="AF56" s="38">
        <v>197.5</v>
      </c>
      <c r="AG56" s="37">
        <v>11263</v>
      </c>
      <c r="AH56" s="38">
        <v>8.532575757575758</v>
      </c>
      <c r="AI56" s="37">
        <v>888</v>
      </c>
      <c r="AJ56" s="42">
        <v>0.6727272727272727</v>
      </c>
    </row>
    <row r="57" spans="2:36" ht="17.25" customHeight="1">
      <c r="B57" s="36">
        <v>39</v>
      </c>
      <c r="C57" s="43">
        <v>14</v>
      </c>
      <c r="D57" s="37">
        <v>1315100</v>
      </c>
      <c r="E57" s="37">
        <v>637900</v>
      </c>
      <c r="F57" s="37">
        <v>677200</v>
      </c>
      <c r="G57" s="37">
        <v>30210</v>
      </c>
      <c r="H57" s="38">
        <v>22.97163713786024</v>
      </c>
      <c r="I57" s="37">
        <v>25652</v>
      </c>
      <c r="J57" s="38">
        <v>19.505741008288343</v>
      </c>
      <c r="K57" s="37">
        <v>4558</v>
      </c>
      <c r="L57" s="38">
        <v>3.4658961295718957</v>
      </c>
      <c r="M57" s="37">
        <v>3484</v>
      </c>
      <c r="N57" s="38">
        <v>115.32605097649785</v>
      </c>
      <c r="O57" s="39" t="s">
        <v>27</v>
      </c>
      <c r="P57" s="40" t="s">
        <v>27</v>
      </c>
      <c r="Q57" s="41"/>
      <c r="R57" s="41"/>
      <c r="S57" s="37">
        <v>1623</v>
      </c>
      <c r="T57" s="38">
        <v>50.984827066252</v>
      </c>
      <c r="U57" s="39" t="s">
        <v>27</v>
      </c>
      <c r="V57" s="39" t="s">
        <v>27</v>
      </c>
      <c r="W57" s="39" t="s">
        <v>27</v>
      </c>
      <c r="X57" s="39" t="s">
        <v>27</v>
      </c>
      <c r="Y57" s="39" t="s">
        <v>27</v>
      </c>
      <c r="Z57" s="39" t="s">
        <v>27</v>
      </c>
      <c r="AA57" s="39" t="s">
        <v>27</v>
      </c>
      <c r="AB57" s="39" t="s">
        <v>27</v>
      </c>
      <c r="AC57" s="39" t="s">
        <v>27</v>
      </c>
      <c r="AD57" s="39" t="s">
        <v>27</v>
      </c>
      <c r="AE57" s="43">
        <v>92</v>
      </c>
      <c r="AF57" s="38">
        <v>289</v>
      </c>
      <c r="AG57" s="37">
        <v>11025</v>
      </c>
      <c r="AH57" s="38">
        <v>8.383392897878489</v>
      </c>
      <c r="AI57" s="37">
        <v>885</v>
      </c>
      <c r="AJ57" s="42">
        <v>0.6729526271766406</v>
      </c>
    </row>
    <row r="58" spans="2:36" ht="17.25" customHeight="1">
      <c r="B58" s="36">
        <v>40</v>
      </c>
      <c r="C58" s="43">
        <v>15</v>
      </c>
      <c r="D58" s="37">
        <v>1307900</v>
      </c>
      <c r="E58" s="37">
        <v>629700</v>
      </c>
      <c r="F58" s="37">
        <v>678100</v>
      </c>
      <c r="G58" s="37">
        <v>34063</v>
      </c>
      <c r="H58" s="38">
        <v>26.044040064225094</v>
      </c>
      <c r="I58" s="37">
        <v>22865</v>
      </c>
      <c r="J58" s="38">
        <v>17.48222341157581</v>
      </c>
      <c r="K58" s="37">
        <v>11198</v>
      </c>
      <c r="L58" s="38">
        <v>8.561816652649286</v>
      </c>
      <c r="M58" s="37">
        <v>3195</v>
      </c>
      <c r="N58" s="38">
        <v>93.7967883040249</v>
      </c>
      <c r="O58" s="39" t="s">
        <v>27</v>
      </c>
      <c r="P58" s="40" t="s">
        <v>27</v>
      </c>
      <c r="Q58" s="41"/>
      <c r="R58" s="41"/>
      <c r="S58" s="37">
        <v>1660</v>
      </c>
      <c r="T58" s="38">
        <v>46.46866164655824</v>
      </c>
      <c r="U58" s="39" t="s">
        <v>27</v>
      </c>
      <c r="V58" s="39" t="s">
        <v>27</v>
      </c>
      <c r="W58" s="39" t="s">
        <v>27</v>
      </c>
      <c r="X58" s="39" t="s">
        <v>27</v>
      </c>
      <c r="Y58" s="39" t="s">
        <v>27</v>
      </c>
      <c r="Z58" s="39" t="s">
        <v>27</v>
      </c>
      <c r="AA58" s="39" t="s">
        <v>27</v>
      </c>
      <c r="AB58" s="39" t="s">
        <v>27</v>
      </c>
      <c r="AC58" s="39" t="s">
        <v>27</v>
      </c>
      <c r="AD58" s="39" t="s">
        <v>27</v>
      </c>
      <c r="AE58" s="43">
        <v>87</v>
      </c>
      <c r="AF58" s="38">
        <v>243.5</v>
      </c>
      <c r="AG58" s="37">
        <v>14003</v>
      </c>
      <c r="AH58" s="38">
        <v>10.706476030277544</v>
      </c>
      <c r="AI58" s="37">
        <v>1026</v>
      </c>
      <c r="AJ58" s="42">
        <v>0.7844636440094809</v>
      </c>
    </row>
    <row r="59" spans="2:36" ht="17.25" customHeight="1">
      <c r="B59" s="36"/>
      <c r="C59" s="43"/>
      <c r="D59" s="37"/>
      <c r="E59" s="37"/>
      <c r="F59" s="37"/>
      <c r="G59" s="37"/>
      <c r="H59" s="38"/>
      <c r="I59" s="37"/>
      <c r="J59" s="38"/>
      <c r="K59" s="37"/>
      <c r="L59" s="38"/>
      <c r="M59" s="37"/>
      <c r="N59" s="38"/>
      <c r="O59" s="39"/>
      <c r="P59" s="40"/>
      <c r="Q59" s="41"/>
      <c r="R59" s="41"/>
      <c r="S59" s="37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3"/>
      <c r="AF59" s="38"/>
      <c r="AG59" s="37"/>
      <c r="AH59" s="38"/>
      <c r="AI59" s="37"/>
      <c r="AJ59" s="42"/>
    </row>
    <row r="60" spans="2:36" ht="17.25" customHeight="1">
      <c r="B60" s="36">
        <v>41</v>
      </c>
      <c r="C60" s="55">
        <v>16</v>
      </c>
      <c r="D60" s="37">
        <v>1302300</v>
      </c>
      <c r="E60" s="37">
        <v>615800</v>
      </c>
      <c r="F60" s="37">
        <v>686500</v>
      </c>
      <c r="G60" s="37">
        <v>39351</v>
      </c>
      <c r="H60" s="38">
        <v>30.216539967749366</v>
      </c>
      <c r="I60" s="37">
        <v>22083</v>
      </c>
      <c r="J60" s="38">
        <v>16.956922368117944</v>
      </c>
      <c r="K60" s="37">
        <v>17268</v>
      </c>
      <c r="L60" s="38">
        <v>13.25961759963142</v>
      </c>
      <c r="M60" s="37">
        <v>3263</v>
      </c>
      <c r="N60" s="38">
        <v>82.9203832177073</v>
      </c>
      <c r="O60" s="39" t="s">
        <v>27</v>
      </c>
      <c r="P60" s="40" t="s">
        <v>27</v>
      </c>
      <c r="Q60" s="41"/>
      <c r="R60" s="41"/>
      <c r="S60" s="39">
        <v>1675</v>
      </c>
      <c r="T60" s="38">
        <v>40.82776775703213</v>
      </c>
      <c r="U60" s="39" t="s">
        <v>27</v>
      </c>
      <c r="V60" s="39" t="s">
        <v>27</v>
      </c>
      <c r="W60" s="39" t="s">
        <v>27</v>
      </c>
      <c r="X60" s="39" t="s">
        <v>27</v>
      </c>
      <c r="Y60" s="39" t="s">
        <v>27</v>
      </c>
      <c r="Z60" s="39" t="s">
        <v>27</v>
      </c>
      <c r="AA60" s="39" t="s">
        <v>27</v>
      </c>
      <c r="AB60" s="39" t="s">
        <v>27</v>
      </c>
      <c r="AC60" s="39" t="s">
        <v>27</v>
      </c>
      <c r="AD60" s="39" t="s">
        <v>27</v>
      </c>
      <c r="AE60" s="39">
        <v>79</v>
      </c>
      <c r="AF60" s="38">
        <v>192.6</v>
      </c>
      <c r="AG60" s="37">
        <v>17558</v>
      </c>
      <c r="AH60" s="38">
        <v>13.48230054518928</v>
      </c>
      <c r="AI60" s="37">
        <v>977</v>
      </c>
      <c r="AJ60" s="42">
        <v>0.750211164862167</v>
      </c>
    </row>
    <row r="61" spans="2:36" ht="17.25" customHeight="1">
      <c r="B61" s="36">
        <v>42</v>
      </c>
      <c r="C61" s="43">
        <v>17</v>
      </c>
      <c r="D61" s="37">
        <v>1308700</v>
      </c>
      <c r="E61" s="37">
        <v>614000</v>
      </c>
      <c r="F61" s="37">
        <v>694700</v>
      </c>
      <c r="G61" s="37">
        <v>37540</v>
      </c>
      <c r="H61" s="38">
        <v>28.68495453503477</v>
      </c>
      <c r="I61" s="37">
        <v>22301</v>
      </c>
      <c r="J61" s="38">
        <v>17.040574616031176</v>
      </c>
      <c r="K61" s="37">
        <v>15239</v>
      </c>
      <c r="L61" s="38">
        <v>11.644379919003592</v>
      </c>
      <c r="M61" s="37">
        <v>3168</v>
      </c>
      <c r="N61" s="38">
        <v>84.38998401704848</v>
      </c>
      <c r="O61" s="39" t="s">
        <v>27</v>
      </c>
      <c r="P61" s="40" t="s">
        <v>27</v>
      </c>
      <c r="Q61" s="41"/>
      <c r="R61" s="41"/>
      <c r="S61" s="39" t="s">
        <v>27</v>
      </c>
      <c r="T61" s="56" t="s">
        <v>27</v>
      </c>
      <c r="U61" s="39" t="s">
        <v>27</v>
      </c>
      <c r="V61" s="39" t="s">
        <v>27</v>
      </c>
      <c r="W61" s="39" t="s">
        <v>27</v>
      </c>
      <c r="X61" s="39" t="s">
        <v>27</v>
      </c>
      <c r="Y61" s="39" t="s">
        <v>27</v>
      </c>
      <c r="Z61" s="39" t="s">
        <v>27</v>
      </c>
      <c r="AA61" s="39" t="s">
        <v>27</v>
      </c>
      <c r="AB61" s="39" t="s">
        <v>27</v>
      </c>
      <c r="AC61" s="39" t="s">
        <v>27</v>
      </c>
      <c r="AD61" s="39" t="s">
        <v>27</v>
      </c>
      <c r="AE61" s="39">
        <v>76</v>
      </c>
      <c r="AF61" s="38">
        <v>202.5</v>
      </c>
      <c r="AG61" s="37">
        <v>13687</v>
      </c>
      <c r="AH61" s="38">
        <v>10.458470237640407</v>
      </c>
      <c r="AI61" s="37">
        <v>883</v>
      </c>
      <c r="AJ61" s="42">
        <v>0.6747153663941317</v>
      </c>
    </row>
    <row r="62" spans="2:36" ht="17.25" customHeight="1">
      <c r="B62" s="36">
        <v>43</v>
      </c>
      <c r="C62" s="43">
        <v>18</v>
      </c>
      <c r="D62" s="37">
        <v>1323500</v>
      </c>
      <c r="E62" s="37">
        <v>617500</v>
      </c>
      <c r="F62" s="37">
        <v>706000</v>
      </c>
      <c r="G62" s="37">
        <v>38333</v>
      </c>
      <c r="H62" s="38">
        <v>28.96335474121647</v>
      </c>
      <c r="I62" s="37">
        <v>24296</v>
      </c>
      <c r="J62" s="38">
        <v>18.35738571968266</v>
      </c>
      <c r="K62" s="37">
        <v>14037</v>
      </c>
      <c r="L62" s="38">
        <v>10.605969021533811</v>
      </c>
      <c r="M62" s="37">
        <v>3525</v>
      </c>
      <c r="N62" s="38">
        <v>91.95732136801189</v>
      </c>
      <c r="O62" s="39" t="s">
        <v>27</v>
      </c>
      <c r="P62" s="40" t="s">
        <v>27</v>
      </c>
      <c r="Q62" s="41"/>
      <c r="R62" s="41"/>
      <c r="S62" s="39">
        <v>1519</v>
      </c>
      <c r="T62" s="38">
        <v>38.116029308441234</v>
      </c>
      <c r="U62" s="39" t="s">
        <v>27</v>
      </c>
      <c r="V62" s="39" t="s">
        <v>27</v>
      </c>
      <c r="W62" s="39" t="s">
        <v>27</v>
      </c>
      <c r="X62" s="39" t="s">
        <v>27</v>
      </c>
      <c r="Y62" s="39" t="s">
        <v>27</v>
      </c>
      <c r="Z62" s="39" t="s">
        <v>27</v>
      </c>
      <c r="AA62" s="39" t="s">
        <v>27</v>
      </c>
      <c r="AB62" s="39" t="s">
        <v>27</v>
      </c>
      <c r="AC62" s="39" t="s">
        <v>27</v>
      </c>
      <c r="AD62" s="39" t="s">
        <v>27</v>
      </c>
      <c r="AE62" s="39" t="s">
        <v>27</v>
      </c>
      <c r="AF62" s="39" t="s">
        <v>27</v>
      </c>
      <c r="AG62" s="37">
        <v>14789</v>
      </c>
      <c r="AH62" s="38">
        <v>11.174159425765016</v>
      </c>
      <c r="AI62" s="37">
        <v>896</v>
      </c>
      <c r="AJ62" s="42">
        <v>0.6769928220627125</v>
      </c>
    </row>
    <row r="63" spans="2:36" ht="17.25" customHeight="1">
      <c r="B63" s="36">
        <v>44</v>
      </c>
      <c r="C63" s="43">
        <v>19</v>
      </c>
      <c r="D63" s="37">
        <v>1333300</v>
      </c>
      <c r="E63" s="37">
        <v>620200</v>
      </c>
      <c r="F63" s="37">
        <v>713100</v>
      </c>
      <c r="G63" s="37">
        <v>39427</v>
      </c>
      <c r="H63" s="38">
        <v>29.57098927473187</v>
      </c>
      <c r="I63" s="37">
        <v>26260</v>
      </c>
      <c r="J63" s="38">
        <v>19.695492387309685</v>
      </c>
      <c r="K63" s="37">
        <v>13167</v>
      </c>
      <c r="L63" s="38">
        <v>9.875496887422186</v>
      </c>
      <c r="M63" s="39" t="s">
        <v>27</v>
      </c>
      <c r="N63" s="56" t="s">
        <v>27</v>
      </c>
      <c r="O63" s="39" t="s">
        <v>27</v>
      </c>
      <c r="P63" s="40" t="s">
        <v>27</v>
      </c>
      <c r="Q63" s="41"/>
      <c r="R63" s="41"/>
      <c r="S63" s="39" t="s">
        <v>27</v>
      </c>
      <c r="T63" s="56" t="s">
        <v>27</v>
      </c>
      <c r="U63" s="39" t="s">
        <v>27</v>
      </c>
      <c r="V63" s="39" t="s">
        <v>27</v>
      </c>
      <c r="W63" s="39" t="s">
        <v>27</v>
      </c>
      <c r="X63" s="39" t="s">
        <v>27</v>
      </c>
      <c r="Y63" s="39" t="s">
        <v>27</v>
      </c>
      <c r="Z63" s="39" t="s">
        <v>27</v>
      </c>
      <c r="AA63" s="39" t="s">
        <v>27</v>
      </c>
      <c r="AB63" s="39" t="s">
        <v>27</v>
      </c>
      <c r="AC63" s="39" t="s">
        <v>27</v>
      </c>
      <c r="AD63" s="39" t="s">
        <v>27</v>
      </c>
      <c r="AE63" s="39" t="s">
        <v>27</v>
      </c>
      <c r="AF63" s="39" t="s">
        <v>27</v>
      </c>
      <c r="AG63" s="39" t="s">
        <v>27</v>
      </c>
      <c r="AH63" s="39" t="s">
        <v>27</v>
      </c>
      <c r="AI63" s="39" t="s">
        <v>27</v>
      </c>
      <c r="AJ63" s="57" t="s">
        <v>27</v>
      </c>
    </row>
    <row r="64" spans="2:36" ht="17.25" customHeight="1">
      <c r="B64" s="36">
        <v>45</v>
      </c>
      <c r="C64" s="43">
        <v>20</v>
      </c>
      <c r="D64" s="37">
        <v>1564600</v>
      </c>
      <c r="E64" s="37">
        <v>728300</v>
      </c>
      <c r="F64" s="37">
        <v>836300</v>
      </c>
      <c r="G64" s="37">
        <v>36072</v>
      </c>
      <c r="H64" s="38">
        <v>23.05509395372619</v>
      </c>
      <c r="I64" s="37">
        <v>40915</v>
      </c>
      <c r="J64" s="38">
        <v>26.150453790106095</v>
      </c>
      <c r="K64" s="75">
        <v>-4843</v>
      </c>
      <c r="L64" s="76">
        <v>-3.095359836379905</v>
      </c>
      <c r="M64" s="39" t="s">
        <v>27</v>
      </c>
      <c r="N64" s="56" t="s">
        <v>27</v>
      </c>
      <c r="O64" s="39" t="s">
        <v>27</v>
      </c>
      <c r="P64" s="40" t="s">
        <v>27</v>
      </c>
      <c r="Q64" s="41"/>
      <c r="R64" s="41"/>
      <c r="S64" s="39" t="s">
        <v>27</v>
      </c>
      <c r="T64" s="56" t="s">
        <v>27</v>
      </c>
      <c r="U64" s="39" t="s">
        <v>27</v>
      </c>
      <c r="V64" s="39" t="s">
        <v>27</v>
      </c>
      <c r="W64" s="39" t="s">
        <v>27</v>
      </c>
      <c r="X64" s="39" t="s">
        <v>27</v>
      </c>
      <c r="Y64" s="39" t="s">
        <v>27</v>
      </c>
      <c r="Z64" s="39" t="s">
        <v>27</v>
      </c>
      <c r="AA64" s="39" t="s">
        <v>27</v>
      </c>
      <c r="AB64" s="39" t="s">
        <v>27</v>
      </c>
      <c r="AC64" s="39" t="s">
        <v>27</v>
      </c>
      <c r="AD64" s="39" t="s">
        <v>27</v>
      </c>
      <c r="AE64" s="39" t="s">
        <v>27</v>
      </c>
      <c r="AF64" s="39" t="s">
        <v>27</v>
      </c>
      <c r="AG64" s="39" t="s">
        <v>27</v>
      </c>
      <c r="AH64" s="39" t="s">
        <v>27</v>
      </c>
      <c r="AI64" s="39" t="s">
        <v>27</v>
      </c>
      <c r="AJ64" s="57" t="s">
        <v>27</v>
      </c>
    </row>
    <row r="65" spans="2:36" ht="17.25" customHeight="1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38"/>
      <c r="AG65" s="78"/>
      <c r="AH65" s="78"/>
      <c r="AJ65" s="79"/>
    </row>
    <row r="66" spans="2:36" ht="17.25" customHeight="1">
      <c r="B66" s="36">
        <v>46</v>
      </c>
      <c r="C66" s="43">
        <v>21</v>
      </c>
      <c r="D66" s="37">
        <v>1538600</v>
      </c>
      <c r="E66" s="37">
        <v>726800</v>
      </c>
      <c r="F66" s="37">
        <v>811800</v>
      </c>
      <c r="G66" s="37">
        <v>39158</v>
      </c>
      <c r="H66" s="38">
        <v>25.450409463148315</v>
      </c>
      <c r="I66" s="37">
        <v>30258</v>
      </c>
      <c r="J66" s="38">
        <v>19.665930066294035</v>
      </c>
      <c r="K66" s="62">
        <v>8900</v>
      </c>
      <c r="L66" s="63">
        <v>5.784479396854283</v>
      </c>
      <c r="M66" s="39" t="s">
        <v>27</v>
      </c>
      <c r="N66" s="39" t="s">
        <v>27</v>
      </c>
      <c r="O66" s="39" t="s">
        <v>27</v>
      </c>
      <c r="P66" s="40" t="s">
        <v>27</v>
      </c>
      <c r="Q66" s="41"/>
      <c r="R66" s="41"/>
      <c r="S66" s="37">
        <v>1762</v>
      </c>
      <c r="T66" s="38">
        <v>43.059628543499514</v>
      </c>
      <c r="U66" s="39" t="s">
        <v>27</v>
      </c>
      <c r="V66" s="39" t="s">
        <v>27</v>
      </c>
      <c r="W66" s="39" t="s">
        <v>27</v>
      </c>
      <c r="X66" s="39" t="s">
        <v>27</v>
      </c>
      <c r="Y66" s="39" t="s">
        <v>27</v>
      </c>
      <c r="Z66" s="39" t="s">
        <v>27</v>
      </c>
      <c r="AA66" s="39" t="s">
        <v>27</v>
      </c>
      <c r="AB66" s="39" t="s">
        <v>27</v>
      </c>
      <c r="AC66" s="39" t="s">
        <v>27</v>
      </c>
      <c r="AD66" s="39" t="s">
        <v>27</v>
      </c>
      <c r="AE66" s="39" t="s">
        <v>27</v>
      </c>
      <c r="AF66" s="39" t="s">
        <v>27</v>
      </c>
      <c r="AG66" s="39" t="s">
        <v>27</v>
      </c>
      <c r="AH66" s="39" t="s">
        <v>27</v>
      </c>
      <c r="AI66" s="39" t="s">
        <v>27</v>
      </c>
      <c r="AJ66" s="57" t="s">
        <v>27</v>
      </c>
    </row>
    <row r="67" spans="2:36" ht="17.25" customHeight="1">
      <c r="B67" s="36">
        <v>47</v>
      </c>
      <c r="C67" s="43">
        <v>22</v>
      </c>
      <c r="D67" s="37">
        <v>1619622</v>
      </c>
      <c r="E67" s="37">
        <v>782386</v>
      </c>
      <c r="F67" s="37">
        <v>837236</v>
      </c>
      <c r="G67" s="37">
        <v>53528</v>
      </c>
      <c r="H67" s="38">
        <v>33.0496869022525</v>
      </c>
      <c r="I67" s="37">
        <v>25683</v>
      </c>
      <c r="J67" s="38">
        <v>15.857403764582106</v>
      </c>
      <c r="K67" s="62">
        <v>27845</v>
      </c>
      <c r="L67" s="63">
        <v>17.192283137670394</v>
      </c>
      <c r="M67" s="37">
        <v>4283</v>
      </c>
      <c r="N67" s="38">
        <v>80.01419817665521</v>
      </c>
      <c r="O67" s="37">
        <v>2174</v>
      </c>
      <c r="P67" s="64">
        <v>40.61425795845165</v>
      </c>
      <c r="Q67" s="63"/>
      <c r="R67" s="63"/>
      <c r="S67" s="37">
        <v>2798</v>
      </c>
      <c r="T67" s="38">
        <v>49.675105635053086</v>
      </c>
      <c r="U67" s="39" t="s">
        <v>27</v>
      </c>
      <c r="V67" s="39" t="s">
        <v>27</v>
      </c>
      <c r="W67" s="39" t="s">
        <v>27</v>
      </c>
      <c r="X67" s="39" t="s">
        <v>27</v>
      </c>
      <c r="Y67" s="39" t="s">
        <v>27</v>
      </c>
      <c r="Z67" s="39" t="s">
        <v>27</v>
      </c>
      <c r="AA67" s="39" t="s">
        <v>27</v>
      </c>
      <c r="AB67" s="39" t="s">
        <v>27</v>
      </c>
      <c r="AC67" s="39" t="s">
        <v>27</v>
      </c>
      <c r="AD67" s="39" t="s">
        <v>27</v>
      </c>
      <c r="AE67" s="39">
        <v>97</v>
      </c>
      <c r="AF67" s="38">
        <v>172.2</v>
      </c>
      <c r="AG67" s="37">
        <v>19546</v>
      </c>
      <c r="AH67" s="38">
        <v>12.068248023304202</v>
      </c>
      <c r="AI67" s="37">
        <v>1639</v>
      </c>
      <c r="AJ67" s="42">
        <v>1.0119645201164222</v>
      </c>
    </row>
    <row r="68" spans="2:36" ht="17.25" customHeight="1">
      <c r="B68" s="36">
        <v>48</v>
      </c>
      <c r="C68" s="43">
        <v>23</v>
      </c>
      <c r="D68" s="37">
        <v>1637600</v>
      </c>
      <c r="E68" s="37">
        <v>791800</v>
      </c>
      <c r="F68" s="37">
        <v>845800</v>
      </c>
      <c r="G68" s="37">
        <v>52375</v>
      </c>
      <c r="H68" s="38">
        <v>31.982779677576943</v>
      </c>
      <c r="I68" s="37">
        <v>21165</v>
      </c>
      <c r="J68" s="38">
        <v>12.924401563263313</v>
      </c>
      <c r="K68" s="62">
        <v>31210</v>
      </c>
      <c r="L68" s="63">
        <v>19.05837811431363</v>
      </c>
      <c r="M68" s="37">
        <v>3448</v>
      </c>
      <c r="N68" s="38">
        <v>65.83293556085918</v>
      </c>
      <c r="O68" s="37">
        <v>1833</v>
      </c>
      <c r="P68" s="64">
        <v>34.99761336515513</v>
      </c>
      <c r="Q68" s="63"/>
      <c r="R68" s="63"/>
      <c r="S68" s="37">
        <v>3417</v>
      </c>
      <c r="T68" s="38">
        <v>61.245339833667906</v>
      </c>
      <c r="U68" s="37">
        <v>2487</v>
      </c>
      <c r="V68" s="38">
        <v>44.576283338112994</v>
      </c>
      <c r="W68" s="37">
        <v>930</v>
      </c>
      <c r="X68" s="38">
        <v>16.66905649555492</v>
      </c>
      <c r="Y68" s="39" t="s">
        <v>27</v>
      </c>
      <c r="Z68" s="39" t="s">
        <v>27</v>
      </c>
      <c r="AA68" s="39" t="s">
        <v>27</v>
      </c>
      <c r="AB68" s="39" t="s">
        <v>27</v>
      </c>
      <c r="AC68" s="39" t="s">
        <v>27</v>
      </c>
      <c r="AD68" s="39" t="s">
        <v>27</v>
      </c>
      <c r="AE68" s="39">
        <v>80</v>
      </c>
      <c r="AF68" s="38">
        <v>143.4</v>
      </c>
      <c r="AG68" s="37">
        <v>21086</v>
      </c>
      <c r="AH68" s="38">
        <v>12.876160234489497</v>
      </c>
      <c r="AI68" s="37">
        <v>1574</v>
      </c>
      <c r="AJ68" s="42">
        <v>0.9611626770884221</v>
      </c>
    </row>
    <row r="69" spans="2:36" ht="17.25" customHeight="1">
      <c r="B69" s="36">
        <v>49</v>
      </c>
      <c r="C69" s="43">
        <v>24</v>
      </c>
      <c r="D69" s="37">
        <v>1650400</v>
      </c>
      <c r="E69" s="37">
        <v>798600</v>
      </c>
      <c r="F69" s="37">
        <v>851800</v>
      </c>
      <c r="G69" s="37">
        <v>49831</v>
      </c>
      <c r="H69" s="38">
        <v>30.193286476005817</v>
      </c>
      <c r="I69" s="37">
        <v>19513</v>
      </c>
      <c r="J69" s="38">
        <v>11.823194377120698</v>
      </c>
      <c r="K69" s="62">
        <v>30318</v>
      </c>
      <c r="L69" s="63">
        <v>18.37009209888512</v>
      </c>
      <c r="M69" s="37">
        <v>3041</v>
      </c>
      <c r="N69" s="38">
        <v>61.02626878850514</v>
      </c>
      <c r="O69" s="37">
        <v>1618</v>
      </c>
      <c r="P69" s="64">
        <v>32.469747747386165</v>
      </c>
      <c r="Q69" s="63"/>
      <c r="R69" s="63"/>
      <c r="S69" s="37">
        <v>4415</v>
      </c>
      <c r="T69" s="38">
        <v>81.38848947387827</v>
      </c>
      <c r="U69" s="37">
        <v>2347</v>
      </c>
      <c r="V69" s="38">
        <v>43.265862920768356</v>
      </c>
      <c r="W69" s="37">
        <v>2068</v>
      </c>
      <c r="X69" s="38">
        <v>38.1226265531099</v>
      </c>
      <c r="Y69" s="39" t="s">
        <v>27</v>
      </c>
      <c r="Z69" s="39" t="s">
        <v>27</v>
      </c>
      <c r="AA69" s="39" t="s">
        <v>27</v>
      </c>
      <c r="AB69" s="39" t="s">
        <v>27</v>
      </c>
      <c r="AC69" s="39" t="s">
        <v>27</v>
      </c>
      <c r="AD69" s="39" t="s">
        <v>27</v>
      </c>
      <c r="AE69" s="39">
        <v>83</v>
      </c>
      <c r="AF69" s="38">
        <v>153</v>
      </c>
      <c r="AG69" s="37">
        <v>17741</v>
      </c>
      <c r="AH69" s="38">
        <v>10.74951526902569</v>
      </c>
      <c r="AI69" s="37">
        <v>1711</v>
      </c>
      <c r="AJ69" s="42">
        <v>1.0367183713039263</v>
      </c>
    </row>
    <row r="70" spans="2:36" ht="17.25" customHeight="1" thickBot="1">
      <c r="B70" s="46">
        <v>50</v>
      </c>
      <c r="C70" s="50">
        <v>25</v>
      </c>
      <c r="D70" s="47">
        <v>1661099</v>
      </c>
      <c r="E70" s="47">
        <v>804357</v>
      </c>
      <c r="F70" s="47">
        <v>856742</v>
      </c>
      <c r="G70" s="47">
        <v>40364</v>
      </c>
      <c r="H70" s="48">
        <v>24.29957516078211</v>
      </c>
      <c r="I70" s="47">
        <v>18734</v>
      </c>
      <c r="J70" s="48">
        <v>11.278075539146071</v>
      </c>
      <c r="K70" s="70">
        <v>21630</v>
      </c>
      <c r="L70" s="80">
        <v>13.021499621636037</v>
      </c>
      <c r="M70" s="47">
        <v>2505</v>
      </c>
      <c r="N70" s="48">
        <v>62.06025170944405</v>
      </c>
      <c r="O70" s="47">
        <v>1291</v>
      </c>
      <c r="P70" s="71">
        <v>31.98394609057576</v>
      </c>
      <c r="Q70" s="63"/>
      <c r="R70" s="63"/>
      <c r="S70" s="47">
        <v>4615</v>
      </c>
      <c r="T70" s="48">
        <v>102.60343715956336</v>
      </c>
      <c r="U70" s="47">
        <v>2029</v>
      </c>
      <c r="V70" s="48">
        <v>45.1099401943129</v>
      </c>
      <c r="W70" s="47">
        <v>2586</v>
      </c>
      <c r="X70" s="48">
        <v>57.49349696525045</v>
      </c>
      <c r="Y70" s="49" t="s">
        <v>27</v>
      </c>
      <c r="Z70" s="49" t="s">
        <v>27</v>
      </c>
      <c r="AA70" s="47">
        <v>1413</v>
      </c>
      <c r="AB70" s="48">
        <v>35.00644138341096</v>
      </c>
      <c r="AC70" s="49" t="s">
        <v>27</v>
      </c>
      <c r="AD70" s="49" t="s">
        <v>27</v>
      </c>
      <c r="AE70" s="49">
        <v>80</v>
      </c>
      <c r="AF70" s="71">
        <v>177.9</v>
      </c>
      <c r="AG70" s="47">
        <v>14294</v>
      </c>
      <c r="AH70" s="48">
        <v>8.605146351903167</v>
      </c>
      <c r="AI70" s="47">
        <v>1702</v>
      </c>
      <c r="AJ70" s="72">
        <v>1.0246228551097796</v>
      </c>
    </row>
    <row r="71" spans="2:20" ht="18" customHeight="1">
      <c r="B71" s="112" t="s">
        <v>55</v>
      </c>
      <c r="E71" s="51"/>
      <c r="F71" s="51"/>
      <c r="S71" s="52" t="s">
        <v>32</v>
      </c>
      <c r="T71" s="103"/>
    </row>
    <row r="72" spans="2:21" ht="18" customHeight="1">
      <c r="B72" s="112" t="s">
        <v>56</v>
      </c>
      <c r="S72" s="112" t="s">
        <v>62</v>
      </c>
      <c r="T72" s="103"/>
      <c r="U72" s="103"/>
    </row>
    <row r="73" spans="2:21" ht="18" customHeight="1">
      <c r="B73" s="112" t="s">
        <v>57</v>
      </c>
      <c r="S73" s="112" t="s">
        <v>33</v>
      </c>
      <c r="T73" s="103"/>
      <c r="U73" s="103"/>
    </row>
    <row r="74" spans="2:21" ht="18" customHeight="1">
      <c r="B74" s="112" t="s">
        <v>58</v>
      </c>
      <c r="S74" s="52" t="s">
        <v>31</v>
      </c>
      <c r="T74" s="103"/>
      <c r="U74" s="103"/>
    </row>
    <row r="75" spans="2:19" ht="18" customHeight="1">
      <c r="B75" s="112" t="s">
        <v>59</v>
      </c>
      <c r="S75" s="99" t="s">
        <v>53</v>
      </c>
    </row>
    <row r="76" ht="18" customHeight="1">
      <c r="B76" s="112" t="s">
        <v>60</v>
      </c>
    </row>
    <row r="77" ht="18" customHeight="1">
      <c r="B77" s="113" t="s">
        <v>61</v>
      </c>
    </row>
  </sheetData>
  <sheetProtection/>
  <mergeCells count="2">
    <mergeCell ref="AA4:AB4"/>
    <mergeCell ref="AA5:AB5"/>
  </mergeCells>
  <printOptions/>
  <pageMargins left="0.5118110236220472" right="0.5118110236220472" top="0.5511811023622047" bottom="0.3937007874015748" header="0.5118110236220472" footer="0.5118110236220472"/>
  <pageSetup firstPageNumber="40" useFirstPageNumber="1" horizontalDpi="300" verticalDpi="300" orientation="portrait" paperSize="9" scale="60" r:id="rId2"/>
  <colBreaks count="1" manualBreakCount="1">
    <brk id="17" max="7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1"/>
  <sheetViews>
    <sheetView showGridLines="0" view="pageBreakPreview" zoomScale="75" zoomScaleNormal="75" zoomScaleSheetLayoutView="75" workbookViewId="0" topLeftCell="A64">
      <selection activeCell="L24" sqref="L24"/>
    </sheetView>
  </sheetViews>
  <sheetFormatPr defaultColWidth="10.59765625" defaultRowHeight="21.75" customHeight="1"/>
  <cols>
    <col min="1" max="1" width="2.59765625" style="349" customWidth="1"/>
    <col min="2" max="2" width="6.59765625" style="349" customWidth="1"/>
    <col min="3" max="3" width="12" style="349" customWidth="1"/>
    <col min="4" max="4" width="9.19921875" style="349" customWidth="1"/>
    <col min="5" max="7" width="10.19921875" style="349" customWidth="1"/>
    <col min="8" max="8" width="10.3984375" style="349" customWidth="1"/>
    <col min="9" max="9" width="7.3984375" style="349" customWidth="1"/>
    <col min="10" max="17" width="7.09765625" style="349" customWidth="1"/>
    <col min="18" max="18" width="7.19921875" style="349" customWidth="1"/>
    <col min="19" max="16384" width="10.59765625" style="349" customWidth="1"/>
  </cols>
  <sheetData>
    <row r="1" spans="1:2" ht="24.75" customHeight="1">
      <c r="A1" s="346"/>
      <c r="B1" s="53" t="s">
        <v>684</v>
      </c>
    </row>
    <row r="2" spans="2:3" ht="18" customHeight="1" thickBot="1">
      <c r="B2" s="53"/>
      <c r="C2" s="643"/>
    </row>
    <row r="3" spans="2:18" ht="21.75" customHeight="1">
      <c r="B3" s="3"/>
      <c r="D3" s="5"/>
      <c r="E3" s="644" t="s">
        <v>685</v>
      </c>
      <c r="F3" s="645" t="s">
        <v>686</v>
      </c>
      <c r="G3" s="645" t="s">
        <v>687</v>
      </c>
      <c r="H3" s="645" t="s">
        <v>688</v>
      </c>
      <c r="I3" s="5"/>
      <c r="J3" s="5"/>
      <c r="K3" s="5"/>
      <c r="L3" s="5"/>
      <c r="M3" s="5"/>
      <c r="N3" s="5"/>
      <c r="O3" s="5"/>
      <c r="P3" s="5"/>
      <c r="Q3" s="5"/>
      <c r="R3" s="646"/>
    </row>
    <row r="4" spans="2:18" ht="21.75" customHeight="1">
      <c r="B4" s="14"/>
      <c r="D4" s="27" t="s">
        <v>236</v>
      </c>
      <c r="E4" s="647" t="s">
        <v>689</v>
      </c>
      <c r="F4" s="27" t="s">
        <v>690</v>
      </c>
      <c r="G4" s="648" t="s">
        <v>691</v>
      </c>
      <c r="H4" s="27" t="s">
        <v>692</v>
      </c>
      <c r="I4" s="27" t="s">
        <v>693</v>
      </c>
      <c r="J4" s="27" t="s">
        <v>694</v>
      </c>
      <c r="K4" s="27" t="s">
        <v>695</v>
      </c>
      <c r="L4" s="27" t="s">
        <v>696</v>
      </c>
      <c r="M4" s="27" t="s">
        <v>697</v>
      </c>
      <c r="N4" s="27" t="s">
        <v>698</v>
      </c>
      <c r="O4" s="27" t="s">
        <v>699</v>
      </c>
      <c r="P4" s="27" t="s">
        <v>700</v>
      </c>
      <c r="Q4" s="27" t="s">
        <v>701</v>
      </c>
      <c r="R4" s="30" t="s">
        <v>702</v>
      </c>
    </row>
    <row r="5" spans="2:18" ht="21.75" customHeight="1">
      <c r="B5" s="33"/>
      <c r="C5" s="24"/>
      <c r="D5" s="649"/>
      <c r="E5" s="650" t="s">
        <v>190</v>
      </c>
      <c r="F5" s="651" t="s">
        <v>703</v>
      </c>
      <c r="G5" s="651" t="s">
        <v>704</v>
      </c>
      <c r="H5" s="651" t="s">
        <v>704</v>
      </c>
      <c r="I5" s="23"/>
      <c r="J5" s="23"/>
      <c r="K5" s="23"/>
      <c r="L5" s="23"/>
      <c r="M5" s="23"/>
      <c r="N5" s="23"/>
      <c r="O5" s="23"/>
      <c r="P5" s="23"/>
      <c r="Q5" s="23"/>
      <c r="R5" s="652"/>
    </row>
    <row r="6" spans="2:18" ht="22.5" customHeight="1">
      <c r="B6" s="14"/>
      <c r="D6" s="54"/>
      <c r="E6" s="54"/>
      <c r="F6" s="54"/>
      <c r="G6" s="54"/>
      <c r="H6" s="18" t="s">
        <v>137</v>
      </c>
      <c r="I6" s="54"/>
      <c r="J6" s="54"/>
      <c r="K6" s="54"/>
      <c r="L6" s="18" t="s">
        <v>136</v>
      </c>
      <c r="M6" s="54"/>
      <c r="N6" s="54"/>
      <c r="O6" s="54"/>
      <c r="P6" s="54"/>
      <c r="Q6" s="54"/>
      <c r="R6" s="137"/>
    </row>
    <row r="7" spans="2:18" ht="20.25" customHeight="1">
      <c r="B7" s="146" t="s">
        <v>705</v>
      </c>
      <c r="C7" s="653" t="s">
        <v>706</v>
      </c>
      <c r="D7" s="87">
        <v>2271</v>
      </c>
      <c r="E7" s="654">
        <v>162</v>
      </c>
      <c r="F7" s="16">
        <v>587</v>
      </c>
      <c r="G7" s="16">
        <v>541</v>
      </c>
      <c r="H7" s="16">
        <v>279</v>
      </c>
      <c r="I7" s="16">
        <v>138</v>
      </c>
      <c r="J7" s="16">
        <v>85</v>
      </c>
      <c r="K7" s="16">
        <v>68</v>
      </c>
      <c r="L7" s="16">
        <v>72</v>
      </c>
      <c r="M7" s="16">
        <v>68</v>
      </c>
      <c r="N7" s="16">
        <v>60</v>
      </c>
      <c r="O7" s="16">
        <v>53</v>
      </c>
      <c r="P7" s="16">
        <v>56</v>
      </c>
      <c r="Q7" s="16">
        <v>50</v>
      </c>
      <c r="R7" s="21">
        <v>52</v>
      </c>
    </row>
    <row r="8" spans="2:18" ht="20.25" customHeight="1">
      <c r="B8" s="138" t="s">
        <v>230</v>
      </c>
      <c r="C8" s="655" t="s">
        <v>378</v>
      </c>
      <c r="D8" s="87">
        <v>1101</v>
      </c>
      <c r="E8" s="126">
        <v>104</v>
      </c>
      <c r="F8" s="87">
        <v>315</v>
      </c>
      <c r="G8" s="87">
        <v>273</v>
      </c>
      <c r="H8" s="87">
        <v>95</v>
      </c>
      <c r="I8" s="87">
        <v>57</v>
      </c>
      <c r="J8" s="87">
        <v>41</v>
      </c>
      <c r="K8" s="87">
        <v>29</v>
      </c>
      <c r="L8" s="87">
        <v>38</v>
      </c>
      <c r="M8" s="87">
        <v>28</v>
      </c>
      <c r="N8" s="87">
        <v>21</v>
      </c>
      <c r="O8" s="87">
        <v>26</v>
      </c>
      <c r="P8" s="87">
        <v>27</v>
      </c>
      <c r="Q8" s="87">
        <v>27</v>
      </c>
      <c r="R8" s="131">
        <v>20</v>
      </c>
    </row>
    <row r="9" spans="2:18" ht="20.25" customHeight="1">
      <c r="B9" s="138" t="s">
        <v>382</v>
      </c>
      <c r="C9" s="655" t="s">
        <v>141</v>
      </c>
      <c r="D9" s="87">
        <v>810</v>
      </c>
      <c r="E9" s="126">
        <v>73</v>
      </c>
      <c r="F9" s="87">
        <v>223</v>
      </c>
      <c r="G9" s="87">
        <v>169</v>
      </c>
      <c r="H9" s="87">
        <v>76</v>
      </c>
      <c r="I9" s="87">
        <v>49</v>
      </c>
      <c r="J9" s="87">
        <v>42</v>
      </c>
      <c r="K9" s="87">
        <v>39</v>
      </c>
      <c r="L9" s="87">
        <v>22</v>
      </c>
      <c r="M9" s="87">
        <v>28</v>
      </c>
      <c r="N9" s="87">
        <v>22</v>
      </c>
      <c r="O9" s="87">
        <v>18</v>
      </c>
      <c r="P9" s="87">
        <v>12</v>
      </c>
      <c r="Q9" s="87">
        <v>19</v>
      </c>
      <c r="R9" s="131">
        <v>18</v>
      </c>
    </row>
    <row r="10" spans="2:18" ht="20.25" customHeight="1">
      <c r="B10" s="138" t="s">
        <v>383</v>
      </c>
      <c r="C10" s="655" t="s">
        <v>142</v>
      </c>
      <c r="D10" s="87">
        <v>439</v>
      </c>
      <c r="E10" s="126">
        <v>48</v>
      </c>
      <c r="F10" s="87">
        <v>113</v>
      </c>
      <c r="G10" s="87">
        <v>92</v>
      </c>
      <c r="H10" s="87">
        <v>48</v>
      </c>
      <c r="I10" s="87">
        <v>19</v>
      </c>
      <c r="J10" s="87">
        <v>21</v>
      </c>
      <c r="K10" s="87">
        <v>18</v>
      </c>
      <c r="L10" s="87">
        <v>12</v>
      </c>
      <c r="M10" s="87">
        <v>11</v>
      </c>
      <c r="N10" s="87">
        <v>16</v>
      </c>
      <c r="O10" s="87">
        <v>14</v>
      </c>
      <c r="P10" s="87">
        <v>10</v>
      </c>
      <c r="Q10" s="87">
        <v>11</v>
      </c>
      <c r="R10" s="131">
        <v>6</v>
      </c>
    </row>
    <row r="11" spans="2:18" ht="20.25" customHeight="1">
      <c r="B11" s="138" t="s">
        <v>385</v>
      </c>
      <c r="C11" s="655" t="s">
        <v>143</v>
      </c>
      <c r="D11" s="87">
        <v>311</v>
      </c>
      <c r="E11" s="126">
        <v>31</v>
      </c>
      <c r="F11" s="87">
        <v>90</v>
      </c>
      <c r="G11" s="87">
        <v>51</v>
      </c>
      <c r="H11" s="87">
        <v>29</v>
      </c>
      <c r="I11" s="87">
        <v>17</v>
      </c>
      <c r="J11" s="87">
        <v>15</v>
      </c>
      <c r="K11" s="87">
        <v>10</v>
      </c>
      <c r="L11" s="87">
        <v>10</v>
      </c>
      <c r="M11" s="87">
        <v>7</v>
      </c>
      <c r="N11" s="87">
        <v>13</v>
      </c>
      <c r="O11" s="87">
        <v>13</v>
      </c>
      <c r="P11" s="87">
        <v>5</v>
      </c>
      <c r="Q11" s="87">
        <v>12</v>
      </c>
      <c r="R11" s="131">
        <v>8</v>
      </c>
    </row>
    <row r="12" spans="2:18" ht="20.25" customHeight="1">
      <c r="B12" s="138" t="s">
        <v>197</v>
      </c>
      <c r="C12" s="655" t="s">
        <v>144</v>
      </c>
      <c r="D12" s="87">
        <v>250</v>
      </c>
      <c r="E12" s="126">
        <v>31</v>
      </c>
      <c r="F12" s="87">
        <v>76</v>
      </c>
      <c r="G12" s="87">
        <v>36</v>
      </c>
      <c r="H12" s="87">
        <v>26</v>
      </c>
      <c r="I12" s="87">
        <v>7</v>
      </c>
      <c r="J12" s="87">
        <v>10</v>
      </c>
      <c r="K12" s="87">
        <v>17</v>
      </c>
      <c r="L12" s="87">
        <v>12</v>
      </c>
      <c r="M12" s="87">
        <v>8</v>
      </c>
      <c r="N12" s="87">
        <v>6</v>
      </c>
      <c r="O12" s="87">
        <v>6</v>
      </c>
      <c r="P12" s="87">
        <v>5</v>
      </c>
      <c r="Q12" s="87">
        <v>3</v>
      </c>
      <c r="R12" s="131">
        <v>7</v>
      </c>
    </row>
    <row r="13" spans="2:18" ht="20.25" customHeight="1">
      <c r="B13" s="138" t="s">
        <v>198</v>
      </c>
      <c r="C13" s="655" t="s">
        <v>145</v>
      </c>
      <c r="D13" s="87">
        <v>136</v>
      </c>
      <c r="E13" s="126">
        <v>28</v>
      </c>
      <c r="F13" s="87">
        <v>24</v>
      </c>
      <c r="G13" s="87">
        <v>27</v>
      </c>
      <c r="H13" s="87">
        <v>10</v>
      </c>
      <c r="I13" s="87">
        <v>5</v>
      </c>
      <c r="J13" s="87">
        <v>3</v>
      </c>
      <c r="K13" s="87">
        <v>7</v>
      </c>
      <c r="L13" s="87">
        <v>5</v>
      </c>
      <c r="M13" s="87">
        <v>4</v>
      </c>
      <c r="N13" s="87">
        <v>3</v>
      </c>
      <c r="O13" s="87">
        <v>8</v>
      </c>
      <c r="P13" s="87">
        <v>3</v>
      </c>
      <c r="Q13" s="87">
        <v>5</v>
      </c>
      <c r="R13" s="131">
        <v>4</v>
      </c>
    </row>
    <row r="14" spans="2:18" ht="20.25" customHeight="1">
      <c r="B14" s="138" t="s">
        <v>199</v>
      </c>
      <c r="C14" s="655" t="s">
        <v>146</v>
      </c>
      <c r="D14" s="87">
        <v>115</v>
      </c>
      <c r="E14" s="126">
        <v>20</v>
      </c>
      <c r="F14" s="87">
        <v>25</v>
      </c>
      <c r="G14" s="87">
        <v>12</v>
      </c>
      <c r="H14" s="87">
        <v>10</v>
      </c>
      <c r="I14" s="87">
        <v>6</v>
      </c>
      <c r="J14" s="87">
        <v>4</v>
      </c>
      <c r="K14" s="87">
        <v>3</v>
      </c>
      <c r="L14" s="87">
        <v>13</v>
      </c>
      <c r="M14" s="87">
        <v>7</v>
      </c>
      <c r="N14" s="87">
        <v>1</v>
      </c>
      <c r="O14" s="87">
        <v>3</v>
      </c>
      <c r="P14" s="87">
        <v>2</v>
      </c>
      <c r="Q14" s="87">
        <v>4</v>
      </c>
      <c r="R14" s="131">
        <v>5</v>
      </c>
    </row>
    <row r="15" spans="2:18" ht="22.5" customHeight="1" hidden="1">
      <c r="B15" s="138" t="s">
        <v>87</v>
      </c>
      <c r="C15" s="656"/>
      <c r="D15" s="87">
        <v>83</v>
      </c>
      <c r="E15" s="126">
        <v>22</v>
      </c>
      <c r="F15" s="87">
        <v>16</v>
      </c>
      <c r="G15" s="87">
        <v>11</v>
      </c>
      <c r="H15" s="87">
        <v>4</v>
      </c>
      <c r="I15" s="87">
        <v>8</v>
      </c>
      <c r="J15" s="87">
        <v>4</v>
      </c>
      <c r="K15" s="87">
        <v>4</v>
      </c>
      <c r="L15" s="87">
        <v>5</v>
      </c>
      <c r="M15" s="87">
        <v>5</v>
      </c>
      <c r="N15" s="87">
        <v>1</v>
      </c>
      <c r="O15" s="129" t="s">
        <v>49</v>
      </c>
      <c r="P15" s="129" t="s">
        <v>49</v>
      </c>
      <c r="Q15" s="87">
        <v>2</v>
      </c>
      <c r="R15" s="131">
        <v>1</v>
      </c>
    </row>
    <row r="16" spans="2:18" ht="20.25" customHeight="1">
      <c r="B16" s="146" t="s">
        <v>200</v>
      </c>
      <c r="C16" s="655" t="s">
        <v>149</v>
      </c>
      <c r="D16" s="87">
        <v>103</v>
      </c>
      <c r="E16" s="126">
        <v>18</v>
      </c>
      <c r="F16" s="87">
        <v>27</v>
      </c>
      <c r="G16" s="87">
        <v>11</v>
      </c>
      <c r="H16" s="87">
        <v>12</v>
      </c>
      <c r="I16" s="87">
        <v>11</v>
      </c>
      <c r="J16" s="87">
        <v>6</v>
      </c>
      <c r="K16" s="87">
        <v>7</v>
      </c>
      <c r="L16" s="87">
        <v>3</v>
      </c>
      <c r="M16" s="87">
        <v>2</v>
      </c>
      <c r="N16" s="87">
        <v>5</v>
      </c>
      <c r="O16" s="129" t="s">
        <v>49</v>
      </c>
      <c r="P16" s="129" t="s">
        <v>49</v>
      </c>
      <c r="Q16" s="129" t="s">
        <v>49</v>
      </c>
      <c r="R16" s="131">
        <v>1</v>
      </c>
    </row>
    <row r="17" spans="2:18" ht="22.5" customHeight="1" hidden="1">
      <c r="B17" s="138" t="s">
        <v>89</v>
      </c>
      <c r="C17" s="656"/>
      <c r="D17" s="87">
        <v>81</v>
      </c>
      <c r="E17" s="126">
        <v>14</v>
      </c>
      <c r="F17" s="87">
        <v>18</v>
      </c>
      <c r="G17" s="87">
        <v>9</v>
      </c>
      <c r="H17" s="87">
        <v>9</v>
      </c>
      <c r="I17" s="87">
        <v>3</v>
      </c>
      <c r="J17" s="87">
        <v>5</v>
      </c>
      <c r="K17" s="87">
        <v>3</v>
      </c>
      <c r="L17" s="87">
        <v>4</v>
      </c>
      <c r="M17" s="87">
        <v>5</v>
      </c>
      <c r="N17" s="87">
        <v>2</v>
      </c>
      <c r="O17" s="87">
        <v>4</v>
      </c>
      <c r="P17" s="87">
        <v>1</v>
      </c>
      <c r="Q17" s="87">
        <v>3</v>
      </c>
      <c r="R17" s="131">
        <v>1</v>
      </c>
    </row>
    <row r="18" spans="2:18" ht="22.5" customHeight="1" hidden="1">
      <c r="B18" s="138" t="s">
        <v>90</v>
      </c>
      <c r="C18" s="656"/>
      <c r="D18" s="87">
        <v>71</v>
      </c>
      <c r="E18" s="126">
        <v>11</v>
      </c>
      <c r="F18" s="87">
        <v>12</v>
      </c>
      <c r="G18" s="87">
        <v>6</v>
      </c>
      <c r="H18" s="87">
        <v>8</v>
      </c>
      <c r="I18" s="87">
        <v>6</v>
      </c>
      <c r="J18" s="87">
        <v>4</v>
      </c>
      <c r="K18" s="87">
        <v>6</v>
      </c>
      <c r="L18" s="87">
        <v>3</v>
      </c>
      <c r="M18" s="87">
        <v>5</v>
      </c>
      <c r="N18" s="87">
        <v>1</v>
      </c>
      <c r="O18" s="87">
        <v>4</v>
      </c>
      <c r="P18" s="129" t="s">
        <v>49</v>
      </c>
      <c r="Q18" s="87">
        <v>1</v>
      </c>
      <c r="R18" s="131">
        <v>4</v>
      </c>
    </row>
    <row r="19" spans="2:18" ht="22.5" customHeight="1" hidden="1">
      <c r="B19" s="138" t="s">
        <v>91</v>
      </c>
      <c r="C19" s="656"/>
      <c r="D19" s="87">
        <v>90</v>
      </c>
      <c r="E19" s="126">
        <v>18</v>
      </c>
      <c r="F19" s="87">
        <v>13</v>
      </c>
      <c r="G19" s="87">
        <v>17</v>
      </c>
      <c r="H19" s="87">
        <v>4</v>
      </c>
      <c r="I19" s="87">
        <v>7</v>
      </c>
      <c r="J19" s="87">
        <v>6</v>
      </c>
      <c r="K19" s="87">
        <v>5</v>
      </c>
      <c r="L19" s="87">
        <v>2</v>
      </c>
      <c r="M19" s="87">
        <v>7</v>
      </c>
      <c r="N19" s="87">
        <v>4</v>
      </c>
      <c r="O19" s="87">
        <v>4</v>
      </c>
      <c r="P19" s="129">
        <v>3</v>
      </c>
      <c r="Q19" s="129" t="s">
        <v>49</v>
      </c>
      <c r="R19" s="130" t="s">
        <v>49</v>
      </c>
    </row>
    <row r="20" spans="2:18" ht="22.5" customHeight="1" hidden="1">
      <c r="B20" s="139" t="s">
        <v>92</v>
      </c>
      <c r="C20" s="656"/>
      <c r="D20" s="87">
        <v>77</v>
      </c>
      <c r="E20" s="126">
        <v>18</v>
      </c>
      <c r="F20" s="87">
        <v>14</v>
      </c>
      <c r="G20" s="87">
        <v>5</v>
      </c>
      <c r="H20" s="87">
        <v>11</v>
      </c>
      <c r="I20" s="87">
        <v>9</v>
      </c>
      <c r="J20" s="87">
        <v>5</v>
      </c>
      <c r="K20" s="87">
        <v>2</v>
      </c>
      <c r="L20" s="87">
        <v>1</v>
      </c>
      <c r="M20" s="87">
        <v>1</v>
      </c>
      <c r="N20" s="87">
        <v>3</v>
      </c>
      <c r="O20" s="87">
        <v>3</v>
      </c>
      <c r="P20" s="129">
        <v>2</v>
      </c>
      <c r="Q20" s="129">
        <v>2</v>
      </c>
      <c r="R20" s="130">
        <v>1</v>
      </c>
    </row>
    <row r="21" spans="2:18" ht="20.25" customHeight="1">
      <c r="B21" s="139" t="s">
        <v>204</v>
      </c>
      <c r="C21" s="655" t="s">
        <v>151</v>
      </c>
      <c r="D21" s="87">
        <v>76</v>
      </c>
      <c r="E21" s="126">
        <v>21</v>
      </c>
      <c r="F21" s="87">
        <v>10</v>
      </c>
      <c r="G21" s="87">
        <v>11</v>
      </c>
      <c r="H21" s="87">
        <v>5</v>
      </c>
      <c r="I21" s="87">
        <v>9</v>
      </c>
      <c r="J21" s="87">
        <v>1</v>
      </c>
      <c r="K21" s="87">
        <v>4</v>
      </c>
      <c r="L21" s="87">
        <v>6</v>
      </c>
      <c r="M21" s="87">
        <v>1</v>
      </c>
      <c r="N21" s="87">
        <v>1</v>
      </c>
      <c r="O21" s="87" t="s">
        <v>707</v>
      </c>
      <c r="P21" s="129">
        <v>3</v>
      </c>
      <c r="Q21" s="132">
        <v>2</v>
      </c>
      <c r="R21" s="141">
        <v>2</v>
      </c>
    </row>
    <row r="22" spans="2:18" ht="20.25" customHeight="1">
      <c r="B22" s="139" t="s">
        <v>211</v>
      </c>
      <c r="C22" s="655" t="s">
        <v>152</v>
      </c>
      <c r="D22" s="657">
        <v>72</v>
      </c>
      <c r="E22" s="128">
        <v>13</v>
      </c>
      <c r="F22" s="127">
        <v>13</v>
      </c>
      <c r="G22" s="127">
        <v>9</v>
      </c>
      <c r="H22" s="127">
        <v>9</v>
      </c>
      <c r="I22" s="127">
        <v>6</v>
      </c>
      <c r="J22" s="127">
        <v>3</v>
      </c>
      <c r="K22" s="127">
        <v>6</v>
      </c>
      <c r="L22" s="127">
        <v>4</v>
      </c>
      <c r="M22" s="132" t="s">
        <v>49</v>
      </c>
      <c r="N22" s="127">
        <v>1</v>
      </c>
      <c r="O22" s="127">
        <v>1</v>
      </c>
      <c r="P22" s="132">
        <v>3</v>
      </c>
      <c r="Q22" s="132">
        <v>1</v>
      </c>
      <c r="R22" s="141">
        <v>3</v>
      </c>
    </row>
    <row r="23" spans="2:18" ht="20.25" customHeight="1">
      <c r="B23" s="139" t="s">
        <v>212</v>
      </c>
      <c r="C23" s="655" t="s">
        <v>153</v>
      </c>
      <c r="D23" s="657">
        <v>58</v>
      </c>
      <c r="E23" s="128">
        <v>9</v>
      </c>
      <c r="F23" s="127">
        <v>6</v>
      </c>
      <c r="G23" s="127">
        <v>6</v>
      </c>
      <c r="H23" s="127">
        <v>11</v>
      </c>
      <c r="I23" s="127">
        <v>1</v>
      </c>
      <c r="J23" s="127">
        <v>5</v>
      </c>
      <c r="K23" s="127">
        <v>3</v>
      </c>
      <c r="L23" s="127">
        <v>2</v>
      </c>
      <c r="M23" s="132">
        <v>2</v>
      </c>
      <c r="N23" s="127">
        <v>6</v>
      </c>
      <c r="O23" s="127">
        <v>2</v>
      </c>
      <c r="P23" s="132">
        <v>4</v>
      </c>
      <c r="Q23" s="132">
        <v>1</v>
      </c>
      <c r="R23" s="141" t="s">
        <v>49</v>
      </c>
    </row>
    <row r="24" spans="2:18" ht="20.25" customHeight="1">
      <c r="B24" s="139" t="s">
        <v>213</v>
      </c>
      <c r="C24" s="655" t="s">
        <v>565</v>
      </c>
      <c r="D24" s="657">
        <v>57</v>
      </c>
      <c r="E24" s="128">
        <v>16</v>
      </c>
      <c r="F24" s="127">
        <v>5</v>
      </c>
      <c r="G24" s="127">
        <v>7</v>
      </c>
      <c r="H24" s="127">
        <v>8</v>
      </c>
      <c r="I24" s="127">
        <v>4</v>
      </c>
      <c r="J24" s="127">
        <v>3</v>
      </c>
      <c r="K24" s="127">
        <v>1</v>
      </c>
      <c r="L24" s="127">
        <v>1</v>
      </c>
      <c r="M24" s="132">
        <v>4</v>
      </c>
      <c r="N24" s="127">
        <v>2</v>
      </c>
      <c r="O24" s="127">
        <v>2</v>
      </c>
      <c r="P24" s="132">
        <v>1</v>
      </c>
      <c r="Q24" s="132">
        <v>3</v>
      </c>
      <c r="R24" s="141" t="s">
        <v>49</v>
      </c>
    </row>
    <row r="25" spans="2:18" ht="20.25" customHeight="1">
      <c r="B25" s="139" t="s">
        <v>214</v>
      </c>
      <c r="C25" s="655" t="s">
        <v>567</v>
      </c>
      <c r="D25" s="657">
        <v>53</v>
      </c>
      <c r="E25" s="128">
        <v>11</v>
      </c>
      <c r="F25" s="127">
        <v>6</v>
      </c>
      <c r="G25" s="127">
        <v>8</v>
      </c>
      <c r="H25" s="127">
        <v>9</v>
      </c>
      <c r="I25" s="127">
        <v>1</v>
      </c>
      <c r="J25" s="127">
        <v>1</v>
      </c>
      <c r="K25" s="127">
        <v>5</v>
      </c>
      <c r="L25" s="127">
        <v>3</v>
      </c>
      <c r="M25" s="132">
        <v>1</v>
      </c>
      <c r="N25" s="127">
        <v>2</v>
      </c>
      <c r="O25" s="132" t="s">
        <v>167</v>
      </c>
      <c r="P25" s="132">
        <v>3</v>
      </c>
      <c r="Q25" s="132">
        <v>1</v>
      </c>
      <c r="R25" s="141">
        <v>2</v>
      </c>
    </row>
    <row r="26" spans="2:18" ht="20.25" customHeight="1">
      <c r="B26" s="139" t="s">
        <v>215</v>
      </c>
      <c r="C26" s="655" t="s">
        <v>569</v>
      </c>
      <c r="D26" s="657">
        <v>50</v>
      </c>
      <c r="E26" s="128">
        <v>13</v>
      </c>
      <c r="F26" s="127">
        <v>2</v>
      </c>
      <c r="G26" s="127">
        <v>6</v>
      </c>
      <c r="H26" s="127">
        <v>9</v>
      </c>
      <c r="I26" s="127">
        <v>7</v>
      </c>
      <c r="J26" s="127">
        <v>2</v>
      </c>
      <c r="K26" s="127">
        <v>2</v>
      </c>
      <c r="L26" s="127">
        <v>1</v>
      </c>
      <c r="M26" s="132">
        <v>4</v>
      </c>
      <c r="N26" s="127">
        <v>1</v>
      </c>
      <c r="O26" s="132">
        <v>2</v>
      </c>
      <c r="P26" s="132">
        <v>0</v>
      </c>
      <c r="Q26" s="132">
        <v>0</v>
      </c>
      <c r="R26" s="141">
        <v>1</v>
      </c>
    </row>
    <row r="27" spans="2:18" ht="20.25" customHeight="1">
      <c r="B27" s="139" t="s">
        <v>216</v>
      </c>
      <c r="C27" s="655" t="s">
        <v>571</v>
      </c>
      <c r="D27" s="657">
        <v>41</v>
      </c>
      <c r="E27" s="128">
        <v>5</v>
      </c>
      <c r="F27" s="127">
        <v>2</v>
      </c>
      <c r="G27" s="127">
        <v>6</v>
      </c>
      <c r="H27" s="127">
        <v>8</v>
      </c>
      <c r="I27" s="127">
        <v>3</v>
      </c>
      <c r="J27" s="127">
        <v>4</v>
      </c>
      <c r="K27" s="127">
        <v>3</v>
      </c>
      <c r="L27" s="127">
        <v>3</v>
      </c>
      <c r="M27" s="132">
        <v>3</v>
      </c>
      <c r="N27" s="127">
        <v>0</v>
      </c>
      <c r="O27" s="132">
        <v>2</v>
      </c>
      <c r="P27" s="132">
        <v>0</v>
      </c>
      <c r="Q27" s="132">
        <v>2</v>
      </c>
      <c r="R27" s="141">
        <v>0</v>
      </c>
    </row>
    <row r="28" spans="2:18" ht="20.25" customHeight="1">
      <c r="B28" s="139" t="s">
        <v>217</v>
      </c>
      <c r="C28" s="655" t="s">
        <v>573</v>
      </c>
      <c r="D28" s="657">
        <v>54</v>
      </c>
      <c r="E28" s="128">
        <v>5</v>
      </c>
      <c r="F28" s="127">
        <v>7</v>
      </c>
      <c r="G28" s="127">
        <v>8</v>
      </c>
      <c r="H28" s="127">
        <v>3</v>
      </c>
      <c r="I28" s="127">
        <v>6</v>
      </c>
      <c r="J28" s="127">
        <v>4</v>
      </c>
      <c r="K28" s="127">
        <v>4</v>
      </c>
      <c r="L28" s="127">
        <v>1</v>
      </c>
      <c r="M28" s="132">
        <v>3</v>
      </c>
      <c r="N28" s="127">
        <v>1</v>
      </c>
      <c r="O28" s="132">
        <v>3</v>
      </c>
      <c r="P28" s="132">
        <v>3</v>
      </c>
      <c r="Q28" s="132">
        <v>4</v>
      </c>
      <c r="R28" s="141">
        <v>2</v>
      </c>
    </row>
    <row r="29" spans="2:18" ht="20.25" customHeight="1">
      <c r="B29" s="139" t="s">
        <v>218</v>
      </c>
      <c r="C29" s="655" t="s">
        <v>575</v>
      </c>
      <c r="D29" s="657">
        <v>32</v>
      </c>
      <c r="E29" s="128">
        <v>6</v>
      </c>
      <c r="F29" s="127">
        <v>4</v>
      </c>
      <c r="G29" s="127">
        <v>5</v>
      </c>
      <c r="H29" s="127">
        <v>6</v>
      </c>
      <c r="I29" s="127">
        <v>1</v>
      </c>
      <c r="J29" s="127">
        <v>3</v>
      </c>
      <c r="K29" s="127">
        <v>1</v>
      </c>
      <c r="L29" s="127">
        <v>2</v>
      </c>
      <c r="M29" s="132" t="s">
        <v>167</v>
      </c>
      <c r="N29" s="127">
        <v>2</v>
      </c>
      <c r="O29" s="132">
        <v>1</v>
      </c>
      <c r="P29" s="132">
        <v>1</v>
      </c>
      <c r="Q29" s="132" t="s">
        <v>167</v>
      </c>
      <c r="R29" s="141" t="s">
        <v>167</v>
      </c>
    </row>
    <row r="30" spans="2:18" ht="20.25" customHeight="1">
      <c r="B30" s="139" t="s">
        <v>219</v>
      </c>
      <c r="C30" s="655" t="s">
        <v>577</v>
      </c>
      <c r="D30" s="657">
        <v>37</v>
      </c>
      <c r="E30" s="128">
        <v>8</v>
      </c>
      <c r="F30" s="127">
        <v>3</v>
      </c>
      <c r="G30" s="127">
        <v>2</v>
      </c>
      <c r="H30" s="127">
        <v>6</v>
      </c>
      <c r="I30" s="127">
        <v>3</v>
      </c>
      <c r="J30" s="127">
        <v>2</v>
      </c>
      <c r="K30" s="127">
        <v>4</v>
      </c>
      <c r="L30" s="127">
        <v>2</v>
      </c>
      <c r="M30" s="132">
        <v>1</v>
      </c>
      <c r="N30" s="127">
        <v>1</v>
      </c>
      <c r="O30" s="132">
        <v>2</v>
      </c>
      <c r="P30" s="132">
        <v>1</v>
      </c>
      <c r="Q30" s="132">
        <v>1</v>
      </c>
      <c r="R30" s="141">
        <v>1</v>
      </c>
    </row>
    <row r="31" spans="2:18" ht="20.25" customHeight="1">
      <c r="B31" s="339" t="s">
        <v>220</v>
      </c>
      <c r="C31" s="655" t="s">
        <v>579</v>
      </c>
      <c r="D31" s="657">
        <v>55</v>
      </c>
      <c r="E31" s="128">
        <v>15</v>
      </c>
      <c r="F31" s="127">
        <v>7</v>
      </c>
      <c r="G31" s="127">
        <v>5</v>
      </c>
      <c r="H31" s="127">
        <v>6</v>
      </c>
      <c r="I31" s="127">
        <v>3</v>
      </c>
      <c r="J31" s="127">
        <v>4</v>
      </c>
      <c r="K31" s="127">
        <v>3</v>
      </c>
      <c r="L31" s="127">
        <v>5</v>
      </c>
      <c r="M31" s="132">
        <v>1</v>
      </c>
      <c r="N31" s="127">
        <v>1</v>
      </c>
      <c r="O31" s="132" t="s">
        <v>167</v>
      </c>
      <c r="P31" s="132">
        <v>4</v>
      </c>
      <c r="Q31" s="132" t="s">
        <v>167</v>
      </c>
      <c r="R31" s="141">
        <v>1</v>
      </c>
    </row>
    <row r="32" spans="2:18" ht="20.25" customHeight="1">
      <c r="B32" s="339" t="s">
        <v>221</v>
      </c>
      <c r="C32" s="655" t="s">
        <v>581</v>
      </c>
      <c r="D32" s="657">
        <v>36</v>
      </c>
      <c r="E32" s="128">
        <v>8</v>
      </c>
      <c r="F32" s="127">
        <v>6</v>
      </c>
      <c r="G32" s="127">
        <v>4</v>
      </c>
      <c r="H32" s="127">
        <v>7</v>
      </c>
      <c r="I32" s="127">
        <v>2</v>
      </c>
      <c r="J32" s="127">
        <v>1</v>
      </c>
      <c r="K32" s="127">
        <v>3</v>
      </c>
      <c r="L32" s="127">
        <v>1</v>
      </c>
      <c r="M32" s="132">
        <v>1</v>
      </c>
      <c r="N32" s="127">
        <v>1</v>
      </c>
      <c r="O32" s="132" t="s">
        <v>167</v>
      </c>
      <c r="P32" s="132" t="s">
        <v>167</v>
      </c>
      <c r="Q32" s="132">
        <v>1</v>
      </c>
      <c r="R32" s="141">
        <v>1</v>
      </c>
    </row>
    <row r="33" spans="2:18" ht="20.25" customHeight="1">
      <c r="B33" s="339" t="s">
        <v>222</v>
      </c>
      <c r="C33" s="655" t="s">
        <v>583</v>
      </c>
      <c r="D33" s="657">
        <v>29</v>
      </c>
      <c r="E33" s="128">
        <v>7</v>
      </c>
      <c r="F33" s="127">
        <v>4</v>
      </c>
      <c r="G33" s="127">
        <v>3</v>
      </c>
      <c r="H33" s="127">
        <v>7</v>
      </c>
      <c r="I33" s="127">
        <v>1</v>
      </c>
      <c r="J33" s="127">
        <v>1</v>
      </c>
      <c r="K33" s="127">
        <v>1</v>
      </c>
      <c r="L33" s="132" t="s">
        <v>167</v>
      </c>
      <c r="M33" s="132" t="s">
        <v>167</v>
      </c>
      <c r="N33" s="132" t="s">
        <v>167</v>
      </c>
      <c r="O33" s="132">
        <v>2</v>
      </c>
      <c r="P33" s="132">
        <v>2</v>
      </c>
      <c r="Q33" s="132">
        <v>1</v>
      </c>
      <c r="R33" s="130" t="s">
        <v>167</v>
      </c>
    </row>
    <row r="34" spans="2:18" ht="20.25" customHeight="1">
      <c r="B34" s="339" t="s">
        <v>223</v>
      </c>
      <c r="C34" s="655" t="s">
        <v>585</v>
      </c>
      <c r="D34" s="657">
        <v>39</v>
      </c>
      <c r="E34" s="128">
        <v>11</v>
      </c>
      <c r="F34" s="127">
        <v>1</v>
      </c>
      <c r="G34" s="127">
        <v>5</v>
      </c>
      <c r="H34" s="127">
        <v>4</v>
      </c>
      <c r="I34" s="127">
        <v>5</v>
      </c>
      <c r="J34" s="127">
        <v>6</v>
      </c>
      <c r="K34" s="132" t="s">
        <v>167</v>
      </c>
      <c r="L34" s="132" t="s">
        <v>167</v>
      </c>
      <c r="M34" s="132">
        <v>1</v>
      </c>
      <c r="N34" s="132">
        <v>3</v>
      </c>
      <c r="O34" s="132">
        <v>3</v>
      </c>
      <c r="P34" s="132" t="s">
        <v>167</v>
      </c>
      <c r="Q34" s="132" t="s">
        <v>167</v>
      </c>
      <c r="R34" s="130" t="s">
        <v>167</v>
      </c>
    </row>
    <row r="35" spans="2:18" ht="20.25" customHeight="1">
      <c r="B35" s="339" t="s">
        <v>398</v>
      </c>
      <c r="C35" s="655" t="s">
        <v>586</v>
      </c>
      <c r="D35" s="657">
        <v>38</v>
      </c>
      <c r="E35" s="128">
        <v>7</v>
      </c>
      <c r="F35" s="127">
        <v>5</v>
      </c>
      <c r="G35" s="127">
        <v>4</v>
      </c>
      <c r="H35" s="127">
        <v>2</v>
      </c>
      <c r="I35" s="127">
        <v>5</v>
      </c>
      <c r="J35" s="127">
        <v>2</v>
      </c>
      <c r="K35" s="132">
        <v>3</v>
      </c>
      <c r="L35" s="132">
        <v>3</v>
      </c>
      <c r="M35" s="132">
        <v>1</v>
      </c>
      <c r="N35" s="132">
        <v>3</v>
      </c>
      <c r="O35" s="132">
        <v>1</v>
      </c>
      <c r="P35" s="132" t="s">
        <v>176</v>
      </c>
      <c r="Q35" s="132">
        <v>2</v>
      </c>
      <c r="R35" s="130" t="s">
        <v>176</v>
      </c>
    </row>
    <row r="36" spans="2:18" ht="20.25" customHeight="1">
      <c r="B36" s="339" t="s">
        <v>399</v>
      </c>
      <c r="C36" s="655" t="s">
        <v>588</v>
      </c>
      <c r="D36" s="657">
        <v>32</v>
      </c>
      <c r="E36" s="128">
        <v>5</v>
      </c>
      <c r="F36" s="127">
        <v>5</v>
      </c>
      <c r="G36" s="127">
        <v>4</v>
      </c>
      <c r="H36" s="127">
        <v>5</v>
      </c>
      <c r="I36" s="127">
        <v>2</v>
      </c>
      <c r="J36" s="132" t="s">
        <v>167</v>
      </c>
      <c r="K36" s="132">
        <v>2</v>
      </c>
      <c r="L36" s="132">
        <v>2</v>
      </c>
      <c r="M36" s="132">
        <v>3</v>
      </c>
      <c r="N36" s="132">
        <v>2</v>
      </c>
      <c r="O36" s="132">
        <v>1</v>
      </c>
      <c r="P36" s="132">
        <v>1</v>
      </c>
      <c r="Q36" s="132" t="s">
        <v>176</v>
      </c>
      <c r="R36" s="130" t="s">
        <v>176</v>
      </c>
    </row>
    <row r="37" spans="2:18" ht="20.25" customHeight="1">
      <c r="B37" s="339" t="s">
        <v>226</v>
      </c>
      <c r="C37" s="655" t="s">
        <v>590</v>
      </c>
      <c r="D37" s="657">
        <v>26</v>
      </c>
      <c r="E37" s="128">
        <v>6</v>
      </c>
      <c r="F37" s="127">
        <v>2</v>
      </c>
      <c r="G37" s="127">
        <v>5</v>
      </c>
      <c r="H37" s="127">
        <v>1</v>
      </c>
      <c r="I37" s="127">
        <v>3</v>
      </c>
      <c r="J37" s="132">
        <v>3</v>
      </c>
      <c r="K37" s="132">
        <v>1</v>
      </c>
      <c r="L37" s="132">
        <v>1</v>
      </c>
      <c r="M37" s="132">
        <v>1</v>
      </c>
      <c r="N37" s="132" t="s">
        <v>176</v>
      </c>
      <c r="O37" s="132">
        <v>1</v>
      </c>
      <c r="P37" s="132" t="s">
        <v>176</v>
      </c>
      <c r="Q37" s="132">
        <v>1</v>
      </c>
      <c r="R37" s="130">
        <v>1</v>
      </c>
    </row>
    <row r="38" spans="2:18" ht="20.25" customHeight="1">
      <c r="B38" s="339" t="s">
        <v>227</v>
      </c>
      <c r="C38" s="655" t="s">
        <v>592</v>
      </c>
      <c r="D38" s="657">
        <v>23</v>
      </c>
      <c r="E38" s="128">
        <v>3</v>
      </c>
      <c r="F38" s="127">
        <v>2</v>
      </c>
      <c r="G38" s="127">
        <v>3</v>
      </c>
      <c r="H38" s="127">
        <v>1</v>
      </c>
      <c r="I38" s="127">
        <v>1</v>
      </c>
      <c r="J38" s="132">
        <v>5</v>
      </c>
      <c r="K38" s="132">
        <v>2</v>
      </c>
      <c r="L38" s="132">
        <v>1</v>
      </c>
      <c r="M38" s="132">
        <v>2</v>
      </c>
      <c r="N38" s="132">
        <v>1</v>
      </c>
      <c r="O38" s="132">
        <v>1</v>
      </c>
      <c r="P38" s="132">
        <v>1</v>
      </c>
      <c r="Q38" s="658" t="s">
        <v>113</v>
      </c>
      <c r="R38" s="155" t="s">
        <v>113</v>
      </c>
    </row>
    <row r="39" spans="2:18" ht="20.25" customHeight="1">
      <c r="B39" s="339" t="s">
        <v>228</v>
      </c>
      <c r="C39" s="655" t="s">
        <v>594</v>
      </c>
      <c r="D39" s="657">
        <v>30</v>
      </c>
      <c r="E39" s="128">
        <v>9</v>
      </c>
      <c r="F39" s="127">
        <v>2</v>
      </c>
      <c r="G39" s="132" t="s">
        <v>176</v>
      </c>
      <c r="H39" s="127">
        <v>7</v>
      </c>
      <c r="I39" s="127">
        <v>1</v>
      </c>
      <c r="J39" s="132">
        <v>1</v>
      </c>
      <c r="K39" s="132">
        <v>2</v>
      </c>
      <c r="L39" s="132" t="s">
        <v>176</v>
      </c>
      <c r="M39" s="132">
        <v>5</v>
      </c>
      <c r="N39" s="132">
        <v>1</v>
      </c>
      <c r="O39" s="132">
        <v>1</v>
      </c>
      <c r="P39" s="132" t="s">
        <v>176</v>
      </c>
      <c r="Q39" s="658" t="s">
        <v>176</v>
      </c>
      <c r="R39" s="155">
        <v>1</v>
      </c>
    </row>
    <row r="40" spans="2:18" ht="20.25" customHeight="1">
      <c r="B40" s="339" t="s">
        <v>229</v>
      </c>
      <c r="C40" s="655" t="s">
        <v>171</v>
      </c>
      <c r="D40" s="657">
        <v>23</v>
      </c>
      <c r="E40" s="128">
        <v>4</v>
      </c>
      <c r="F40" s="127">
        <v>2</v>
      </c>
      <c r="G40" s="132">
        <v>4</v>
      </c>
      <c r="H40" s="127">
        <v>2</v>
      </c>
      <c r="I40" s="127">
        <v>1</v>
      </c>
      <c r="J40" s="132">
        <v>1</v>
      </c>
      <c r="K40" s="658" t="s">
        <v>113</v>
      </c>
      <c r="L40" s="132">
        <v>3</v>
      </c>
      <c r="M40" s="132">
        <v>1</v>
      </c>
      <c r="N40" s="132">
        <v>3</v>
      </c>
      <c r="O40" s="658" t="s">
        <v>113</v>
      </c>
      <c r="P40" s="132" t="s">
        <v>176</v>
      </c>
      <c r="Q40" s="658">
        <v>2</v>
      </c>
      <c r="R40" s="155" t="s">
        <v>113</v>
      </c>
    </row>
    <row r="41" spans="2:18" ht="20.25" customHeight="1">
      <c r="B41" s="339" t="s">
        <v>230</v>
      </c>
      <c r="C41" s="655" t="s">
        <v>172</v>
      </c>
      <c r="D41" s="657">
        <v>33</v>
      </c>
      <c r="E41" s="128">
        <v>10</v>
      </c>
      <c r="F41" s="127">
        <v>7</v>
      </c>
      <c r="G41" s="132">
        <v>4</v>
      </c>
      <c r="H41" s="127">
        <v>2</v>
      </c>
      <c r="I41" s="127">
        <v>5</v>
      </c>
      <c r="J41" s="658" t="s">
        <v>113</v>
      </c>
      <c r="K41" s="658">
        <v>1</v>
      </c>
      <c r="L41" s="132">
        <v>1</v>
      </c>
      <c r="M41" s="658" t="s">
        <v>113</v>
      </c>
      <c r="N41" s="658" t="s">
        <v>113</v>
      </c>
      <c r="O41" s="658" t="s">
        <v>113</v>
      </c>
      <c r="P41" s="132">
        <v>1</v>
      </c>
      <c r="Q41" s="658">
        <v>1</v>
      </c>
      <c r="R41" s="155">
        <v>1</v>
      </c>
    </row>
    <row r="42" spans="2:18" ht="20.25" customHeight="1">
      <c r="B42" s="339" t="s">
        <v>174</v>
      </c>
      <c r="C42" s="655" t="s">
        <v>175</v>
      </c>
      <c r="D42" s="657">
        <v>29</v>
      </c>
      <c r="E42" s="128">
        <v>5</v>
      </c>
      <c r="F42" s="127">
        <v>2</v>
      </c>
      <c r="G42" s="132">
        <v>3</v>
      </c>
      <c r="H42" s="127">
        <v>1</v>
      </c>
      <c r="I42" s="127">
        <v>3</v>
      </c>
      <c r="J42" s="658">
        <v>4</v>
      </c>
      <c r="K42" s="658">
        <v>3</v>
      </c>
      <c r="L42" s="132">
        <v>2</v>
      </c>
      <c r="M42" s="658">
        <v>1</v>
      </c>
      <c r="N42" s="658">
        <v>2</v>
      </c>
      <c r="O42" s="658" t="s">
        <v>113</v>
      </c>
      <c r="P42" s="132">
        <v>2</v>
      </c>
      <c r="Q42" s="658">
        <v>1</v>
      </c>
      <c r="R42" s="155" t="s">
        <v>113</v>
      </c>
    </row>
    <row r="43" spans="2:18" ht="19.5" customHeight="1">
      <c r="B43" s="14"/>
      <c r="C43" s="656"/>
      <c r="D43" s="659"/>
      <c r="E43" s="659"/>
      <c r="F43" s="15"/>
      <c r="G43" s="15"/>
      <c r="H43" s="18" t="s">
        <v>708</v>
      </c>
      <c r="I43" s="15"/>
      <c r="J43" s="15"/>
      <c r="K43" s="15"/>
      <c r="L43" s="15"/>
      <c r="M43" s="15"/>
      <c r="N43" s="15"/>
      <c r="O43" s="15"/>
      <c r="P43" s="15"/>
      <c r="Q43" s="15"/>
      <c r="R43" s="145"/>
    </row>
    <row r="44" spans="2:18" ht="19.5" customHeight="1">
      <c r="B44" s="146" t="s">
        <v>709</v>
      </c>
      <c r="C44" s="653" t="s">
        <v>706</v>
      </c>
      <c r="D44" s="149">
        <v>100</v>
      </c>
      <c r="E44" s="148">
        <v>7.133421400264201</v>
      </c>
      <c r="F44" s="149">
        <v>25.847644209599295</v>
      </c>
      <c r="G44" s="149">
        <v>23.822104799647732</v>
      </c>
      <c r="H44" s="149">
        <v>12.285336856010568</v>
      </c>
      <c r="I44" s="149">
        <v>6.07661822985469</v>
      </c>
      <c r="J44" s="149">
        <v>3.742844561867019</v>
      </c>
      <c r="K44" s="149">
        <v>2.9942756494936154</v>
      </c>
      <c r="L44" s="149">
        <v>3.1704095112285335</v>
      </c>
      <c r="M44" s="149">
        <v>2.9942756494936154</v>
      </c>
      <c r="N44" s="149">
        <v>2.642007926023778</v>
      </c>
      <c r="O44" s="149">
        <v>2.3337736679876704</v>
      </c>
      <c r="P44" s="149">
        <v>2.4658740642888595</v>
      </c>
      <c r="Q44" s="149">
        <v>2.2016732716864817</v>
      </c>
      <c r="R44" s="150">
        <v>2.2897402025539413</v>
      </c>
    </row>
    <row r="45" spans="2:18" ht="19.5" customHeight="1">
      <c r="B45" s="138" t="s">
        <v>230</v>
      </c>
      <c r="C45" s="655" t="s">
        <v>378</v>
      </c>
      <c r="D45" s="149">
        <v>100</v>
      </c>
      <c r="E45" s="148">
        <v>9.44595821980018</v>
      </c>
      <c r="F45" s="149">
        <v>28.610354223433244</v>
      </c>
      <c r="G45" s="149">
        <v>24.795640326975477</v>
      </c>
      <c r="H45" s="149">
        <v>8.628519527702089</v>
      </c>
      <c r="I45" s="149">
        <v>5.177111716621254</v>
      </c>
      <c r="J45" s="149">
        <v>3.7238873751135335</v>
      </c>
      <c r="K45" s="149">
        <v>2.633969118982743</v>
      </c>
      <c r="L45" s="149">
        <v>3.451407811080836</v>
      </c>
      <c r="M45" s="149">
        <v>2.5431425976385107</v>
      </c>
      <c r="N45" s="149">
        <v>1.9073569482288828</v>
      </c>
      <c r="O45" s="149">
        <v>2.361489554950045</v>
      </c>
      <c r="P45" s="149">
        <v>2.452316076294278</v>
      </c>
      <c r="Q45" s="149">
        <v>2.452316076294278</v>
      </c>
      <c r="R45" s="150">
        <v>1.8165304268846505</v>
      </c>
    </row>
    <row r="46" spans="2:18" ht="19.5" customHeight="1">
      <c r="B46" s="138" t="s">
        <v>382</v>
      </c>
      <c r="C46" s="655" t="s">
        <v>141</v>
      </c>
      <c r="D46" s="149">
        <v>100</v>
      </c>
      <c r="E46" s="148">
        <v>9.012345679012345</v>
      </c>
      <c r="F46" s="149">
        <v>27.530864197530864</v>
      </c>
      <c r="G46" s="149">
        <v>20.8641975308642</v>
      </c>
      <c r="H46" s="149">
        <v>9.382716049382717</v>
      </c>
      <c r="I46" s="149">
        <v>6.049382716049383</v>
      </c>
      <c r="J46" s="149">
        <v>5.185185185185185</v>
      </c>
      <c r="K46" s="149">
        <v>4.814814814814815</v>
      </c>
      <c r="L46" s="149">
        <v>2.7160493827160495</v>
      </c>
      <c r="M46" s="149">
        <v>3.45679012345679</v>
      </c>
      <c r="N46" s="149">
        <v>2.7160493827160495</v>
      </c>
      <c r="O46" s="149">
        <v>2.2222222222222223</v>
      </c>
      <c r="P46" s="149">
        <v>1.4814814814814816</v>
      </c>
      <c r="Q46" s="149">
        <v>2.345679012345679</v>
      </c>
      <c r="R46" s="150">
        <v>2.2222222222222223</v>
      </c>
    </row>
    <row r="47" spans="2:18" ht="19.5" customHeight="1">
      <c r="B47" s="138" t="s">
        <v>383</v>
      </c>
      <c r="C47" s="655" t="s">
        <v>142</v>
      </c>
      <c r="D47" s="149">
        <v>100</v>
      </c>
      <c r="E47" s="148">
        <v>10.933940774487471</v>
      </c>
      <c r="F47" s="149">
        <v>25.740318906605925</v>
      </c>
      <c r="G47" s="149">
        <v>20.956719817767656</v>
      </c>
      <c r="H47" s="149">
        <v>10.933940774487471</v>
      </c>
      <c r="I47" s="149">
        <v>4.328018223234624</v>
      </c>
      <c r="J47" s="149">
        <v>4.783599088838269</v>
      </c>
      <c r="K47" s="149">
        <v>4.100227790432802</v>
      </c>
      <c r="L47" s="149">
        <v>2.733485193621868</v>
      </c>
      <c r="M47" s="149">
        <v>2.5056947608200453</v>
      </c>
      <c r="N47" s="149">
        <v>3.644646924829157</v>
      </c>
      <c r="O47" s="149">
        <v>3.189066059225513</v>
      </c>
      <c r="P47" s="149">
        <v>2.277904328018223</v>
      </c>
      <c r="Q47" s="149">
        <v>2.5056947608200453</v>
      </c>
      <c r="R47" s="150">
        <v>1.366742596810934</v>
      </c>
    </row>
    <row r="48" spans="2:18" ht="19.5" customHeight="1">
      <c r="B48" s="138" t="s">
        <v>385</v>
      </c>
      <c r="C48" s="655" t="s">
        <v>143</v>
      </c>
      <c r="D48" s="149">
        <v>100</v>
      </c>
      <c r="E48" s="148">
        <v>9.967845659163988</v>
      </c>
      <c r="F48" s="149">
        <v>28.938906752411576</v>
      </c>
      <c r="G48" s="149">
        <v>16.39871382636656</v>
      </c>
      <c r="H48" s="149">
        <v>9.32475884244373</v>
      </c>
      <c r="I48" s="149">
        <v>5.466237942122187</v>
      </c>
      <c r="J48" s="149">
        <v>4.823151125401929</v>
      </c>
      <c r="K48" s="149">
        <v>3.215434083601286</v>
      </c>
      <c r="L48" s="149">
        <v>3.215434083601286</v>
      </c>
      <c r="M48" s="149">
        <v>2.2508038585209005</v>
      </c>
      <c r="N48" s="149">
        <v>4.180064308681672</v>
      </c>
      <c r="O48" s="149">
        <v>4.180064308681672</v>
      </c>
      <c r="P48" s="149">
        <v>1.607717041800643</v>
      </c>
      <c r="Q48" s="149">
        <v>3.858520900321544</v>
      </c>
      <c r="R48" s="150">
        <v>2.572347266881029</v>
      </c>
    </row>
    <row r="49" spans="2:18" ht="19.5" customHeight="1">
      <c r="B49" s="138" t="s">
        <v>197</v>
      </c>
      <c r="C49" s="655" t="s">
        <v>144</v>
      </c>
      <c r="D49" s="149">
        <v>100</v>
      </c>
      <c r="E49" s="148">
        <v>12.4</v>
      </c>
      <c r="F49" s="149">
        <v>30.4</v>
      </c>
      <c r="G49" s="149">
        <v>14.399999999999999</v>
      </c>
      <c r="H49" s="149">
        <v>10.4</v>
      </c>
      <c r="I49" s="149">
        <v>2.8000000000000003</v>
      </c>
      <c r="J49" s="149">
        <v>4</v>
      </c>
      <c r="K49" s="149">
        <v>6.800000000000001</v>
      </c>
      <c r="L49" s="149">
        <v>4.8</v>
      </c>
      <c r="M49" s="149">
        <v>3.2</v>
      </c>
      <c r="N49" s="149">
        <v>2.4</v>
      </c>
      <c r="O49" s="149">
        <v>2.4</v>
      </c>
      <c r="P49" s="149">
        <v>2</v>
      </c>
      <c r="Q49" s="149">
        <v>1.2</v>
      </c>
      <c r="R49" s="150">
        <v>2.8000000000000003</v>
      </c>
    </row>
    <row r="50" spans="2:18" ht="19.5" customHeight="1">
      <c r="B50" s="138" t="s">
        <v>198</v>
      </c>
      <c r="C50" s="655" t="s">
        <v>145</v>
      </c>
      <c r="D50" s="149">
        <v>99.99999999999996</v>
      </c>
      <c r="E50" s="148">
        <v>20.588235294117645</v>
      </c>
      <c r="F50" s="149">
        <v>17.647058823529413</v>
      </c>
      <c r="G50" s="149">
        <v>19.852941176470587</v>
      </c>
      <c r="H50" s="149">
        <v>7.352941176470589</v>
      </c>
      <c r="I50" s="149">
        <v>3.6764705882352944</v>
      </c>
      <c r="J50" s="149">
        <v>2.2058823529411766</v>
      </c>
      <c r="K50" s="149">
        <v>5.147058823529411</v>
      </c>
      <c r="L50" s="149">
        <v>3.6764705882352944</v>
      </c>
      <c r="M50" s="149">
        <v>2.941176470588235</v>
      </c>
      <c r="N50" s="149">
        <v>2.2058823529411766</v>
      </c>
      <c r="O50" s="149">
        <v>5.88235294117647</v>
      </c>
      <c r="P50" s="149">
        <v>2.2058823529411766</v>
      </c>
      <c r="Q50" s="149">
        <v>3.6764705882352944</v>
      </c>
      <c r="R50" s="150">
        <v>2.941176470588235</v>
      </c>
    </row>
    <row r="51" spans="2:18" ht="19.5" customHeight="1">
      <c r="B51" s="138" t="s">
        <v>199</v>
      </c>
      <c r="C51" s="655" t="s">
        <v>146</v>
      </c>
      <c r="D51" s="149">
        <v>99.99999999999997</v>
      </c>
      <c r="E51" s="148">
        <v>17.391304347826086</v>
      </c>
      <c r="F51" s="149">
        <v>21.73913043478261</v>
      </c>
      <c r="G51" s="149">
        <v>10.434782608695652</v>
      </c>
      <c r="H51" s="149">
        <v>8.695652173913043</v>
      </c>
      <c r="I51" s="149">
        <v>5.217391304347826</v>
      </c>
      <c r="J51" s="149">
        <v>3.4782608695652173</v>
      </c>
      <c r="K51" s="149">
        <v>2.608695652173913</v>
      </c>
      <c r="L51" s="149">
        <v>11.304347826086957</v>
      </c>
      <c r="M51" s="149">
        <v>6.086956521739131</v>
      </c>
      <c r="N51" s="149">
        <v>0.8695652173913043</v>
      </c>
      <c r="O51" s="149">
        <v>2.608695652173913</v>
      </c>
      <c r="P51" s="149">
        <v>1.7391304347826086</v>
      </c>
      <c r="Q51" s="149">
        <v>3.4782608695652173</v>
      </c>
      <c r="R51" s="150">
        <v>4.3478260869565215</v>
      </c>
    </row>
    <row r="52" spans="2:18" ht="22.5" customHeight="1" hidden="1">
      <c r="B52" s="138" t="s">
        <v>87</v>
      </c>
      <c r="C52" s="656"/>
      <c r="D52" s="149">
        <v>100</v>
      </c>
      <c r="E52" s="148">
        <v>26.506024096385545</v>
      </c>
      <c r="F52" s="149">
        <v>19.27710843373494</v>
      </c>
      <c r="G52" s="149">
        <v>13.253012048192772</v>
      </c>
      <c r="H52" s="149">
        <v>4.819277108433735</v>
      </c>
      <c r="I52" s="149">
        <v>9.63855421686747</v>
      </c>
      <c r="J52" s="149">
        <v>4.819277108433735</v>
      </c>
      <c r="K52" s="149">
        <v>4.819277108433735</v>
      </c>
      <c r="L52" s="149">
        <v>6.024096385542169</v>
      </c>
      <c r="M52" s="149">
        <v>6.024096385542169</v>
      </c>
      <c r="N52" s="149">
        <v>1.2048192771084338</v>
      </c>
      <c r="O52" s="129" t="s">
        <v>49</v>
      </c>
      <c r="P52" s="129" t="s">
        <v>49</v>
      </c>
      <c r="Q52" s="149">
        <v>2.4096385542168677</v>
      </c>
      <c r="R52" s="150">
        <v>1.2048192771084338</v>
      </c>
    </row>
    <row r="53" spans="2:18" ht="21" customHeight="1">
      <c r="B53" s="146" t="s">
        <v>200</v>
      </c>
      <c r="C53" s="655" t="s">
        <v>149</v>
      </c>
      <c r="D53" s="149">
        <v>99.99999999999999</v>
      </c>
      <c r="E53" s="148">
        <v>17.475728155339805</v>
      </c>
      <c r="F53" s="149">
        <v>26.21359223300971</v>
      </c>
      <c r="G53" s="149">
        <v>10.679611650485436</v>
      </c>
      <c r="H53" s="149">
        <v>11.650485436893204</v>
      </c>
      <c r="I53" s="149">
        <v>10.679611650485436</v>
      </c>
      <c r="J53" s="149">
        <v>5.825242718446602</v>
      </c>
      <c r="K53" s="149">
        <v>6.796116504854369</v>
      </c>
      <c r="L53" s="149">
        <v>2.912621359223301</v>
      </c>
      <c r="M53" s="149">
        <v>1.9417475728155338</v>
      </c>
      <c r="N53" s="149">
        <v>4.854368932038835</v>
      </c>
      <c r="O53" s="129" t="s">
        <v>49</v>
      </c>
      <c r="P53" s="129" t="s">
        <v>49</v>
      </c>
      <c r="Q53" s="129" t="s">
        <v>49</v>
      </c>
      <c r="R53" s="150">
        <v>0.9708737864077669</v>
      </c>
    </row>
    <row r="54" spans="2:18" ht="22.5" customHeight="1" hidden="1">
      <c r="B54" s="138" t="s">
        <v>89</v>
      </c>
      <c r="C54" s="656"/>
      <c r="D54" s="149">
        <v>100</v>
      </c>
      <c r="E54" s="148">
        <v>17.28395061728395</v>
      </c>
      <c r="F54" s="149">
        <v>22.22222222222222</v>
      </c>
      <c r="G54" s="149">
        <v>11.11111111111111</v>
      </c>
      <c r="H54" s="149">
        <v>11.11111111111111</v>
      </c>
      <c r="I54" s="149">
        <v>3.7037037037037033</v>
      </c>
      <c r="J54" s="149">
        <v>6.172839506172839</v>
      </c>
      <c r="K54" s="149">
        <v>3.7037037037037033</v>
      </c>
      <c r="L54" s="149">
        <v>4.938271604938271</v>
      </c>
      <c r="M54" s="149">
        <v>6.172839506172839</v>
      </c>
      <c r="N54" s="149">
        <v>2.4691358024691357</v>
      </c>
      <c r="O54" s="149">
        <v>4.938271604938271</v>
      </c>
      <c r="P54" s="149">
        <v>1.2345679012345678</v>
      </c>
      <c r="Q54" s="149">
        <v>3.7037037037037033</v>
      </c>
      <c r="R54" s="150">
        <v>1.2345679012345678</v>
      </c>
    </row>
    <row r="55" spans="2:18" ht="22.5" customHeight="1" hidden="1">
      <c r="B55" s="138" t="s">
        <v>90</v>
      </c>
      <c r="C55" s="656"/>
      <c r="D55" s="149">
        <v>100.00000000000001</v>
      </c>
      <c r="E55" s="148">
        <v>15.492957746478872</v>
      </c>
      <c r="F55" s="149">
        <v>16.901408450704224</v>
      </c>
      <c r="G55" s="149">
        <v>8.450704225352112</v>
      </c>
      <c r="H55" s="149">
        <v>11.267605633802818</v>
      </c>
      <c r="I55" s="149">
        <v>8.450704225352112</v>
      </c>
      <c r="J55" s="149">
        <v>5.633802816901409</v>
      </c>
      <c r="K55" s="149">
        <v>8.450704225352112</v>
      </c>
      <c r="L55" s="149">
        <v>4.225352112676056</v>
      </c>
      <c r="M55" s="149">
        <v>7.042253521126761</v>
      </c>
      <c r="N55" s="149">
        <v>1.4084507042253522</v>
      </c>
      <c r="O55" s="149">
        <v>5.633802816901409</v>
      </c>
      <c r="P55" s="129" t="s">
        <v>49</v>
      </c>
      <c r="Q55" s="149">
        <v>1.4084507042253522</v>
      </c>
      <c r="R55" s="150">
        <v>5.633802816901409</v>
      </c>
    </row>
    <row r="56" spans="2:18" ht="22.5" customHeight="1" hidden="1">
      <c r="B56" s="138" t="s">
        <v>91</v>
      </c>
      <c r="C56" s="656"/>
      <c r="D56" s="149">
        <v>99.99999999999999</v>
      </c>
      <c r="E56" s="148">
        <v>20</v>
      </c>
      <c r="F56" s="149">
        <v>14.444444444444443</v>
      </c>
      <c r="G56" s="149">
        <v>18.88888888888889</v>
      </c>
      <c r="H56" s="149">
        <v>4.444444444444445</v>
      </c>
      <c r="I56" s="149">
        <v>7.777777777777778</v>
      </c>
      <c r="J56" s="149">
        <v>6.666666666666667</v>
      </c>
      <c r="K56" s="149">
        <v>5.555555555555555</v>
      </c>
      <c r="L56" s="149">
        <v>2.2222222222222223</v>
      </c>
      <c r="M56" s="149">
        <v>7.777777777777778</v>
      </c>
      <c r="N56" s="149">
        <v>4.444444444444445</v>
      </c>
      <c r="O56" s="149">
        <v>4.444444444444445</v>
      </c>
      <c r="P56" s="149">
        <v>3.3333333333333335</v>
      </c>
      <c r="Q56" s="129" t="s">
        <v>49</v>
      </c>
      <c r="R56" s="130" t="s">
        <v>49</v>
      </c>
    </row>
    <row r="57" spans="2:18" ht="22.5" customHeight="1" hidden="1">
      <c r="B57" s="138" t="s">
        <v>92</v>
      </c>
      <c r="C57" s="656"/>
      <c r="D57" s="149">
        <v>99.99999999999999</v>
      </c>
      <c r="E57" s="148">
        <v>23.376623376623375</v>
      </c>
      <c r="F57" s="149">
        <v>18.181818181818183</v>
      </c>
      <c r="G57" s="149">
        <v>6.493506493506493</v>
      </c>
      <c r="H57" s="149">
        <v>14.285714285714285</v>
      </c>
      <c r="I57" s="149">
        <v>11.688311688311687</v>
      </c>
      <c r="J57" s="149">
        <v>6.493506493506493</v>
      </c>
      <c r="K57" s="149">
        <v>2.5974025974025974</v>
      </c>
      <c r="L57" s="149">
        <v>1.2987012987012987</v>
      </c>
      <c r="M57" s="149">
        <v>1.2987012987012987</v>
      </c>
      <c r="N57" s="149">
        <v>3.896103896103896</v>
      </c>
      <c r="O57" s="149">
        <v>3.896103896103896</v>
      </c>
      <c r="P57" s="149">
        <v>2.5974025974025974</v>
      </c>
      <c r="Q57" s="149">
        <v>2.5974025974025974</v>
      </c>
      <c r="R57" s="150">
        <v>1.2987012987012987</v>
      </c>
    </row>
    <row r="58" spans="2:18" ht="20.25" customHeight="1">
      <c r="B58" s="138" t="s">
        <v>204</v>
      </c>
      <c r="C58" s="655" t="s">
        <v>151</v>
      </c>
      <c r="D58" s="149">
        <v>99.99999999999999</v>
      </c>
      <c r="E58" s="148">
        <v>27.631578947368425</v>
      </c>
      <c r="F58" s="149">
        <v>13.157894736842104</v>
      </c>
      <c r="G58" s="149">
        <v>14.473684210526317</v>
      </c>
      <c r="H58" s="149">
        <v>6.578947368421052</v>
      </c>
      <c r="I58" s="149">
        <v>11.842105263157894</v>
      </c>
      <c r="J58" s="149">
        <v>1.3157894736842104</v>
      </c>
      <c r="K58" s="149">
        <v>5.263157894736842</v>
      </c>
      <c r="L58" s="149">
        <v>7.894736842105263</v>
      </c>
      <c r="M58" s="149">
        <v>1.3157894736842104</v>
      </c>
      <c r="N58" s="149">
        <v>1.3157894736842104</v>
      </c>
      <c r="O58" s="660" t="s">
        <v>49</v>
      </c>
      <c r="P58" s="149">
        <v>3.9473684210526314</v>
      </c>
      <c r="Q58" s="149">
        <v>2.631578947368421</v>
      </c>
      <c r="R58" s="150">
        <v>2.631578947368421</v>
      </c>
    </row>
    <row r="59" spans="2:18" s="15" customFormat="1" ht="20.25" customHeight="1">
      <c r="B59" s="139" t="s">
        <v>710</v>
      </c>
      <c r="C59" s="655" t="s">
        <v>152</v>
      </c>
      <c r="D59" s="149">
        <v>100</v>
      </c>
      <c r="E59" s="148">
        <v>18.055555555555554</v>
      </c>
      <c r="F59" s="149">
        <v>18.055555555555554</v>
      </c>
      <c r="G59" s="149">
        <v>12.5</v>
      </c>
      <c r="H59" s="149">
        <v>12.5</v>
      </c>
      <c r="I59" s="149">
        <v>8.333333333333332</v>
      </c>
      <c r="J59" s="149">
        <v>4.166666666666666</v>
      </c>
      <c r="K59" s="149">
        <v>8.333333333333332</v>
      </c>
      <c r="L59" s="149">
        <v>5.555555555555555</v>
      </c>
      <c r="M59" s="132" t="s">
        <v>49</v>
      </c>
      <c r="N59" s="149">
        <v>1.3888888888888888</v>
      </c>
      <c r="O59" s="149">
        <v>1.3888888888888888</v>
      </c>
      <c r="P59" s="149">
        <v>4.166666666666666</v>
      </c>
      <c r="Q59" s="149">
        <v>1.3888888888888888</v>
      </c>
      <c r="R59" s="150">
        <v>4.166666666666666</v>
      </c>
    </row>
    <row r="60" spans="2:18" s="15" customFormat="1" ht="20.25" customHeight="1">
      <c r="B60" s="139" t="s">
        <v>711</v>
      </c>
      <c r="C60" s="655" t="s">
        <v>153</v>
      </c>
      <c r="D60" s="149">
        <v>100.00000000000001</v>
      </c>
      <c r="E60" s="148">
        <v>15.517241379310345</v>
      </c>
      <c r="F60" s="149">
        <v>10.344827586206897</v>
      </c>
      <c r="G60" s="149">
        <v>10.344827586206897</v>
      </c>
      <c r="H60" s="149">
        <v>18.96551724137931</v>
      </c>
      <c r="I60" s="149">
        <v>1.7241379310344827</v>
      </c>
      <c r="J60" s="149">
        <v>8.620689655172415</v>
      </c>
      <c r="K60" s="149">
        <v>5.172413793103448</v>
      </c>
      <c r="L60" s="149">
        <v>3.4482758620689653</v>
      </c>
      <c r="M60" s="149">
        <v>3.4482758620689653</v>
      </c>
      <c r="N60" s="149">
        <v>10.344827586206897</v>
      </c>
      <c r="O60" s="149">
        <v>3.4482758620689653</v>
      </c>
      <c r="P60" s="149">
        <v>6.896551724137931</v>
      </c>
      <c r="Q60" s="149">
        <v>1.7241379310344827</v>
      </c>
      <c r="R60" s="151" t="s">
        <v>49</v>
      </c>
    </row>
    <row r="61" spans="2:18" s="15" customFormat="1" ht="20.25" customHeight="1">
      <c r="B61" s="139" t="s">
        <v>712</v>
      </c>
      <c r="C61" s="655" t="s">
        <v>565</v>
      </c>
      <c r="D61" s="149">
        <v>99.99999999999996</v>
      </c>
      <c r="E61" s="148">
        <v>28.07017543859649</v>
      </c>
      <c r="F61" s="149">
        <v>8.771929824561402</v>
      </c>
      <c r="G61" s="149">
        <v>12.280701754385964</v>
      </c>
      <c r="H61" s="149">
        <v>14.035087719298245</v>
      </c>
      <c r="I61" s="149">
        <v>7.017543859649122</v>
      </c>
      <c r="J61" s="149">
        <v>5.263157894736842</v>
      </c>
      <c r="K61" s="149">
        <v>1.7543859649122806</v>
      </c>
      <c r="L61" s="149">
        <v>1.7543859649122806</v>
      </c>
      <c r="M61" s="149">
        <v>7.017543859649122</v>
      </c>
      <c r="N61" s="149">
        <v>3.508771929824561</v>
      </c>
      <c r="O61" s="149">
        <v>3.508771929824561</v>
      </c>
      <c r="P61" s="149">
        <v>1.7543859649122806</v>
      </c>
      <c r="Q61" s="149">
        <v>5.263157894736842</v>
      </c>
      <c r="R61" s="151" t="s">
        <v>49</v>
      </c>
    </row>
    <row r="62" spans="2:18" s="15" customFormat="1" ht="20.25" customHeight="1">
      <c r="B62" s="139" t="s">
        <v>713</v>
      </c>
      <c r="C62" s="655" t="s">
        <v>567</v>
      </c>
      <c r="D62" s="149">
        <v>100</v>
      </c>
      <c r="E62" s="148">
        <v>20.754716981132077</v>
      </c>
      <c r="F62" s="149">
        <v>11.320754716981133</v>
      </c>
      <c r="G62" s="149">
        <v>15.09433962264151</v>
      </c>
      <c r="H62" s="149">
        <v>16.9811320754717</v>
      </c>
      <c r="I62" s="149">
        <v>1.8867924528301887</v>
      </c>
      <c r="J62" s="149">
        <v>1.8867924528301887</v>
      </c>
      <c r="K62" s="149">
        <v>9.433962264150944</v>
      </c>
      <c r="L62" s="149">
        <v>5.660377358490567</v>
      </c>
      <c r="M62" s="149">
        <v>1.8867924528301887</v>
      </c>
      <c r="N62" s="149">
        <v>3.7735849056603774</v>
      </c>
      <c r="O62" s="660" t="s">
        <v>167</v>
      </c>
      <c r="P62" s="149">
        <v>5.660377358490567</v>
      </c>
      <c r="Q62" s="149">
        <v>1.8867924528301887</v>
      </c>
      <c r="R62" s="150">
        <v>3.7735849056603774</v>
      </c>
    </row>
    <row r="63" spans="2:18" s="15" customFormat="1" ht="20.25" customHeight="1">
      <c r="B63" s="139" t="s">
        <v>215</v>
      </c>
      <c r="C63" s="655" t="s">
        <v>569</v>
      </c>
      <c r="D63" s="149">
        <v>100</v>
      </c>
      <c r="E63" s="148">
        <v>26</v>
      </c>
      <c r="F63" s="149">
        <v>4</v>
      </c>
      <c r="G63" s="149">
        <v>12</v>
      </c>
      <c r="H63" s="149">
        <v>18</v>
      </c>
      <c r="I63" s="149">
        <v>14.000000000000002</v>
      </c>
      <c r="J63" s="149">
        <v>4</v>
      </c>
      <c r="K63" s="149">
        <v>4</v>
      </c>
      <c r="L63" s="149">
        <v>2</v>
      </c>
      <c r="M63" s="149">
        <v>8</v>
      </c>
      <c r="N63" s="149">
        <v>2</v>
      </c>
      <c r="O63" s="153">
        <v>4</v>
      </c>
      <c r="P63" s="149">
        <v>0</v>
      </c>
      <c r="Q63" s="149">
        <v>0</v>
      </c>
      <c r="R63" s="150">
        <v>2</v>
      </c>
    </row>
    <row r="64" spans="2:18" s="15" customFormat="1" ht="20.25" customHeight="1">
      <c r="B64" s="139" t="s">
        <v>216</v>
      </c>
      <c r="C64" s="655" t="s">
        <v>571</v>
      </c>
      <c r="D64" s="149">
        <v>99.99999999999997</v>
      </c>
      <c r="E64" s="148">
        <v>12.195121951219512</v>
      </c>
      <c r="F64" s="149">
        <v>4.878048780487805</v>
      </c>
      <c r="G64" s="149">
        <v>14.634146341463413</v>
      </c>
      <c r="H64" s="149">
        <v>19.51219512195122</v>
      </c>
      <c r="I64" s="149">
        <v>7.317073170731707</v>
      </c>
      <c r="J64" s="149">
        <v>9.75609756097561</v>
      </c>
      <c r="K64" s="149">
        <v>7.317073170731707</v>
      </c>
      <c r="L64" s="149">
        <v>7.317073170731707</v>
      </c>
      <c r="M64" s="149">
        <v>7.317073170731707</v>
      </c>
      <c r="N64" s="660" t="s">
        <v>167</v>
      </c>
      <c r="O64" s="153">
        <v>4.878048780487805</v>
      </c>
      <c r="P64" s="660" t="s">
        <v>167</v>
      </c>
      <c r="Q64" s="149">
        <v>4.878048780487805</v>
      </c>
      <c r="R64" s="151" t="s">
        <v>167</v>
      </c>
    </row>
    <row r="65" spans="2:18" s="15" customFormat="1" ht="20.25" customHeight="1">
      <c r="B65" s="139" t="s">
        <v>217</v>
      </c>
      <c r="C65" s="655" t="s">
        <v>573</v>
      </c>
      <c r="D65" s="149">
        <v>100</v>
      </c>
      <c r="E65" s="148">
        <v>9.25925925925926</v>
      </c>
      <c r="F65" s="149">
        <v>12.962962962962962</v>
      </c>
      <c r="G65" s="149">
        <v>14.814814814814813</v>
      </c>
      <c r="H65" s="149">
        <v>5.555555555555555</v>
      </c>
      <c r="I65" s="149">
        <v>11.11111111111111</v>
      </c>
      <c r="J65" s="149">
        <v>7.4074074074074066</v>
      </c>
      <c r="K65" s="149">
        <v>7.4074074074074066</v>
      </c>
      <c r="L65" s="149">
        <v>1.8518518518518516</v>
      </c>
      <c r="M65" s="149">
        <v>5.555555555555555</v>
      </c>
      <c r="N65" s="149">
        <v>1.8518518518518516</v>
      </c>
      <c r="O65" s="153">
        <v>5.555555555555555</v>
      </c>
      <c r="P65" s="149">
        <v>5.555555555555555</v>
      </c>
      <c r="Q65" s="149">
        <v>7.4074074074074066</v>
      </c>
      <c r="R65" s="150">
        <v>3.7037037037037033</v>
      </c>
    </row>
    <row r="66" spans="2:18" s="15" customFormat="1" ht="20.25" customHeight="1">
      <c r="B66" s="139" t="s">
        <v>218</v>
      </c>
      <c r="C66" s="655" t="s">
        <v>575</v>
      </c>
      <c r="D66" s="149">
        <v>100</v>
      </c>
      <c r="E66" s="148">
        <v>18.75</v>
      </c>
      <c r="F66" s="149">
        <v>12.5</v>
      </c>
      <c r="G66" s="149">
        <v>15.625</v>
      </c>
      <c r="H66" s="149">
        <v>18.75</v>
      </c>
      <c r="I66" s="149">
        <v>3.125</v>
      </c>
      <c r="J66" s="149">
        <v>9.375</v>
      </c>
      <c r="K66" s="149">
        <v>3.125</v>
      </c>
      <c r="L66" s="149">
        <v>6.25</v>
      </c>
      <c r="M66" s="660" t="s">
        <v>167</v>
      </c>
      <c r="N66" s="149">
        <v>6.25</v>
      </c>
      <c r="O66" s="153">
        <v>3.125</v>
      </c>
      <c r="P66" s="149">
        <v>3.125</v>
      </c>
      <c r="Q66" s="660" t="s">
        <v>167</v>
      </c>
      <c r="R66" s="151" t="s">
        <v>167</v>
      </c>
    </row>
    <row r="67" spans="2:18" s="15" customFormat="1" ht="20.25" customHeight="1">
      <c r="B67" s="139" t="s">
        <v>219</v>
      </c>
      <c r="C67" s="655" t="s">
        <v>577</v>
      </c>
      <c r="D67" s="149">
        <v>100.00000000000003</v>
      </c>
      <c r="E67" s="148">
        <v>21.62162162162162</v>
      </c>
      <c r="F67" s="149">
        <v>8.108108108108109</v>
      </c>
      <c r="G67" s="149">
        <v>5.405405405405405</v>
      </c>
      <c r="H67" s="149">
        <v>16.216216216216218</v>
      </c>
      <c r="I67" s="149">
        <v>8.108108108108109</v>
      </c>
      <c r="J67" s="149">
        <v>5.405405405405405</v>
      </c>
      <c r="K67" s="149">
        <v>10.81081081081081</v>
      </c>
      <c r="L67" s="149">
        <v>5.405405405405405</v>
      </c>
      <c r="M67" s="149">
        <v>2.7027027027027026</v>
      </c>
      <c r="N67" s="149">
        <v>2.7027027027027026</v>
      </c>
      <c r="O67" s="153">
        <v>5.405405405405405</v>
      </c>
      <c r="P67" s="149">
        <v>2.7027027027027026</v>
      </c>
      <c r="Q67" s="149">
        <v>2.7027027027027026</v>
      </c>
      <c r="R67" s="150">
        <v>2.7027027027027026</v>
      </c>
    </row>
    <row r="68" spans="2:18" s="15" customFormat="1" ht="20.25" customHeight="1">
      <c r="B68" s="339" t="s">
        <v>220</v>
      </c>
      <c r="C68" s="655" t="s">
        <v>579</v>
      </c>
      <c r="D68" s="149">
        <v>99.99999999999997</v>
      </c>
      <c r="E68" s="148">
        <v>27.27272727272727</v>
      </c>
      <c r="F68" s="149">
        <v>12.727272727272727</v>
      </c>
      <c r="G68" s="149">
        <v>9.090909090909092</v>
      </c>
      <c r="H68" s="149">
        <v>10.909090909090908</v>
      </c>
      <c r="I68" s="149">
        <v>5.454545454545454</v>
      </c>
      <c r="J68" s="149">
        <v>7.2727272727272725</v>
      </c>
      <c r="K68" s="149">
        <v>5.454545454545454</v>
      </c>
      <c r="L68" s="149">
        <v>9.090909090909092</v>
      </c>
      <c r="M68" s="149">
        <v>1.8181818181818181</v>
      </c>
      <c r="N68" s="149">
        <v>1.8181818181818181</v>
      </c>
      <c r="O68" s="660" t="s">
        <v>167</v>
      </c>
      <c r="P68" s="149">
        <v>7.2727272727272725</v>
      </c>
      <c r="Q68" s="660" t="s">
        <v>167</v>
      </c>
      <c r="R68" s="150">
        <v>1.8181818181818181</v>
      </c>
    </row>
    <row r="69" spans="2:18" s="15" customFormat="1" ht="20.25" customHeight="1">
      <c r="B69" s="339" t="s">
        <v>221</v>
      </c>
      <c r="C69" s="655" t="s">
        <v>581</v>
      </c>
      <c r="D69" s="149">
        <v>99.99999999999996</v>
      </c>
      <c r="E69" s="154">
        <v>22.22222222222222</v>
      </c>
      <c r="F69" s="153">
        <v>16.666666666666664</v>
      </c>
      <c r="G69" s="153">
        <v>11.11111111111111</v>
      </c>
      <c r="H69" s="153">
        <v>19.444444444444446</v>
      </c>
      <c r="I69" s="153">
        <v>5.555555555555555</v>
      </c>
      <c r="J69" s="153">
        <v>2.7777777777777777</v>
      </c>
      <c r="K69" s="153">
        <v>8.333333333333332</v>
      </c>
      <c r="L69" s="153">
        <v>2.7777777777777777</v>
      </c>
      <c r="M69" s="153">
        <v>2.7777777777777777</v>
      </c>
      <c r="N69" s="153">
        <v>2.7777777777777777</v>
      </c>
      <c r="O69" s="660" t="s">
        <v>167</v>
      </c>
      <c r="P69" s="660" t="s">
        <v>167</v>
      </c>
      <c r="Q69" s="153">
        <v>2.7777777777777777</v>
      </c>
      <c r="R69" s="150">
        <v>2.7777777777777777</v>
      </c>
    </row>
    <row r="70" spans="2:18" s="15" customFormat="1" ht="20.25" customHeight="1">
      <c r="B70" s="339" t="s">
        <v>222</v>
      </c>
      <c r="C70" s="655" t="s">
        <v>583</v>
      </c>
      <c r="D70" s="149">
        <v>100.00000000000001</v>
      </c>
      <c r="E70" s="154">
        <v>24.137931034482758</v>
      </c>
      <c r="F70" s="153">
        <v>13.793103448275861</v>
      </c>
      <c r="G70" s="153">
        <v>10.344827586206897</v>
      </c>
      <c r="H70" s="153">
        <v>24.137931034482758</v>
      </c>
      <c r="I70" s="153">
        <v>3.4482758620689653</v>
      </c>
      <c r="J70" s="153">
        <v>3.4482758620689653</v>
      </c>
      <c r="K70" s="153">
        <v>3.4482758620689653</v>
      </c>
      <c r="L70" s="660" t="s">
        <v>167</v>
      </c>
      <c r="M70" s="660" t="s">
        <v>167</v>
      </c>
      <c r="N70" s="660" t="s">
        <v>167</v>
      </c>
      <c r="O70" s="153">
        <v>6.896551724137931</v>
      </c>
      <c r="P70" s="153">
        <v>6.896551724137931</v>
      </c>
      <c r="Q70" s="153">
        <v>3.4482758620689653</v>
      </c>
      <c r="R70" s="151" t="s">
        <v>167</v>
      </c>
    </row>
    <row r="71" spans="2:18" s="15" customFormat="1" ht="20.25" customHeight="1">
      <c r="B71" s="339" t="s">
        <v>714</v>
      </c>
      <c r="C71" s="655" t="s">
        <v>585</v>
      </c>
      <c r="D71" s="149">
        <v>100</v>
      </c>
      <c r="E71" s="148">
        <v>28.205128205128204</v>
      </c>
      <c r="F71" s="149">
        <v>2.564102564102564</v>
      </c>
      <c r="G71" s="149">
        <v>12.82051282051282</v>
      </c>
      <c r="H71" s="149">
        <v>10.256410256410255</v>
      </c>
      <c r="I71" s="149">
        <v>12.82051282051282</v>
      </c>
      <c r="J71" s="153">
        <v>15.384615384615385</v>
      </c>
      <c r="K71" s="132" t="s">
        <v>49</v>
      </c>
      <c r="L71" s="129" t="s">
        <v>49</v>
      </c>
      <c r="M71" s="149">
        <v>2.564102564102564</v>
      </c>
      <c r="N71" s="149">
        <v>7.6923076923076925</v>
      </c>
      <c r="O71" s="153">
        <v>7.6923076923076925</v>
      </c>
      <c r="P71" s="132" t="s">
        <v>49</v>
      </c>
      <c r="Q71" s="132" t="s">
        <v>49</v>
      </c>
      <c r="R71" s="130" t="s">
        <v>49</v>
      </c>
    </row>
    <row r="72" spans="2:18" s="15" customFormat="1" ht="20.25" customHeight="1">
      <c r="B72" s="339" t="s">
        <v>398</v>
      </c>
      <c r="C72" s="655" t="s">
        <v>586</v>
      </c>
      <c r="D72" s="149">
        <v>99.99999999999999</v>
      </c>
      <c r="E72" s="148">
        <v>18.421052631578945</v>
      </c>
      <c r="F72" s="149">
        <v>13.157894736842104</v>
      </c>
      <c r="G72" s="149">
        <v>10.526315789473683</v>
      </c>
      <c r="H72" s="149">
        <v>5.263157894736842</v>
      </c>
      <c r="I72" s="149">
        <v>13.157894736842104</v>
      </c>
      <c r="J72" s="149">
        <v>5.263157894736842</v>
      </c>
      <c r="K72" s="149">
        <v>7.894736842105263</v>
      </c>
      <c r="L72" s="149">
        <v>7.894736842105263</v>
      </c>
      <c r="M72" s="149">
        <v>2.631578947368421</v>
      </c>
      <c r="N72" s="149">
        <v>7.894736842105263</v>
      </c>
      <c r="O72" s="149">
        <v>2.631578947368421</v>
      </c>
      <c r="P72" s="132" t="s">
        <v>49</v>
      </c>
      <c r="Q72" s="149">
        <v>5.263157894736842</v>
      </c>
      <c r="R72" s="155" t="s">
        <v>167</v>
      </c>
    </row>
    <row r="73" spans="2:18" s="15" customFormat="1" ht="20.25" customHeight="1">
      <c r="B73" s="339" t="s">
        <v>399</v>
      </c>
      <c r="C73" s="655" t="s">
        <v>588</v>
      </c>
      <c r="D73" s="149">
        <v>100</v>
      </c>
      <c r="E73" s="148">
        <v>15.625</v>
      </c>
      <c r="F73" s="149">
        <v>15.625</v>
      </c>
      <c r="G73" s="149">
        <v>12.5</v>
      </c>
      <c r="H73" s="149">
        <v>15.625</v>
      </c>
      <c r="I73" s="149">
        <v>6.25</v>
      </c>
      <c r="J73" s="132" t="s">
        <v>167</v>
      </c>
      <c r="K73" s="149">
        <v>6.25</v>
      </c>
      <c r="L73" s="149">
        <v>6.25</v>
      </c>
      <c r="M73" s="149">
        <v>9.375</v>
      </c>
      <c r="N73" s="149">
        <v>6.25</v>
      </c>
      <c r="O73" s="149">
        <v>3.125</v>
      </c>
      <c r="P73" s="149">
        <v>3.125</v>
      </c>
      <c r="Q73" s="132" t="s">
        <v>49</v>
      </c>
      <c r="R73" s="155" t="s">
        <v>167</v>
      </c>
    </row>
    <row r="74" spans="2:18" s="15" customFormat="1" ht="20.25" customHeight="1">
      <c r="B74" s="339" t="s">
        <v>226</v>
      </c>
      <c r="C74" s="655" t="s">
        <v>590</v>
      </c>
      <c r="D74" s="149">
        <v>99.99999999999996</v>
      </c>
      <c r="E74" s="148">
        <v>23.076923076923077</v>
      </c>
      <c r="F74" s="149">
        <v>7.6923076923076925</v>
      </c>
      <c r="G74" s="149">
        <v>19.230769230769234</v>
      </c>
      <c r="H74" s="149">
        <v>3.8461538461538463</v>
      </c>
      <c r="I74" s="149">
        <v>11.538461538461538</v>
      </c>
      <c r="J74" s="149">
        <v>11.538461538461538</v>
      </c>
      <c r="K74" s="149">
        <v>3.8461538461538463</v>
      </c>
      <c r="L74" s="149">
        <v>3.8461538461538463</v>
      </c>
      <c r="M74" s="149">
        <v>3.8461538461538463</v>
      </c>
      <c r="N74" s="129" t="s">
        <v>49</v>
      </c>
      <c r="O74" s="149">
        <v>3.8461538461538463</v>
      </c>
      <c r="P74" s="129" t="s">
        <v>49</v>
      </c>
      <c r="Q74" s="156">
        <v>3.8461538461538463</v>
      </c>
      <c r="R74" s="661">
        <v>3.8461538461538463</v>
      </c>
    </row>
    <row r="75" spans="2:18" s="15" customFormat="1" ht="20.25" customHeight="1">
      <c r="B75" s="339" t="s">
        <v>227</v>
      </c>
      <c r="C75" s="655" t="s">
        <v>592</v>
      </c>
      <c r="D75" s="149">
        <v>99.99999999999999</v>
      </c>
      <c r="E75" s="154">
        <v>13.043478260869565</v>
      </c>
      <c r="F75" s="153">
        <v>8.695652173913043</v>
      </c>
      <c r="G75" s="153">
        <v>13.043478260869565</v>
      </c>
      <c r="H75" s="153">
        <v>4.3478260869565215</v>
      </c>
      <c r="I75" s="153">
        <v>4.3478260869565215</v>
      </c>
      <c r="J75" s="153">
        <v>21.73913043478261</v>
      </c>
      <c r="K75" s="153">
        <v>8.695652173913043</v>
      </c>
      <c r="L75" s="153">
        <v>4.3478260869565215</v>
      </c>
      <c r="M75" s="153">
        <v>8.695652173913043</v>
      </c>
      <c r="N75" s="153">
        <v>4.3478260869565215</v>
      </c>
      <c r="O75" s="153">
        <v>4.3478260869565215</v>
      </c>
      <c r="P75" s="153">
        <v>4.3478260869565215</v>
      </c>
      <c r="Q75" s="662" t="s">
        <v>167</v>
      </c>
      <c r="R75" s="661" t="s">
        <v>167</v>
      </c>
    </row>
    <row r="76" spans="2:18" s="15" customFormat="1" ht="20.25" customHeight="1">
      <c r="B76" s="339" t="s">
        <v>228</v>
      </c>
      <c r="C76" s="655" t="s">
        <v>594</v>
      </c>
      <c r="D76" s="149">
        <v>99.99999999999999</v>
      </c>
      <c r="E76" s="154">
        <v>30</v>
      </c>
      <c r="F76" s="153">
        <v>6.666666666666667</v>
      </c>
      <c r="G76" s="129" t="s">
        <v>49</v>
      </c>
      <c r="H76" s="153">
        <v>23.333333333333332</v>
      </c>
      <c r="I76" s="153">
        <v>3.3333333333333335</v>
      </c>
      <c r="J76" s="153">
        <v>3.3333333333333335</v>
      </c>
      <c r="K76" s="153">
        <v>6.666666666666667</v>
      </c>
      <c r="L76" s="662" t="s">
        <v>167</v>
      </c>
      <c r="M76" s="153">
        <v>16.666666666666664</v>
      </c>
      <c r="N76" s="153">
        <v>3.3333333333333335</v>
      </c>
      <c r="O76" s="153">
        <v>3.3333333333333335</v>
      </c>
      <c r="P76" s="129" t="s">
        <v>49</v>
      </c>
      <c r="Q76" s="129" t="s">
        <v>49</v>
      </c>
      <c r="R76" s="150">
        <v>3.3333333333333335</v>
      </c>
    </row>
    <row r="77" spans="2:18" s="15" customFormat="1" ht="20.25" customHeight="1">
      <c r="B77" s="339" t="s">
        <v>229</v>
      </c>
      <c r="C77" s="663" t="s">
        <v>171</v>
      </c>
      <c r="D77" s="149">
        <v>100</v>
      </c>
      <c r="E77" s="148">
        <v>17.391304347826086</v>
      </c>
      <c r="F77" s="149">
        <v>8.695652173913043</v>
      </c>
      <c r="G77" s="149">
        <v>17.391304347826086</v>
      </c>
      <c r="H77" s="153">
        <v>8.695652173913043</v>
      </c>
      <c r="I77" s="153">
        <v>4.3478260869565215</v>
      </c>
      <c r="J77" s="153">
        <v>4.3478260869565215</v>
      </c>
      <c r="K77" s="662" t="s">
        <v>167</v>
      </c>
      <c r="L77" s="153">
        <v>13.043478260869565</v>
      </c>
      <c r="M77" s="153">
        <v>4.3478260869565215</v>
      </c>
      <c r="N77" s="153">
        <v>13.043478260869565</v>
      </c>
      <c r="O77" s="664" t="s">
        <v>167</v>
      </c>
      <c r="P77" s="664" t="s">
        <v>167</v>
      </c>
      <c r="Q77" s="152">
        <v>8.695652173913043</v>
      </c>
      <c r="R77" s="661" t="s">
        <v>167</v>
      </c>
    </row>
    <row r="78" spans="2:18" s="15" customFormat="1" ht="20.25" customHeight="1">
      <c r="B78" s="339" t="s">
        <v>230</v>
      </c>
      <c r="C78" s="663" t="s">
        <v>172</v>
      </c>
      <c r="D78" s="149">
        <v>100.00000000000001</v>
      </c>
      <c r="E78" s="148">
        <v>30.303030303030305</v>
      </c>
      <c r="F78" s="149">
        <v>21.21212121212121</v>
      </c>
      <c r="G78" s="149">
        <v>12.121212121212121</v>
      </c>
      <c r="H78" s="149">
        <v>6.0606060606060606</v>
      </c>
      <c r="I78" s="153">
        <v>15.151515151515152</v>
      </c>
      <c r="J78" s="664" t="s">
        <v>167</v>
      </c>
      <c r="K78" s="149">
        <v>3.0303030303030303</v>
      </c>
      <c r="L78" s="153">
        <v>3.0303030303030303</v>
      </c>
      <c r="M78" s="664" t="s">
        <v>167</v>
      </c>
      <c r="N78" s="664" t="s">
        <v>167</v>
      </c>
      <c r="O78" s="664" t="s">
        <v>167</v>
      </c>
      <c r="P78" s="149">
        <v>3.0303030303030303</v>
      </c>
      <c r="Q78" s="149">
        <v>3.0303030303030303</v>
      </c>
      <c r="R78" s="150">
        <v>3.0303030303030303</v>
      </c>
    </row>
    <row r="79" spans="2:18" s="15" customFormat="1" ht="20.25" customHeight="1" thickBot="1">
      <c r="B79" s="340" t="s">
        <v>715</v>
      </c>
      <c r="C79" s="665" t="s">
        <v>175</v>
      </c>
      <c r="D79" s="158">
        <v>100.00000000000003</v>
      </c>
      <c r="E79" s="157">
        <v>17.24137931034483</v>
      </c>
      <c r="F79" s="342">
        <v>6.896551724137931</v>
      </c>
      <c r="G79" s="342">
        <v>10.344827586206897</v>
      </c>
      <c r="H79" s="342">
        <v>3.4482758620689653</v>
      </c>
      <c r="I79" s="342">
        <v>10.344827586206897</v>
      </c>
      <c r="J79" s="342">
        <v>13.793103448275861</v>
      </c>
      <c r="K79" s="342">
        <v>10.344827586206897</v>
      </c>
      <c r="L79" s="342">
        <v>6.896551724137931</v>
      </c>
      <c r="M79" s="342">
        <v>3.4482758620689653</v>
      </c>
      <c r="N79" s="342">
        <v>6.896551724137931</v>
      </c>
      <c r="O79" s="666" t="s">
        <v>167</v>
      </c>
      <c r="P79" s="342">
        <v>6.896551724137931</v>
      </c>
      <c r="Q79" s="342">
        <v>3.4482758620689653</v>
      </c>
      <c r="R79" s="159" t="s">
        <v>167</v>
      </c>
    </row>
    <row r="80" spans="2:17" ht="21.75" customHeight="1">
      <c r="B80" s="667" t="s">
        <v>716</v>
      </c>
      <c r="C80" s="625"/>
      <c r="D80" s="625"/>
      <c r="E80" s="625"/>
      <c r="F80" s="625"/>
      <c r="G80" s="625"/>
      <c r="H80" s="625"/>
      <c r="I80" s="625"/>
      <c r="J80" s="625"/>
      <c r="K80" s="625"/>
      <c r="L80" s="625"/>
      <c r="M80" s="625"/>
      <c r="N80" s="625"/>
      <c r="O80" s="625"/>
      <c r="P80" s="625"/>
      <c r="Q80" s="625"/>
    </row>
    <row r="81" ht="21.75" customHeight="1">
      <c r="B81" s="346"/>
    </row>
  </sheetData>
  <sheetProtection/>
  <printOptions/>
  <pageMargins left="0.5118110236220472" right="0.38" top="0.5511811023622047" bottom="0.3937007874015748" header="0.5118110236220472" footer="0.5118110236220472"/>
  <pageSetup firstPageNumber="57" useFirstPageNumber="1"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9"/>
  <sheetViews>
    <sheetView view="pageBreakPreview" zoomScaleNormal="70" zoomScaleSheetLayoutView="100" zoomScalePageLayoutView="0" workbookViewId="0" topLeftCell="A61">
      <selection activeCell="D55" sqref="D55"/>
    </sheetView>
  </sheetViews>
  <sheetFormatPr defaultColWidth="10.59765625" defaultRowHeight="15" customHeight="1"/>
  <cols>
    <col min="1" max="1" width="2.59765625" style="673" customWidth="1"/>
    <col min="2" max="2" width="9.59765625" style="673" customWidth="1"/>
    <col min="3" max="3" width="32.09765625" style="697" customWidth="1"/>
    <col min="4" max="17" width="6.69921875" style="673" customWidth="1"/>
    <col min="18" max="19" width="6.5" style="673" customWidth="1"/>
    <col min="20" max="16384" width="10.59765625" style="673" customWidth="1"/>
  </cols>
  <sheetData>
    <row r="1" spans="1:19" ht="15" customHeight="1">
      <c r="A1" s="669"/>
      <c r="B1" s="670" t="s">
        <v>717</v>
      </c>
      <c r="C1" s="671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</row>
    <row r="2" spans="2:19" ht="15" customHeight="1" thickBot="1">
      <c r="B2" s="163"/>
      <c r="C2" s="671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</row>
    <row r="3" spans="2:19" ht="16.5" customHeight="1">
      <c r="B3" s="674" t="s">
        <v>718</v>
      </c>
      <c r="C3" s="675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7"/>
      <c r="R3" s="206"/>
      <c r="S3" s="195"/>
    </row>
    <row r="4" spans="2:19" ht="16.5" customHeight="1">
      <c r="B4" s="206"/>
      <c r="C4" s="678" t="s">
        <v>719</v>
      </c>
      <c r="D4" s="678" t="s">
        <v>720</v>
      </c>
      <c r="E4" s="678">
        <v>30</v>
      </c>
      <c r="F4" s="678">
        <v>35</v>
      </c>
      <c r="G4" s="678">
        <v>40</v>
      </c>
      <c r="H4" s="678">
        <v>45</v>
      </c>
      <c r="I4" s="678">
        <v>50</v>
      </c>
      <c r="J4" s="678">
        <v>55</v>
      </c>
      <c r="K4" s="678">
        <v>60</v>
      </c>
      <c r="L4" s="678" t="s">
        <v>87</v>
      </c>
      <c r="M4" s="678">
        <v>2</v>
      </c>
      <c r="N4" s="678">
        <v>3</v>
      </c>
      <c r="O4" s="678">
        <v>4</v>
      </c>
      <c r="P4" s="678">
        <v>5</v>
      </c>
      <c r="Q4" s="679">
        <v>6</v>
      </c>
      <c r="R4" s="207"/>
      <c r="S4" s="680"/>
    </row>
    <row r="5" spans="2:19" ht="16.5" customHeight="1">
      <c r="B5" s="681" t="s">
        <v>721</v>
      </c>
      <c r="C5" s="682"/>
      <c r="D5" s="683" t="s">
        <v>722</v>
      </c>
      <c r="E5" s="683" t="s">
        <v>723</v>
      </c>
      <c r="F5" s="683" t="s">
        <v>724</v>
      </c>
      <c r="G5" s="683" t="s">
        <v>725</v>
      </c>
      <c r="H5" s="683" t="s">
        <v>726</v>
      </c>
      <c r="I5" s="683" t="s">
        <v>727</v>
      </c>
      <c r="J5" s="683" t="s">
        <v>728</v>
      </c>
      <c r="K5" s="683" t="s">
        <v>729</v>
      </c>
      <c r="L5" s="683" t="s">
        <v>730</v>
      </c>
      <c r="M5" s="683" t="s">
        <v>731</v>
      </c>
      <c r="N5" s="683" t="s">
        <v>732</v>
      </c>
      <c r="O5" s="683" t="s">
        <v>733</v>
      </c>
      <c r="P5" s="683" t="s">
        <v>734</v>
      </c>
      <c r="Q5" s="684" t="s">
        <v>735</v>
      </c>
      <c r="R5" s="206"/>
      <c r="S5" s="195"/>
    </row>
    <row r="6" spans="2:19" ht="16.5" customHeight="1">
      <c r="B6" s="269"/>
      <c r="C6" s="68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686"/>
      <c r="R6" s="175"/>
      <c r="S6" s="172"/>
    </row>
    <row r="7" spans="2:19" ht="16.5" customHeight="1">
      <c r="B7" s="269"/>
      <c r="C7" s="687" t="s">
        <v>736</v>
      </c>
      <c r="D7" s="199">
        <v>2505</v>
      </c>
      <c r="E7" s="199">
        <v>1101</v>
      </c>
      <c r="F7" s="199">
        <v>810</v>
      </c>
      <c r="G7" s="199">
        <v>439</v>
      </c>
      <c r="H7" s="199">
        <v>311</v>
      </c>
      <c r="I7" s="199">
        <v>250</v>
      </c>
      <c r="J7" s="199">
        <v>136</v>
      </c>
      <c r="K7" s="199">
        <v>115</v>
      </c>
      <c r="L7" s="199">
        <v>83</v>
      </c>
      <c r="M7" s="199">
        <v>103</v>
      </c>
      <c r="N7" s="199">
        <v>81</v>
      </c>
      <c r="O7" s="199">
        <v>71</v>
      </c>
      <c r="P7" s="199">
        <v>90</v>
      </c>
      <c r="Q7" s="205">
        <v>77</v>
      </c>
      <c r="R7" s="688"/>
      <c r="S7" s="202"/>
    </row>
    <row r="8" spans="2:19" ht="16.5" customHeight="1">
      <c r="B8" s="269"/>
      <c r="C8" s="685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76"/>
      <c r="P8" s="176"/>
      <c r="Q8" s="686"/>
      <c r="R8" s="175"/>
      <c r="S8" s="172"/>
    </row>
    <row r="9" spans="2:19" ht="16.5" customHeight="1">
      <c r="B9" s="269">
        <v>1</v>
      </c>
      <c r="C9" s="687" t="s">
        <v>737</v>
      </c>
      <c r="D9" s="199">
        <v>2</v>
      </c>
      <c r="E9" s="199">
        <v>1</v>
      </c>
      <c r="F9" s="203" t="s">
        <v>49</v>
      </c>
      <c r="G9" s="203" t="s">
        <v>49</v>
      </c>
      <c r="H9" s="203" t="s">
        <v>49</v>
      </c>
      <c r="I9" s="203" t="s">
        <v>49</v>
      </c>
      <c r="J9" s="203" t="s">
        <v>49</v>
      </c>
      <c r="K9" s="203" t="s">
        <v>49</v>
      </c>
      <c r="L9" s="203" t="s">
        <v>49</v>
      </c>
      <c r="M9" s="203" t="s">
        <v>49</v>
      </c>
      <c r="N9" s="203" t="s">
        <v>49</v>
      </c>
      <c r="O9" s="203" t="s">
        <v>49</v>
      </c>
      <c r="P9" s="203" t="s">
        <v>49</v>
      </c>
      <c r="Q9" s="204" t="s">
        <v>49</v>
      </c>
      <c r="R9" s="318"/>
      <c r="S9" s="260"/>
    </row>
    <row r="10" spans="2:19" ht="16.5" customHeight="1">
      <c r="B10" s="269"/>
      <c r="C10" s="685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76"/>
      <c r="P10" s="176"/>
      <c r="Q10" s="686"/>
      <c r="R10" s="175"/>
      <c r="S10" s="172"/>
    </row>
    <row r="11" spans="2:19" ht="16.5" customHeight="1">
      <c r="B11" s="269">
        <v>2</v>
      </c>
      <c r="C11" s="687" t="s">
        <v>738</v>
      </c>
      <c r="D11" s="199"/>
      <c r="E11" s="199"/>
      <c r="F11" s="199"/>
      <c r="G11" s="199"/>
      <c r="H11" s="199">
        <v>25</v>
      </c>
      <c r="I11" s="199">
        <v>2</v>
      </c>
      <c r="J11" s="199">
        <v>1</v>
      </c>
      <c r="K11" s="199">
        <v>2</v>
      </c>
      <c r="L11" s="203" t="s">
        <v>49</v>
      </c>
      <c r="M11" s="203" t="s">
        <v>49</v>
      </c>
      <c r="N11" s="203" t="s">
        <v>49</v>
      </c>
      <c r="O11" s="203" t="s">
        <v>49</v>
      </c>
      <c r="P11" s="199">
        <v>1</v>
      </c>
      <c r="Q11" s="277" t="s">
        <v>49</v>
      </c>
      <c r="R11" s="689"/>
      <c r="S11" s="690"/>
    </row>
    <row r="12" spans="2:19" ht="16.5" customHeight="1">
      <c r="B12" s="269"/>
      <c r="C12" s="685"/>
      <c r="D12" s="199">
        <v>255</v>
      </c>
      <c r="E12" s="199">
        <v>62</v>
      </c>
      <c r="F12" s="199">
        <v>50</v>
      </c>
      <c r="G12" s="199">
        <v>22</v>
      </c>
      <c r="H12" s="199"/>
      <c r="I12" s="199"/>
      <c r="J12" s="199"/>
      <c r="K12" s="199"/>
      <c r="L12" s="199"/>
      <c r="M12" s="199"/>
      <c r="N12" s="199"/>
      <c r="O12" s="176"/>
      <c r="P12" s="176"/>
      <c r="Q12" s="686"/>
      <c r="R12" s="175"/>
      <c r="S12" s="172"/>
    </row>
    <row r="13" spans="2:19" ht="16.5" customHeight="1">
      <c r="B13" s="269">
        <v>26</v>
      </c>
      <c r="C13" s="687" t="s">
        <v>739</v>
      </c>
      <c r="D13" s="199"/>
      <c r="E13" s="199"/>
      <c r="F13" s="199"/>
      <c r="G13" s="199"/>
      <c r="H13" s="203" t="s">
        <v>49</v>
      </c>
      <c r="I13" s="203" t="s">
        <v>49</v>
      </c>
      <c r="J13" s="203" t="s">
        <v>49</v>
      </c>
      <c r="K13" s="203" t="s">
        <v>49</v>
      </c>
      <c r="L13" s="203" t="s">
        <v>49</v>
      </c>
      <c r="M13" s="203" t="s">
        <v>49</v>
      </c>
      <c r="N13" s="203" t="s">
        <v>49</v>
      </c>
      <c r="O13" s="203" t="s">
        <v>49</v>
      </c>
      <c r="P13" s="203" t="s">
        <v>49</v>
      </c>
      <c r="Q13" s="204" t="s">
        <v>49</v>
      </c>
      <c r="R13" s="318"/>
      <c r="S13" s="260"/>
    </row>
    <row r="14" spans="2:19" ht="16.5" customHeight="1">
      <c r="B14" s="269"/>
      <c r="C14" s="685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76"/>
      <c r="P14" s="176"/>
      <c r="Q14" s="686"/>
      <c r="R14" s="175"/>
      <c r="S14" s="172"/>
    </row>
    <row r="15" spans="2:19" ht="16.5" customHeight="1">
      <c r="B15" s="269">
        <v>3</v>
      </c>
      <c r="C15" s="687" t="s">
        <v>740</v>
      </c>
      <c r="D15" s="199">
        <v>17</v>
      </c>
      <c r="E15" s="199">
        <v>6</v>
      </c>
      <c r="F15" s="199">
        <v>4</v>
      </c>
      <c r="G15" s="203" t="s">
        <v>49</v>
      </c>
      <c r="H15" s="203" t="s">
        <v>49</v>
      </c>
      <c r="I15" s="203" t="s">
        <v>49</v>
      </c>
      <c r="J15" s="203" t="s">
        <v>49</v>
      </c>
      <c r="K15" s="203" t="s">
        <v>49</v>
      </c>
      <c r="L15" s="203" t="s">
        <v>49</v>
      </c>
      <c r="M15" s="203" t="s">
        <v>49</v>
      </c>
      <c r="N15" s="203" t="s">
        <v>49</v>
      </c>
      <c r="O15" s="203" t="s">
        <v>49</v>
      </c>
      <c r="P15" s="203" t="s">
        <v>49</v>
      </c>
      <c r="Q15" s="204" t="s">
        <v>49</v>
      </c>
      <c r="R15" s="318"/>
      <c r="S15" s="260"/>
    </row>
    <row r="16" spans="2:19" ht="16.5" customHeight="1">
      <c r="B16" s="269"/>
      <c r="C16" s="685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76"/>
      <c r="P16" s="176"/>
      <c r="Q16" s="686"/>
      <c r="R16" s="175"/>
      <c r="S16" s="172"/>
    </row>
    <row r="17" spans="2:19" ht="16.5" customHeight="1">
      <c r="B17" s="269">
        <v>5</v>
      </c>
      <c r="C17" s="687" t="s">
        <v>741</v>
      </c>
      <c r="D17" s="199">
        <v>43</v>
      </c>
      <c r="E17" s="199">
        <v>3</v>
      </c>
      <c r="F17" s="203" t="s">
        <v>49</v>
      </c>
      <c r="G17" s="203" t="s">
        <v>49</v>
      </c>
      <c r="H17" s="203" t="s">
        <v>49</v>
      </c>
      <c r="I17" s="203" t="s">
        <v>49</v>
      </c>
      <c r="J17" s="203" t="s">
        <v>49</v>
      </c>
      <c r="K17" s="199">
        <v>1</v>
      </c>
      <c r="L17" s="203" t="s">
        <v>49</v>
      </c>
      <c r="M17" s="203" t="s">
        <v>49</v>
      </c>
      <c r="N17" s="203" t="s">
        <v>49</v>
      </c>
      <c r="O17" s="203" t="s">
        <v>49</v>
      </c>
      <c r="P17" s="203" t="s">
        <v>49</v>
      </c>
      <c r="Q17" s="204" t="s">
        <v>49</v>
      </c>
      <c r="R17" s="318"/>
      <c r="S17" s="260"/>
    </row>
    <row r="18" spans="2:19" ht="16.5" customHeight="1">
      <c r="B18" s="269"/>
      <c r="C18" s="685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76"/>
      <c r="P18" s="176"/>
      <c r="Q18" s="686"/>
      <c r="R18" s="175"/>
      <c r="S18" s="172"/>
    </row>
    <row r="19" spans="2:19" ht="16.5" customHeight="1">
      <c r="B19" s="269">
        <v>6</v>
      </c>
      <c r="C19" s="687" t="s">
        <v>742</v>
      </c>
      <c r="D19" s="199">
        <v>1</v>
      </c>
      <c r="E19" s="203" t="s">
        <v>49</v>
      </c>
      <c r="F19" s="203" t="s">
        <v>49</v>
      </c>
      <c r="G19" s="203" t="s">
        <v>49</v>
      </c>
      <c r="H19" s="203" t="s">
        <v>49</v>
      </c>
      <c r="I19" s="203" t="s">
        <v>49</v>
      </c>
      <c r="J19" s="203" t="s">
        <v>49</v>
      </c>
      <c r="K19" s="203" t="s">
        <v>49</v>
      </c>
      <c r="L19" s="203" t="s">
        <v>49</v>
      </c>
      <c r="M19" s="203" t="s">
        <v>49</v>
      </c>
      <c r="N19" s="203" t="s">
        <v>49</v>
      </c>
      <c r="O19" s="203" t="s">
        <v>49</v>
      </c>
      <c r="P19" s="203" t="s">
        <v>49</v>
      </c>
      <c r="Q19" s="204">
        <v>2</v>
      </c>
      <c r="R19" s="318"/>
      <c r="S19" s="260"/>
    </row>
    <row r="20" spans="2:19" ht="16.5" customHeight="1">
      <c r="B20" s="269"/>
      <c r="C20" s="685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76"/>
      <c r="P20" s="176"/>
      <c r="Q20" s="686"/>
      <c r="R20" s="175"/>
      <c r="S20" s="172"/>
    </row>
    <row r="21" spans="2:19" ht="16.5" customHeight="1">
      <c r="B21" s="269">
        <v>7</v>
      </c>
      <c r="C21" s="687" t="s">
        <v>743</v>
      </c>
      <c r="D21" s="203" t="s">
        <v>49</v>
      </c>
      <c r="E21" s="203" t="s">
        <v>49</v>
      </c>
      <c r="F21" s="203" t="s">
        <v>49</v>
      </c>
      <c r="G21" s="203" t="s">
        <v>49</v>
      </c>
      <c r="H21" s="199">
        <v>3</v>
      </c>
      <c r="I21" s="199">
        <v>2</v>
      </c>
      <c r="J21" s="199">
        <v>2</v>
      </c>
      <c r="K21" s="199">
        <v>3</v>
      </c>
      <c r="L21" s="199">
        <v>2</v>
      </c>
      <c r="M21" s="199">
        <v>1</v>
      </c>
      <c r="N21" s="199">
        <v>1</v>
      </c>
      <c r="O21" s="176">
        <v>1</v>
      </c>
      <c r="P21" s="203" t="s">
        <v>49</v>
      </c>
      <c r="Q21" s="204" t="s">
        <v>49</v>
      </c>
      <c r="R21" s="318"/>
      <c r="S21" s="260"/>
    </row>
    <row r="22" spans="2:19" ht="16.5" customHeight="1">
      <c r="B22" s="269"/>
      <c r="C22" s="685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76"/>
      <c r="P22" s="176"/>
      <c r="Q22" s="686"/>
      <c r="R22" s="175"/>
      <c r="S22" s="172"/>
    </row>
    <row r="23" spans="2:19" ht="16.5" customHeight="1">
      <c r="B23" s="269">
        <v>8</v>
      </c>
      <c r="C23" s="687" t="s">
        <v>744</v>
      </c>
      <c r="D23" s="199">
        <v>2</v>
      </c>
      <c r="E23" s="203" t="s">
        <v>49</v>
      </c>
      <c r="F23" s="203" t="s">
        <v>49</v>
      </c>
      <c r="G23" s="203" t="s">
        <v>49</v>
      </c>
      <c r="H23" s="203" t="s">
        <v>49</v>
      </c>
      <c r="I23" s="203" t="s">
        <v>49</v>
      </c>
      <c r="J23" s="203" t="s">
        <v>49</v>
      </c>
      <c r="K23" s="203" t="s">
        <v>49</v>
      </c>
      <c r="L23" s="203" t="s">
        <v>49</v>
      </c>
      <c r="M23" s="203" t="s">
        <v>49</v>
      </c>
      <c r="N23" s="203" t="s">
        <v>49</v>
      </c>
      <c r="O23" s="203" t="s">
        <v>49</v>
      </c>
      <c r="P23" s="203" t="s">
        <v>49</v>
      </c>
      <c r="Q23" s="204" t="s">
        <v>49</v>
      </c>
      <c r="R23" s="318"/>
      <c r="S23" s="260"/>
    </row>
    <row r="24" spans="2:19" ht="16.5" customHeight="1">
      <c r="B24" s="269"/>
      <c r="C24" s="685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76"/>
      <c r="P24" s="176"/>
      <c r="Q24" s="686"/>
      <c r="R24" s="175"/>
      <c r="S24" s="172"/>
    </row>
    <row r="25" spans="2:19" ht="16.5" customHeight="1">
      <c r="B25" s="269">
        <v>9</v>
      </c>
      <c r="C25" s="687" t="s">
        <v>745</v>
      </c>
      <c r="D25" s="199">
        <v>16</v>
      </c>
      <c r="E25" s="199">
        <v>15</v>
      </c>
      <c r="F25" s="199">
        <v>9</v>
      </c>
      <c r="G25" s="199">
        <v>4</v>
      </c>
      <c r="H25" s="199">
        <v>2</v>
      </c>
      <c r="I25" s="199">
        <v>1</v>
      </c>
      <c r="J25" s="203" t="s">
        <v>49</v>
      </c>
      <c r="K25" s="203" t="s">
        <v>49</v>
      </c>
      <c r="L25" s="203" t="s">
        <v>49</v>
      </c>
      <c r="M25" s="203" t="s">
        <v>49</v>
      </c>
      <c r="N25" s="203" t="s">
        <v>49</v>
      </c>
      <c r="O25" s="203" t="s">
        <v>49</v>
      </c>
      <c r="P25" s="203" t="s">
        <v>49</v>
      </c>
      <c r="Q25" s="204" t="s">
        <v>49</v>
      </c>
      <c r="R25" s="318"/>
      <c r="S25" s="260"/>
    </row>
    <row r="26" spans="2:19" ht="16.5" customHeight="1">
      <c r="B26" s="269"/>
      <c r="C26" s="685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76"/>
      <c r="P26" s="176"/>
      <c r="Q26" s="686"/>
      <c r="R26" s="175"/>
      <c r="S26" s="172"/>
    </row>
    <row r="27" spans="2:19" ht="16.5" customHeight="1">
      <c r="B27" s="269">
        <v>10</v>
      </c>
      <c r="C27" s="687" t="s">
        <v>746</v>
      </c>
      <c r="D27" s="203" t="s">
        <v>49</v>
      </c>
      <c r="E27" s="203" t="s">
        <v>49</v>
      </c>
      <c r="F27" s="199">
        <v>3</v>
      </c>
      <c r="G27" s="203" t="s">
        <v>49</v>
      </c>
      <c r="H27" s="203" t="s">
        <v>49</v>
      </c>
      <c r="I27" s="203" t="s">
        <v>49</v>
      </c>
      <c r="J27" s="203" t="s">
        <v>49</v>
      </c>
      <c r="K27" s="203" t="s">
        <v>49</v>
      </c>
      <c r="L27" s="203" t="s">
        <v>49</v>
      </c>
      <c r="M27" s="203" t="s">
        <v>49</v>
      </c>
      <c r="N27" s="203" t="s">
        <v>49</v>
      </c>
      <c r="O27" s="203" t="s">
        <v>49</v>
      </c>
      <c r="P27" s="203" t="s">
        <v>49</v>
      </c>
      <c r="Q27" s="204" t="s">
        <v>49</v>
      </c>
      <c r="R27" s="318"/>
      <c r="S27" s="260"/>
    </row>
    <row r="28" spans="2:19" ht="16.5" customHeight="1">
      <c r="B28" s="269"/>
      <c r="C28" s="685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76"/>
      <c r="P28" s="176"/>
      <c r="Q28" s="686"/>
      <c r="R28" s="175"/>
      <c r="S28" s="172"/>
    </row>
    <row r="29" spans="2:19" ht="16.5" customHeight="1">
      <c r="B29" s="269">
        <v>11</v>
      </c>
      <c r="C29" s="687" t="s">
        <v>747</v>
      </c>
      <c r="D29" s="203" t="s">
        <v>27</v>
      </c>
      <c r="E29" s="203" t="s">
        <v>27</v>
      </c>
      <c r="F29" s="203" t="s">
        <v>27</v>
      </c>
      <c r="G29" s="203" t="s">
        <v>27</v>
      </c>
      <c r="H29" s="203" t="s">
        <v>49</v>
      </c>
      <c r="I29" s="203" t="s">
        <v>49</v>
      </c>
      <c r="J29" s="203" t="s">
        <v>49</v>
      </c>
      <c r="K29" s="203" t="s">
        <v>49</v>
      </c>
      <c r="L29" s="203" t="s">
        <v>49</v>
      </c>
      <c r="M29" s="203" t="s">
        <v>49</v>
      </c>
      <c r="N29" s="203" t="s">
        <v>49</v>
      </c>
      <c r="O29" s="203" t="s">
        <v>49</v>
      </c>
      <c r="P29" s="203" t="s">
        <v>49</v>
      </c>
      <c r="Q29" s="204" t="s">
        <v>49</v>
      </c>
      <c r="R29" s="318"/>
      <c r="S29" s="260"/>
    </row>
    <row r="30" spans="2:19" ht="16.5" customHeight="1">
      <c r="B30" s="269"/>
      <c r="C30" s="68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76"/>
      <c r="P30" s="176"/>
      <c r="Q30" s="686"/>
      <c r="R30" s="175"/>
      <c r="S30" s="172"/>
    </row>
    <row r="31" spans="2:19" ht="16.5" customHeight="1">
      <c r="B31" s="269">
        <v>12</v>
      </c>
      <c r="C31" s="687" t="s">
        <v>748</v>
      </c>
      <c r="D31" s="199">
        <v>10</v>
      </c>
      <c r="E31" s="199">
        <v>2</v>
      </c>
      <c r="F31" s="203" t="s">
        <v>49</v>
      </c>
      <c r="G31" s="203" t="s">
        <v>49</v>
      </c>
      <c r="H31" s="203" t="s">
        <v>49</v>
      </c>
      <c r="I31" s="203" t="s">
        <v>49</v>
      </c>
      <c r="J31" s="203" t="s">
        <v>49</v>
      </c>
      <c r="K31" s="203" t="s">
        <v>49</v>
      </c>
      <c r="L31" s="203" t="s">
        <v>49</v>
      </c>
      <c r="M31" s="203" t="s">
        <v>49</v>
      </c>
      <c r="N31" s="203" t="s">
        <v>49</v>
      </c>
      <c r="O31" s="203" t="s">
        <v>49</v>
      </c>
      <c r="P31" s="203" t="s">
        <v>49</v>
      </c>
      <c r="Q31" s="204" t="s">
        <v>49</v>
      </c>
      <c r="R31" s="318"/>
      <c r="S31" s="260"/>
    </row>
    <row r="32" spans="2:19" ht="16.5" customHeight="1">
      <c r="B32" s="269"/>
      <c r="C32" s="68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76"/>
      <c r="P32" s="176"/>
      <c r="Q32" s="686"/>
      <c r="R32" s="175"/>
      <c r="S32" s="172"/>
    </row>
    <row r="33" spans="2:19" ht="16.5" customHeight="1">
      <c r="B33" s="269">
        <v>13</v>
      </c>
      <c r="C33" s="687" t="s">
        <v>749</v>
      </c>
      <c r="D33" s="203" t="s">
        <v>27</v>
      </c>
      <c r="E33" s="203" t="s">
        <v>27</v>
      </c>
      <c r="F33" s="203" t="s">
        <v>27</v>
      </c>
      <c r="G33" s="203" t="s">
        <v>27</v>
      </c>
      <c r="H33" s="199">
        <v>1</v>
      </c>
      <c r="I33" s="203" t="s">
        <v>49</v>
      </c>
      <c r="J33" s="203" t="s">
        <v>49</v>
      </c>
      <c r="K33" s="199">
        <v>2</v>
      </c>
      <c r="L33" s="203" t="s">
        <v>49</v>
      </c>
      <c r="M33" s="203" t="s">
        <v>49</v>
      </c>
      <c r="N33" s="199">
        <v>1</v>
      </c>
      <c r="O33" s="176">
        <v>1</v>
      </c>
      <c r="P33" s="176">
        <v>1</v>
      </c>
      <c r="Q33" s="686">
        <v>1</v>
      </c>
      <c r="R33" s="175"/>
      <c r="S33" s="172"/>
    </row>
    <row r="34" spans="2:19" ht="16.5" customHeight="1">
      <c r="B34" s="269"/>
      <c r="C34" s="685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76"/>
      <c r="P34" s="176"/>
      <c r="Q34" s="686"/>
      <c r="R34" s="175"/>
      <c r="S34" s="172"/>
    </row>
    <row r="35" spans="2:19" ht="16.5" customHeight="1">
      <c r="B35" s="269" t="s">
        <v>750</v>
      </c>
      <c r="C35" s="687" t="s">
        <v>370</v>
      </c>
      <c r="D35" s="199">
        <v>2</v>
      </c>
      <c r="E35" s="199">
        <v>3</v>
      </c>
      <c r="F35" s="199">
        <v>1</v>
      </c>
      <c r="G35" s="199">
        <v>2</v>
      </c>
      <c r="H35" s="199">
        <v>1</v>
      </c>
      <c r="I35" s="199">
        <v>2</v>
      </c>
      <c r="J35" s="199">
        <v>3</v>
      </c>
      <c r="K35" s="199">
        <v>2</v>
      </c>
      <c r="L35" s="199">
        <v>1</v>
      </c>
      <c r="M35" s="199">
        <v>1</v>
      </c>
      <c r="N35" s="199">
        <v>2</v>
      </c>
      <c r="O35" s="203" t="s">
        <v>49</v>
      </c>
      <c r="P35" s="203" t="s">
        <v>49</v>
      </c>
      <c r="Q35" s="204">
        <v>1</v>
      </c>
      <c r="R35" s="318"/>
      <c r="S35" s="260"/>
    </row>
    <row r="36" spans="2:19" ht="16.5" customHeight="1">
      <c r="B36" s="269"/>
      <c r="C36" s="685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76"/>
      <c r="P36" s="176"/>
      <c r="Q36" s="686"/>
      <c r="R36" s="175"/>
      <c r="S36" s="172"/>
    </row>
    <row r="37" spans="2:19" ht="16.5" customHeight="1">
      <c r="B37" s="269">
        <v>17</v>
      </c>
      <c r="C37" s="687" t="s">
        <v>751</v>
      </c>
      <c r="D37" s="199">
        <v>2</v>
      </c>
      <c r="E37" s="199">
        <v>1</v>
      </c>
      <c r="F37" s="199">
        <v>2</v>
      </c>
      <c r="G37" s="199">
        <v>1</v>
      </c>
      <c r="H37" s="199">
        <v>2</v>
      </c>
      <c r="I37" s="199">
        <v>2</v>
      </c>
      <c r="J37" s="199">
        <v>3</v>
      </c>
      <c r="K37" s="199">
        <v>2</v>
      </c>
      <c r="L37" s="203" t="s">
        <v>49</v>
      </c>
      <c r="M37" s="199">
        <v>1</v>
      </c>
      <c r="N37" s="199">
        <v>1</v>
      </c>
      <c r="O37" s="203" t="s">
        <v>49</v>
      </c>
      <c r="P37" s="199">
        <v>2</v>
      </c>
      <c r="Q37" s="204" t="s">
        <v>49</v>
      </c>
      <c r="R37" s="318"/>
      <c r="S37" s="260"/>
    </row>
    <row r="38" spans="2:19" ht="16.5" customHeight="1">
      <c r="B38" s="269"/>
      <c r="C38" s="685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76"/>
      <c r="P38" s="176"/>
      <c r="Q38" s="686"/>
      <c r="R38" s="175"/>
      <c r="S38" s="172"/>
    </row>
    <row r="39" spans="2:19" ht="16.5" customHeight="1">
      <c r="B39" s="269">
        <v>18</v>
      </c>
      <c r="C39" s="687" t="s">
        <v>752</v>
      </c>
      <c r="D39" s="203" t="s">
        <v>49</v>
      </c>
      <c r="E39" s="203" t="s">
        <v>49</v>
      </c>
      <c r="F39" s="203" t="s">
        <v>49</v>
      </c>
      <c r="G39" s="203" t="s">
        <v>49</v>
      </c>
      <c r="H39" s="199">
        <v>3</v>
      </c>
      <c r="I39" s="203" t="s">
        <v>49</v>
      </c>
      <c r="J39" s="203" t="s">
        <v>49</v>
      </c>
      <c r="K39" s="203" t="s">
        <v>49</v>
      </c>
      <c r="L39" s="203" t="s">
        <v>49</v>
      </c>
      <c r="M39" s="203" t="s">
        <v>49</v>
      </c>
      <c r="N39" s="203" t="s">
        <v>49</v>
      </c>
      <c r="O39" s="203" t="s">
        <v>49</v>
      </c>
      <c r="P39" s="203" t="s">
        <v>49</v>
      </c>
      <c r="Q39" s="204" t="s">
        <v>49</v>
      </c>
      <c r="R39" s="318"/>
      <c r="S39" s="260"/>
    </row>
    <row r="40" spans="2:19" ht="16.5" customHeight="1">
      <c r="B40" s="269"/>
      <c r="C40" s="685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76"/>
      <c r="P40" s="176"/>
      <c r="Q40" s="686"/>
      <c r="R40" s="175"/>
      <c r="S40" s="172"/>
    </row>
    <row r="41" spans="2:19" ht="16.5" customHeight="1">
      <c r="B41" s="269">
        <v>19</v>
      </c>
      <c r="C41" s="687" t="s">
        <v>753</v>
      </c>
      <c r="D41" s="199">
        <v>13</v>
      </c>
      <c r="E41" s="199">
        <v>7</v>
      </c>
      <c r="F41" s="199">
        <v>4</v>
      </c>
      <c r="G41" s="199">
        <v>2</v>
      </c>
      <c r="H41" s="199">
        <v>6</v>
      </c>
      <c r="I41" s="199">
        <v>2</v>
      </c>
      <c r="J41" s="199">
        <v>1</v>
      </c>
      <c r="K41" s="199">
        <v>1</v>
      </c>
      <c r="L41" s="199">
        <v>1</v>
      </c>
      <c r="M41" s="203" t="s">
        <v>49</v>
      </c>
      <c r="N41" s="199">
        <v>1</v>
      </c>
      <c r="O41" s="203" t="s">
        <v>49</v>
      </c>
      <c r="P41" s="199">
        <v>1</v>
      </c>
      <c r="Q41" s="204" t="s">
        <v>49</v>
      </c>
      <c r="R41" s="318"/>
      <c r="S41" s="260"/>
    </row>
    <row r="42" spans="2:19" ht="16.5" customHeight="1">
      <c r="B42" s="269"/>
      <c r="C42" s="685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76"/>
      <c r="P42" s="176"/>
      <c r="Q42" s="686"/>
      <c r="R42" s="175"/>
      <c r="S42" s="172"/>
    </row>
    <row r="43" spans="2:19" ht="16.5" customHeight="1">
      <c r="B43" s="269">
        <v>20</v>
      </c>
      <c r="C43" s="687" t="s">
        <v>754</v>
      </c>
      <c r="D43" s="203" t="s">
        <v>49</v>
      </c>
      <c r="E43" s="203" t="s">
        <v>49</v>
      </c>
      <c r="F43" s="203" t="s">
        <v>49</v>
      </c>
      <c r="G43" s="203" t="s">
        <v>49</v>
      </c>
      <c r="H43" s="199">
        <v>2</v>
      </c>
      <c r="I43" s="199">
        <v>1</v>
      </c>
      <c r="J43" s="203" t="s">
        <v>49</v>
      </c>
      <c r="K43" s="199">
        <v>1</v>
      </c>
      <c r="L43" s="199">
        <v>1</v>
      </c>
      <c r="M43" s="203" t="s">
        <v>49</v>
      </c>
      <c r="N43" s="203" t="s">
        <v>49</v>
      </c>
      <c r="O43" s="203" t="s">
        <v>49</v>
      </c>
      <c r="P43" s="203" t="s">
        <v>49</v>
      </c>
      <c r="Q43" s="204" t="s">
        <v>49</v>
      </c>
      <c r="R43" s="318"/>
      <c r="S43" s="260"/>
    </row>
    <row r="44" spans="2:19" ht="16.5" customHeight="1">
      <c r="B44" s="269"/>
      <c r="C44" s="685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76"/>
      <c r="P44" s="176"/>
      <c r="Q44" s="686"/>
      <c r="R44" s="175"/>
      <c r="S44" s="172"/>
    </row>
    <row r="45" spans="2:19" ht="16.5" customHeight="1">
      <c r="B45" s="269">
        <v>21</v>
      </c>
      <c r="C45" s="687" t="s">
        <v>652</v>
      </c>
      <c r="D45" s="203" t="s">
        <v>49</v>
      </c>
      <c r="E45" s="199">
        <v>2</v>
      </c>
      <c r="F45" s="199">
        <v>4</v>
      </c>
      <c r="G45" s="199">
        <v>7</v>
      </c>
      <c r="H45" s="199">
        <v>6</v>
      </c>
      <c r="I45" s="199">
        <v>3</v>
      </c>
      <c r="J45" s="199">
        <v>5</v>
      </c>
      <c r="K45" s="199">
        <v>1</v>
      </c>
      <c r="L45" s="199">
        <v>2</v>
      </c>
      <c r="M45" s="199">
        <v>5</v>
      </c>
      <c r="N45" s="199">
        <v>3</v>
      </c>
      <c r="O45" s="176">
        <v>2</v>
      </c>
      <c r="P45" s="176">
        <v>5</v>
      </c>
      <c r="Q45" s="686">
        <v>3</v>
      </c>
      <c r="R45" s="175"/>
      <c r="S45" s="172"/>
    </row>
    <row r="46" spans="2:19" ht="16.5" customHeight="1">
      <c r="B46" s="269"/>
      <c r="C46" s="685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76"/>
      <c r="P46" s="176"/>
      <c r="Q46" s="686"/>
      <c r="R46" s="175"/>
      <c r="S46" s="172"/>
    </row>
    <row r="47" spans="2:19" ht="16.5" customHeight="1">
      <c r="B47" s="269">
        <v>22</v>
      </c>
      <c r="C47" s="687" t="s">
        <v>653</v>
      </c>
      <c r="D47" s="199">
        <v>430</v>
      </c>
      <c r="E47" s="199">
        <v>227</v>
      </c>
      <c r="F47" s="199">
        <v>232</v>
      </c>
      <c r="G47" s="199">
        <v>92</v>
      </c>
      <c r="H47" s="199">
        <v>32</v>
      </c>
      <c r="I47" s="199">
        <v>14</v>
      </c>
      <c r="J47" s="199">
        <v>9</v>
      </c>
      <c r="K47" s="199">
        <v>2</v>
      </c>
      <c r="L47" s="199">
        <v>1</v>
      </c>
      <c r="M47" s="199">
        <v>3</v>
      </c>
      <c r="N47" s="199">
        <v>2</v>
      </c>
      <c r="O47" s="176">
        <v>1</v>
      </c>
      <c r="P47" s="176">
        <v>1</v>
      </c>
      <c r="Q47" s="686">
        <v>1</v>
      </c>
      <c r="R47" s="175"/>
      <c r="S47" s="172"/>
    </row>
    <row r="48" spans="2:19" ht="16.5" customHeight="1">
      <c r="B48" s="269"/>
      <c r="C48" s="685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76"/>
      <c r="P48" s="176"/>
      <c r="Q48" s="686"/>
      <c r="R48" s="175"/>
      <c r="S48" s="172"/>
    </row>
    <row r="49" spans="2:19" ht="16.5" customHeight="1">
      <c r="B49" s="269">
        <v>23</v>
      </c>
      <c r="C49" s="687" t="s">
        <v>755</v>
      </c>
      <c r="D49" s="199">
        <v>5</v>
      </c>
      <c r="E49" s="203" t="s">
        <v>49</v>
      </c>
      <c r="F49" s="199">
        <v>4</v>
      </c>
      <c r="G49" s="199">
        <v>4</v>
      </c>
      <c r="H49" s="199">
        <v>2</v>
      </c>
      <c r="I49" s="199">
        <v>2</v>
      </c>
      <c r="J49" s="203" t="s">
        <v>49</v>
      </c>
      <c r="K49" s="203" t="s">
        <v>49</v>
      </c>
      <c r="L49" s="203" t="s">
        <v>49</v>
      </c>
      <c r="M49" s="203" t="s">
        <v>49</v>
      </c>
      <c r="N49" s="203" t="s">
        <v>49</v>
      </c>
      <c r="O49" s="203" t="s">
        <v>49</v>
      </c>
      <c r="P49" s="203" t="s">
        <v>49</v>
      </c>
      <c r="Q49" s="204" t="s">
        <v>49</v>
      </c>
      <c r="R49" s="318"/>
      <c r="S49" s="260"/>
    </row>
    <row r="50" spans="2:19" ht="16.5" customHeight="1">
      <c r="B50" s="269"/>
      <c r="C50" s="685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76"/>
      <c r="P50" s="176"/>
      <c r="Q50" s="686"/>
      <c r="R50" s="175"/>
      <c r="S50" s="172"/>
    </row>
    <row r="51" spans="2:19" ht="16.5" customHeight="1">
      <c r="B51" s="269">
        <v>24</v>
      </c>
      <c r="C51" s="687" t="s">
        <v>756</v>
      </c>
      <c r="D51" s="199">
        <v>148</v>
      </c>
      <c r="E51" s="199">
        <v>20</v>
      </c>
      <c r="F51" s="199">
        <v>13</v>
      </c>
      <c r="G51" s="199">
        <v>4</v>
      </c>
      <c r="H51" s="199">
        <v>4</v>
      </c>
      <c r="I51" s="203" t="s">
        <v>49</v>
      </c>
      <c r="J51" s="199">
        <v>2</v>
      </c>
      <c r="K51" s="203" t="s">
        <v>49</v>
      </c>
      <c r="L51" s="203" t="s">
        <v>49</v>
      </c>
      <c r="M51" s="203" t="s">
        <v>49</v>
      </c>
      <c r="N51" s="203" t="s">
        <v>49</v>
      </c>
      <c r="O51" s="203" t="s">
        <v>49</v>
      </c>
      <c r="P51" s="203" t="s">
        <v>49</v>
      </c>
      <c r="Q51" s="204" t="s">
        <v>49</v>
      </c>
      <c r="R51" s="318"/>
      <c r="S51" s="260"/>
    </row>
    <row r="52" spans="2:19" ht="16.5" customHeight="1">
      <c r="B52" s="269"/>
      <c r="C52" s="685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76"/>
      <c r="P52" s="176"/>
      <c r="Q52" s="686"/>
      <c r="R52" s="175"/>
      <c r="S52" s="172"/>
    </row>
    <row r="53" spans="2:19" ht="16.5" customHeight="1">
      <c r="B53" s="269">
        <v>25</v>
      </c>
      <c r="C53" s="687" t="s">
        <v>757</v>
      </c>
      <c r="D53" s="199">
        <v>20</v>
      </c>
      <c r="E53" s="199">
        <v>14</v>
      </c>
      <c r="F53" s="199">
        <v>10</v>
      </c>
      <c r="G53" s="199">
        <v>8</v>
      </c>
      <c r="H53" s="199">
        <v>3</v>
      </c>
      <c r="I53" s="199">
        <v>3</v>
      </c>
      <c r="J53" s="203" t="s">
        <v>49</v>
      </c>
      <c r="K53" s="199">
        <v>1</v>
      </c>
      <c r="L53" s="203" t="s">
        <v>49</v>
      </c>
      <c r="M53" s="199">
        <v>1</v>
      </c>
      <c r="N53" s="203" t="s">
        <v>49</v>
      </c>
      <c r="O53" s="203" t="s">
        <v>49</v>
      </c>
      <c r="P53" s="203" t="s">
        <v>49</v>
      </c>
      <c r="Q53" s="204">
        <v>1</v>
      </c>
      <c r="R53" s="318"/>
      <c r="S53" s="260"/>
    </row>
    <row r="54" spans="2:19" ht="16.5" customHeight="1">
      <c r="B54" s="269"/>
      <c r="C54" s="685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76"/>
      <c r="P54" s="176"/>
      <c r="Q54" s="686"/>
      <c r="R54" s="175"/>
      <c r="S54" s="172"/>
    </row>
    <row r="55" spans="2:19" ht="16.5" customHeight="1">
      <c r="B55" s="269" t="s">
        <v>758</v>
      </c>
      <c r="C55" s="687" t="s">
        <v>759</v>
      </c>
      <c r="D55" s="199">
        <v>110</v>
      </c>
      <c r="E55" s="199">
        <v>57</v>
      </c>
      <c r="F55" s="199">
        <v>47</v>
      </c>
      <c r="G55" s="199">
        <v>57</v>
      </c>
      <c r="H55" s="199">
        <v>55</v>
      </c>
      <c r="I55" s="199">
        <v>71</v>
      </c>
      <c r="J55" s="199">
        <v>46</v>
      </c>
      <c r="K55" s="199">
        <v>39</v>
      </c>
      <c r="L55" s="199">
        <v>28</v>
      </c>
      <c r="M55" s="199">
        <v>38</v>
      </c>
      <c r="N55" s="199">
        <v>20</v>
      </c>
      <c r="O55" s="176">
        <v>30</v>
      </c>
      <c r="P55" s="176">
        <v>33</v>
      </c>
      <c r="Q55" s="686">
        <v>23</v>
      </c>
      <c r="R55" s="175"/>
      <c r="S55" s="172"/>
    </row>
    <row r="56" spans="2:19" ht="16.5" customHeight="1">
      <c r="B56" s="269"/>
      <c r="C56" s="685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76"/>
      <c r="P56" s="176"/>
      <c r="Q56" s="686"/>
      <c r="R56" s="175"/>
      <c r="S56" s="172"/>
    </row>
    <row r="57" spans="2:19" ht="16.5" customHeight="1">
      <c r="B57" s="269" t="s">
        <v>760</v>
      </c>
      <c r="C57" s="687" t="s">
        <v>761</v>
      </c>
      <c r="D57" s="203" t="s">
        <v>27</v>
      </c>
      <c r="E57" s="203" t="s">
        <v>27</v>
      </c>
      <c r="F57" s="203" t="s">
        <v>27</v>
      </c>
      <c r="G57" s="203" t="s">
        <v>27</v>
      </c>
      <c r="H57" s="203" t="s">
        <v>27</v>
      </c>
      <c r="I57" s="203" t="s">
        <v>27</v>
      </c>
      <c r="J57" s="199">
        <v>7</v>
      </c>
      <c r="K57" s="199">
        <v>4</v>
      </c>
      <c r="L57" s="199">
        <v>2</v>
      </c>
      <c r="M57" s="199">
        <v>5</v>
      </c>
      <c r="N57" s="199">
        <v>1</v>
      </c>
      <c r="O57" s="176">
        <v>5</v>
      </c>
      <c r="P57" s="176">
        <v>2</v>
      </c>
      <c r="Q57" s="686">
        <v>1</v>
      </c>
      <c r="R57" s="175"/>
      <c r="S57" s="172"/>
    </row>
    <row r="58" spans="2:19" ht="16.5" customHeight="1">
      <c r="B58" s="269"/>
      <c r="C58" s="685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76"/>
      <c r="P58" s="176"/>
      <c r="Q58" s="686"/>
      <c r="R58" s="175"/>
      <c r="S58" s="172"/>
    </row>
    <row r="59" spans="2:19" ht="16.5" customHeight="1">
      <c r="B59" s="269">
        <v>40</v>
      </c>
      <c r="C59" s="687" t="s">
        <v>762</v>
      </c>
      <c r="D59" s="203" t="s">
        <v>27</v>
      </c>
      <c r="E59" s="203" t="s">
        <v>27</v>
      </c>
      <c r="F59" s="203" t="s">
        <v>27</v>
      </c>
      <c r="G59" s="203" t="s">
        <v>27</v>
      </c>
      <c r="H59" s="203" t="s">
        <v>27</v>
      </c>
      <c r="I59" s="203" t="s">
        <v>27</v>
      </c>
      <c r="J59" s="199">
        <v>32</v>
      </c>
      <c r="K59" s="199">
        <v>24</v>
      </c>
      <c r="L59" s="199">
        <v>19</v>
      </c>
      <c r="M59" s="199">
        <v>22</v>
      </c>
      <c r="N59" s="199">
        <v>16</v>
      </c>
      <c r="O59" s="176">
        <v>8</v>
      </c>
      <c r="P59" s="176">
        <v>20</v>
      </c>
      <c r="Q59" s="686">
        <v>14</v>
      </c>
      <c r="R59" s="175"/>
      <c r="S59" s="172"/>
    </row>
    <row r="60" spans="2:19" ht="16.5" customHeight="1">
      <c r="B60" s="269"/>
      <c r="C60" s="687" t="s">
        <v>763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76"/>
      <c r="P60" s="176"/>
      <c r="Q60" s="686"/>
      <c r="R60" s="175"/>
      <c r="S60" s="172"/>
    </row>
    <row r="61" spans="2:19" ht="16.5" customHeight="1">
      <c r="B61" s="269"/>
      <c r="C61" s="685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76"/>
      <c r="P61" s="176"/>
      <c r="Q61" s="686"/>
      <c r="R61" s="175"/>
      <c r="S61" s="172"/>
    </row>
    <row r="62" spans="2:19" ht="16.5" customHeight="1">
      <c r="B62" s="269">
        <v>41</v>
      </c>
      <c r="C62" s="687" t="s">
        <v>764</v>
      </c>
      <c r="D62" s="203" t="s">
        <v>27</v>
      </c>
      <c r="E62" s="203" t="s">
        <v>27</v>
      </c>
      <c r="F62" s="203" t="s">
        <v>27</v>
      </c>
      <c r="G62" s="203" t="s">
        <v>27</v>
      </c>
      <c r="H62" s="203" t="s">
        <v>27</v>
      </c>
      <c r="I62" s="203" t="s">
        <v>27</v>
      </c>
      <c r="J62" s="199">
        <v>3</v>
      </c>
      <c r="K62" s="199">
        <v>2</v>
      </c>
      <c r="L62" s="199">
        <v>3</v>
      </c>
      <c r="M62" s="203" t="s">
        <v>49</v>
      </c>
      <c r="N62" s="199">
        <v>1</v>
      </c>
      <c r="O62" s="203" t="s">
        <v>49</v>
      </c>
      <c r="P62" s="203">
        <v>2</v>
      </c>
      <c r="Q62" s="204">
        <v>2</v>
      </c>
      <c r="R62" s="318"/>
      <c r="S62" s="260"/>
    </row>
    <row r="63" spans="2:19" ht="16.5" customHeight="1">
      <c r="B63" s="269"/>
      <c r="C63" s="685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76"/>
      <c r="P63" s="176"/>
      <c r="Q63" s="686"/>
      <c r="R63" s="175"/>
      <c r="S63" s="172"/>
    </row>
    <row r="64" spans="2:19" ht="16.5" customHeight="1">
      <c r="B64" s="269">
        <v>43</v>
      </c>
      <c r="C64" s="687" t="s">
        <v>765</v>
      </c>
      <c r="D64" s="203" t="s">
        <v>27</v>
      </c>
      <c r="E64" s="203" t="s">
        <v>27</v>
      </c>
      <c r="F64" s="203" t="s">
        <v>27</v>
      </c>
      <c r="G64" s="203" t="s">
        <v>27</v>
      </c>
      <c r="H64" s="203" t="s">
        <v>27</v>
      </c>
      <c r="I64" s="203" t="s">
        <v>27</v>
      </c>
      <c r="J64" s="199">
        <v>1</v>
      </c>
      <c r="K64" s="203" t="s">
        <v>49</v>
      </c>
      <c r="L64" s="203" t="s">
        <v>49</v>
      </c>
      <c r="M64" s="203" t="s">
        <v>49</v>
      </c>
      <c r="N64" s="203" t="s">
        <v>49</v>
      </c>
      <c r="O64" s="203" t="s">
        <v>49</v>
      </c>
      <c r="P64" s="203" t="s">
        <v>49</v>
      </c>
      <c r="Q64" s="204" t="s">
        <v>49</v>
      </c>
      <c r="R64" s="318"/>
      <c r="S64" s="260"/>
    </row>
    <row r="65" spans="2:19" ht="16.5" customHeight="1">
      <c r="B65" s="269"/>
      <c r="C65" s="685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76"/>
      <c r="P65" s="176"/>
      <c r="Q65" s="686"/>
      <c r="R65" s="175"/>
      <c r="S65" s="172"/>
    </row>
    <row r="66" spans="2:19" ht="16.5" customHeight="1">
      <c r="B66" s="269">
        <v>44</v>
      </c>
      <c r="C66" s="687" t="s">
        <v>766</v>
      </c>
      <c r="D66" s="203" t="s">
        <v>27</v>
      </c>
      <c r="E66" s="203" t="s">
        <v>27</v>
      </c>
      <c r="F66" s="203" t="s">
        <v>27</v>
      </c>
      <c r="G66" s="203" t="s">
        <v>27</v>
      </c>
      <c r="H66" s="203" t="s">
        <v>27</v>
      </c>
      <c r="I66" s="203" t="s">
        <v>27</v>
      </c>
      <c r="J66" s="203" t="s">
        <v>49</v>
      </c>
      <c r="K66" s="203" t="s">
        <v>49</v>
      </c>
      <c r="L66" s="203" t="s">
        <v>49</v>
      </c>
      <c r="M66" s="203" t="s">
        <v>49</v>
      </c>
      <c r="N66" s="203" t="s">
        <v>49</v>
      </c>
      <c r="O66" s="203" t="s">
        <v>49</v>
      </c>
      <c r="P66" s="203" t="s">
        <v>49</v>
      </c>
      <c r="Q66" s="204" t="s">
        <v>49</v>
      </c>
      <c r="R66" s="318"/>
      <c r="S66" s="260"/>
    </row>
    <row r="67" spans="2:19" ht="16.5" customHeight="1">
      <c r="B67" s="269"/>
      <c r="C67" s="685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76"/>
      <c r="P67" s="176"/>
      <c r="Q67" s="686"/>
      <c r="R67" s="175"/>
      <c r="S67" s="172"/>
    </row>
    <row r="68" spans="2:19" ht="16.5" customHeight="1">
      <c r="B68" s="269">
        <v>45</v>
      </c>
      <c r="C68" s="687" t="s">
        <v>767</v>
      </c>
      <c r="D68" s="203" t="s">
        <v>27</v>
      </c>
      <c r="E68" s="203" t="s">
        <v>27</v>
      </c>
      <c r="F68" s="203" t="s">
        <v>27</v>
      </c>
      <c r="G68" s="203" t="s">
        <v>27</v>
      </c>
      <c r="H68" s="203" t="s">
        <v>27</v>
      </c>
      <c r="I68" s="203" t="s">
        <v>27</v>
      </c>
      <c r="J68" s="199">
        <v>1</v>
      </c>
      <c r="K68" s="199">
        <v>2</v>
      </c>
      <c r="L68" s="203" t="s">
        <v>49</v>
      </c>
      <c r="M68" s="203" t="s">
        <v>49</v>
      </c>
      <c r="N68" s="203" t="s">
        <v>49</v>
      </c>
      <c r="O68" s="203" t="s">
        <v>49</v>
      </c>
      <c r="P68" s="203" t="s">
        <v>49</v>
      </c>
      <c r="Q68" s="204" t="s">
        <v>49</v>
      </c>
      <c r="R68" s="318"/>
      <c r="S68" s="260"/>
    </row>
    <row r="69" spans="2:19" ht="16.5" customHeight="1">
      <c r="B69" s="269"/>
      <c r="C69" s="685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76"/>
      <c r="P69" s="176"/>
      <c r="Q69" s="686"/>
      <c r="R69" s="175"/>
      <c r="S69" s="172"/>
    </row>
    <row r="70" spans="2:19" ht="16.5" customHeight="1">
      <c r="B70" s="269">
        <v>46</v>
      </c>
      <c r="C70" s="687" t="s">
        <v>768</v>
      </c>
      <c r="D70" s="203" t="s">
        <v>27</v>
      </c>
      <c r="E70" s="203" t="s">
        <v>27</v>
      </c>
      <c r="F70" s="203" t="s">
        <v>27</v>
      </c>
      <c r="G70" s="203" t="s">
        <v>27</v>
      </c>
      <c r="H70" s="203" t="s">
        <v>27</v>
      </c>
      <c r="I70" s="203" t="s">
        <v>27</v>
      </c>
      <c r="J70" s="199">
        <v>4</v>
      </c>
      <c r="K70" s="199">
        <v>7</v>
      </c>
      <c r="L70" s="199">
        <v>4</v>
      </c>
      <c r="M70" s="199">
        <v>6</v>
      </c>
      <c r="N70" s="199">
        <v>4</v>
      </c>
      <c r="O70" s="176">
        <v>2</v>
      </c>
      <c r="P70" s="176">
        <v>3</v>
      </c>
      <c r="Q70" s="686">
        <v>5</v>
      </c>
      <c r="R70" s="175"/>
      <c r="S70" s="172"/>
    </row>
    <row r="71" spans="2:19" ht="16.5" customHeight="1">
      <c r="B71" s="269"/>
      <c r="C71" s="687" t="s">
        <v>769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76"/>
      <c r="P71" s="176"/>
      <c r="Q71" s="686"/>
      <c r="R71" s="175"/>
      <c r="S71" s="172"/>
    </row>
    <row r="72" spans="2:19" ht="16.5" customHeight="1">
      <c r="B72" s="269"/>
      <c r="C72" s="685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76"/>
      <c r="P72" s="176"/>
      <c r="Q72" s="686"/>
      <c r="R72" s="175"/>
      <c r="S72" s="172"/>
    </row>
    <row r="73" spans="2:19" ht="16.5" customHeight="1">
      <c r="B73" s="269" t="s">
        <v>770</v>
      </c>
      <c r="C73" s="687" t="s">
        <v>771</v>
      </c>
      <c r="D73" s="199">
        <v>33</v>
      </c>
      <c r="E73" s="199">
        <v>33</v>
      </c>
      <c r="F73" s="199">
        <v>21</v>
      </c>
      <c r="G73" s="199">
        <v>22</v>
      </c>
      <c r="H73" s="199">
        <v>20</v>
      </c>
      <c r="I73" s="199">
        <v>26</v>
      </c>
      <c r="J73" s="199">
        <v>7</v>
      </c>
      <c r="K73" s="199">
        <v>10</v>
      </c>
      <c r="L73" s="199">
        <v>5</v>
      </c>
      <c r="M73" s="199">
        <v>3</v>
      </c>
      <c r="N73" s="199">
        <v>7</v>
      </c>
      <c r="O73" s="176">
        <v>6</v>
      </c>
      <c r="P73" s="176">
        <v>6</v>
      </c>
      <c r="Q73" s="686">
        <v>5</v>
      </c>
      <c r="R73" s="175"/>
      <c r="S73" s="172"/>
    </row>
    <row r="74" spans="2:19" ht="16.5" customHeight="1">
      <c r="B74" s="269"/>
      <c r="C74" s="685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76"/>
      <c r="P74" s="176"/>
      <c r="Q74" s="686"/>
      <c r="R74" s="175"/>
      <c r="S74" s="172"/>
    </row>
    <row r="75" spans="2:19" ht="16.5" customHeight="1" thickBot="1">
      <c r="B75" s="691" t="s">
        <v>772</v>
      </c>
      <c r="C75" s="692" t="s">
        <v>773</v>
      </c>
      <c r="D75" s="693">
        <v>6</v>
      </c>
      <c r="E75" s="693">
        <v>1</v>
      </c>
      <c r="F75" s="693">
        <v>4</v>
      </c>
      <c r="G75" s="694" t="s">
        <v>49</v>
      </c>
      <c r="H75" s="693">
        <v>1</v>
      </c>
      <c r="I75" s="693">
        <v>2</v>
      </c>
      <c r="J75" s="693">
        <v>2</v>
      </c>
      <c r="K75" s="693">
        <v>4</v>
      </c>
      <c r="L75" s="693">
        <v>3</v>
      </c>
      <c r="M75" s="693">
        <v>2</v>
      </c>
      <c r="N75" s="694" t="s">
        <v>49</v>
      </c>
      <c r="O75" s="312">
        <v>1</v>
      </c>
      <c r="P75" s="312">
        <v>1</v>
      </c>
      <c r="Q75" s="695">
        <v>1</v>
      </c>
      <c r="R75" s="175"/>
      <c r="S75" s="172"/>
    </row>
    <row r="76" spans="2:19" ht="16.5" customHeight="1">
      <c r="B76" s="696" t="s">
        <v>774</v>
      </c>
      <c r="C76" s="671"/>
      <c r="D76" s="672"/>
      <c r="E76" s="672"/>
      <c r="F76" s="672"/>
      <c r="G76" s="672"/>
      <c r="H76" s="672"/>
      <c r="I76" s="672"/>
      <c r="J76" s="672"/>
      <c r="K76" s="672"/>
      <c r="L76" s="672"/>
      <c r="M76" s="672"/>
      <c r="N76" s="672"/>
      <c r="O76" s="672"/>
      <c r="P76" s="672"/>
      <c r="Q76" s="672"/>
      <c r="R76" s="672"/>
      <c r="S76" s="672"/>
    </row>
    <row r="77" spans="2:19" ht="16.5" customHeight="1">
      <c r="B77" s="696" t="s">
        <v>775</v>
      </c>
      <c r="C77" s="671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</row>
    <row r="78" spans="2:19" ht="16.5" customHeight="1">
      <c r="B78" s="696" t="s">
        <v>405</v>
      </c>
      <c r="C78" s="671"/>
      <c r="D78" s="672"/>
      <c r="E78" s="672"/>
      <c r="F78" s="672"/>
      <c r="G78" s="672"/>
      <c r="H78" s="672"/>
      <c r="I78" s="672"/>
      <c r="J78" s="672"/>
      <c r="K78" s="672"/>
      <c r="L78" s="672"/>
      <c r="M78" s="672"/>
      <c r="N78" s="672"/>
      <c r="O78" s="672"/>
      <c r="P78" s="672"/>
      <c r="Q78" s="672"/>
      <c r="R78" s="672"/>
      <c r="S78" s="672"/>
    </row>
    <row r="79" spans="2:19" ht="16.5" customHeight="1">
      <c r="B79" s="696"/>
      <c r="C79" s="671"/>
      <c r="D79" s="672"/>
      <c r="E79" s="672"/>
      <c r="F79" s="672"/>
      <c r="G79" s="672"/>
      <c r="H79" s="672"/>
      <c r="I79" s="672"/>
      <c r="J79" s="672"/>
      <c r="K79" s="672"/>
      <c r="L79" s="672"/>
      <c r="M79" s="672"/>
      <c r="N79" s="672"/>
      <c r="O79" s="672"/>
      <c r="P79" s="672"/>
      <c r="Q79" s="672"/>
      <c r="R79" s="672"/>
      <c r="S79" s="672"/>
    </row>
    <row r="81" ht="0.75" customHeight="1"/>
  </sheetData>
  <sheetProtection/>
  <printOptions/>
  <pageMargins left="0.6299212598425197" right="0.5118110236220472" top="0.5511811023622047" bottom="0.3937007874015748" header="0.5118110236220472" footer="0.5118110236220472"/>
  <pageSetup firstPageNumber="58" useFirstPageNumber="1" fitToHeight="0" fitToWidth="1" horizontalDpi="300" verticalDpi="300" orientation="portrait" paperSize="9" scale="59" r:id="rId1"/>
  <rowBreaks count="1" manualBreakCount="1">
    <brk id="1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3"/>
  <sheetViews>
    <sheetView view="pageBreakPreview" zoomScaleNormal="70" zoomScaleSheetLayoutView="100" zoomScalePageLayoutView="0" workbookViewId="0" topLeftCell="A1">
      <selection activeCell="D7" sqref="D7"/>
    </sheetView>
  </sheetViews>
  <sheetFormatPr defaultColWidth="10.59765625" defaultRowHeight="15" customHeight="1"/>
  <cols>
    <col min="1" max="1" width="2.59765625" style="673" customWidth="1"/>
    <col min="2" max="2" width="9.59765625" style="673" customWidth="1"/>
    <col min="3" max="3" width="29.3984375" style="697" customWidth="1"/>
    <col min="4" max="22" width="6.5" style="673" customWidth="1"/>
    <col min="23" max="23" width="6.5" style="162" customWidth="1"/>
    <col min="24" max="16384" width="10.59765625" style="673" customWidth="1"/>
  </cols>
  <sheetData>
    <row r="1" spans="1:21" ht="15" customHeight="1">
      <c r="A1" s="669"/>
      <c r="B1" s="670" t="s">
        <v>776</v>
      </c>
      <c r="C1" s="671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</row>
    <row r="2" spans="2:4" ht="15" customHeight="1" thickBot="1">
      <c r="B2" s="163"/>
      <c r="C2" s="671"/>
      <c r="D2" s="672"/>
    </row>
    <row r="3" spans="2:23" ht="16.5" customHeight="1">
      <c r="B3" s="674" t="s">
        <v>718</v>
      </c>
      <c r="C3" s="675"/>
      <c r="D3" s="698"/>
      <c r="E3" s="699"/>
      <c r="F3" s="699"/>
      <c r="G3" s="700"/>
      <c r="H3" s="701"/>
      <c r="I3" s="701"/>
      <c r="J3" s="699"/>
      <c r="K3" s="700"/>
      <c r="L3" s="701"/>
      <c r="M3" s="701"/>
      <c r="N3" s="701"/>
      <c r="O3" s="701"/>
      <c r="P3" s="702"/>
      <c r="Q3" s="702"/>
      <c r="R3" s="699"/>
      <c r="S3" s="699"/>
      <c r="T3" s="701"/>
      <c r="U3" s="701"/>
      <c r="V3" s="701"/>
      <c r="W3" s="703"/>
    </row>
    <row r="4" spans="2:23" ht="16.5" customHeight="1">
      <c r="B4" s="206"/>
      <c r="C4" s="678" t="s">
        <v>719</v>
      </c>
      <c r="D4" s="704">
        <v>7</v>
      </c>
      <c r="E4" s="705" t="s">
        <v>777</v>
      </c>
      <c r="F4" s="705" t="s">
        <v>778</v>
      </c>
      <c r="G4" s="706" t="s">
        <v>779</v>
      </c>
      <c r="H4" s="707" t="s">
        <v>780</v>
      </c>
      <c r="I4" s="707" t="s">
        <v>781</v>
      </c>
      <c r="J4" s="705" t="s">
        <v>782</v>
      </c>
      <c r="K4" s="707" t="s">
        <v>783</v>
      </c>
      <c r="L4" s="708" t="s">
        <v>784</v>
      </c>
      <c r="M4" s="708" t="s">
        <v>785</v>
      </c>
      <c r="N4" s="708" t="s">
        <v>786</v>
      </c>
      <c r="O4" s="708" t="s">
        <v>787</v>
      </c>
      <c r="P4" s="709">
        <v>24</v>
      </c>
      <c r="Q4" s="709">
        <v>25</v>
      </c>
      <c r="R4" s="710">
        <v>26</v>
      </c>
      <c r="S4" s="710">
        <v>27</v>
      </c>
      <c r="T4" s="709">
        <v>28</v>
      </c>
      <c r="U4" s="709">
        <v>29</v>
      </c>
      <c r="V4" s="709">
        <v>30</v>
      </c>
      <c r="W4" s="711" t="s">
        <v>306</v>
      </c>
    </row>
    <row r="5" spans="2:23" ht="16.5" customHeight="1">
      <c r="B5" s="681" t="s">
        <v>721</v>
      </c>
      <c r="C5" s="682"/>
      <c r="D5" s="712" t="s">
        <v>788</v>
      </c>
      <c r="E5" s="713" t="s">
        <v>789</v>
      </c>
      <c r="F5" s="713" t="s">
        <v>790</v>
      </c>
      <c r="G5" s="714" t="s">
        <v>791</v>
      </c>
      <c r="H5" s="713" t="s">
        <v>792</v>
      </c>
      <c r="I5" s="714" t="s">
        <v>793</v>
      </c>
      <c r="J5" s="713" t="s">
        <v>794</v>
      </c>
      <c r="K5" s="714" t="s">
        <v>795</v>
      </c>
      <c r="L5" s="713" t="s">
        <v>796</v>
      </c>
      <c r="M5" s="714" t="s">
        <v>797</v>
      </c>
      <c r="N5" s="713" t="s">
        <v>798</v>
      </c>
      <c r="O5" s="714" t="s">
        <v>799</v>
      </c>
      <c r="P5" s="713" t="s">
        <v>800</v>
      </c>
      <c r="Q5" s="714" t="s">
        <v>801</v>
      </c>
      <c r="R5" s="713" t="s">
        <v>802</v>
      </c>
      <c r="S5" s="714" t="s">
        <v>803</v>
      </c>
      <c r="T5" s="715" t="s">
        <v>804</v>
      </c>
      <c r="U5" s="715" t="s">
        <v>805</v>
      </c>
      <c r="V5" s="715" t="s">
        <v>806</v>
      </c>
      <c r="W5" s="715" t="s">
        <v>807</v>
      </c>
    </row>
    <row r="6" spans="2:23" ht="16.5" customHeight="1">
      <c r="B6" s="269"/>
      <c r="C6" s="685"/>
      <c r="D6" s="716"/>
      <c r="E6" s="717"/>
      <c r="F6" s="717"/>
      <c r="G6" s="294"/>
      <c r="H6" s="718"/>
      <c r="I6" s="718"/>
      <c r="J6" s="717"/>
      <c r="K6" s="294"/>
      <c r="L6" s="718"/>
      <c r="M6" s="718"/>
      <c r="N6" s="718"/>
      <c r="O6" s="718"/>
      <c r="P6" s="719"/>
      <c r="Q6" s="719"/>
      <c r="R6" s="717"/>
      <c r="S6" s="717"/>
      <c r="T6" s="718"/>
      <c r="U6" s="720"/>
      <c r="V6" s="720"/>
      <c r="W6" s="721"/>
    </row>
    <row r="7" spans="2:23" ht="16.5" customHeight="1">
      <c r="B7" s="269"/>
      <c r="C7" s="687" t="s">
        <v>736</v>
      </c>
      <c r="D7" s="201">
        <v>76</v>
      </c>
      <c r="E7" s="717">
        <f aca="true" t="shared" si="0" ref="E7:K7">SUM(E9:E61)</f>
        <v>58</v>
      </c>
      <c r="F7" s="717">
        <f t="shared" si="0"/>
        <v>53</v>
      </c>
      <c r="G7" s="717">
        <f t="shared" si="0"/>
        <v>50</v>
      </c>
      <c r="H7" s="718">
        <f t="shared" si="0"/>
        <v>41</v>
      </c>
      <c r="I7" s="718">
        <f t="shared" si="0"/>
        <v>54</v>
      </c>
      <c r="J7" s="717">
        <f t="shared" si="0"/>
        <v>32</v>
      </c>
      <c r="K7" s="718">
        <f t="shared" si="0"/>
        <v>37</v>
      </c>
      <c r="L7" s="718">
        <f>SUM(L9:L61)</f>
        <v>55</v>
      </c>
      <c r="M7" s="718">
        <f>SUM(M9:M61)</f>
        <v>36</v>
      </c>
      <c r="N7" s="722">
        <f>SUM(N9:N61)</f>
        <v>29</v>
      </c>
      <c r="O7" s="722">
        <f>SUM(O9:O61)</f>
        <v>39</v>
      </c>
      <c r="P7" s="723">
        <v>38</v>
      </c>
      <c r="Q7" s="723">
        <v>32</v>
      </c>
      <c r="R7" s="724">
        <v>26</v>
      </c>
      <c r="S7" s="724">
        <v>23</v>
      </c>
      <c r="T7" s="722">
        <f>SUM(T9:T61)</f>
        <v>30</v>
      </c>
      <c r="U7" s="722">
        <f>SUM(U9:U61)</f>
        <v>23</v>
      </c>
      <c r="V7" s="722">
        <f>SUM(V9:V61)</f>
        <v>33</v>
      </c>
      <c r="W7" s="725">
        <f>SUM(W9:W61)</f>
        <v>29</v>
      </c>
    </row>
    <row r="8" spans="2:23" ht="16.5" customHeight="1">
      <c r="B8" s="269"/>
      <c r="C8" s="685"/>
      <c r="D8" s="716"/>
      <c r="E8" s="717"/>
      <c r="F8" s="717"/>
      <c r="G8" s="294"/>
      <c r="H8" s="718"/>
      <c r="I8" s="718"/>
      <c r="J8" s="717"/>
      <c r="K8" s="294"/>
      <c r="L8" s="718"/>
      <c r="M8" s="718"/>
      <c r="N8" s="718"/>
      <c r="O8" s="718"/>
      <c r="P8" s="719"/>
      <c r="Q8" s="719"/>
      <c r="R8" s="717"/>
      <c r="S8" s="717"/>
      <c r="T8" s="718"/>
      <c r="U8" s="718"/>
      <c r="V8" s="718"/>
      <c r="W8" s="711"/>
    </row>
    <row r="9" spans="2:23" ht="16.5" customHeight="1">
      <c r="B9" s="269" t="s">
        <v>808</v>
      </c>
      <c r="C9" s="687" t="s">
        <v>809</v>
      </c>
      <c r="D9" s="208">
        <v>1</v>
      </c>
      <c r="E9" s="726" t="s">
        <v>49</v>
      </c>
      <c r="F9" s="726" t="s">
        <v>48</v>
      </c>
      <c r="G9" s="727" t="s">
        <v>48</v>
      </c>
      <c r="H9" s="719" t="s">
        <v>48</v>
      </c>
      <c r="I9" s="719" t="s">
        <v>48</v>
      </c>
      <c r="J9" s="726" t="s">
        <v>48</v>
      </c>
      <c r="K9" s="203" t="s">
        <v>49</v>
      </c>
      <c r="L9" s="203" t="s">
        <v>49</v>
      </c>
      <c r="M9" s="203" t="s">
        <v>49</v>
      </c>
      <c r="N9" s="203" t="s">
        <v>49</v>
      </c>
      <c r="O9" s="203" t="s">
        <v>49</v>
      </c>
      <c r="P9" s="728" t="s">
        <v>48</v>
      </c>
      <c r="Q9" s="728" t="s">
        <v>49</v>
      </c>
      <c r="R9" s="729" t="s">
        <v>48</v>
      </c>
      <c r="S9" s="729">
        <v>1</v>
      </c>
      <c r="T9" s="728" t="s">
        <v>48</v>
      </c>
      <c r="U9" s="728" t="s">
        <v>48</v>
      </c>
      <c r="V9" s="728" t="s">
        <v>48</v>
      </c>
      <c r="W9" s="730">
        <v>0</v>
      </c>
    </row>
    <row r="10" spans="2:23" ht="16.5" customHeight="1">
      <c r="B10" s="269"/>
      <c r="C10" s="685"/>
      <c r="D10" s="716"/>
      <c r="E10" s="717"/>
      <c r="F10" s="717"/>
      <c r="G10" s="294"/>
      <c r="H10" s="718"/>
      <c r="I10" s="718"/>
      <c r="J10" s="717"/>
      <c r="K10" s="294"/>
      <c r="L10" s="718"/>
      <c r="M10" s="718"/>
      <c r="N10" s="718"/>
      <c r="O10" s="718"/>
      <c r="P10" s="719"/>
      <c r="Q10" s="719"/>
      <c r="R10" s="717"/>
      <c r="S10" s="717"/>
      <c r="T10" s="718"/>
      <c r="U10" s="728"/>
      <c r="V10" s="728"/>
      <c r="W10" s="730"/>
    </row>
    <row r="11" spans="2:23" ht="16.5" customHeight="1">
      <c r="B11" s="269" t="s">
        <v>810</v>
      </c>
      <c r="C11" s="687" t="s">
        <v>811</v>
      </c>
      <c r="D11" s="214">
        <v>1</v>
      </c>
      <c r="E11" s="726" t="s">
        <v>49</v>
      </c>
      <c r="F11" s="726" t="s">
        <v>49</v>
      </c>
      <c r="G11" s="727">
        <v>1</v>
      </c>
      <c r="H11" s="719">
        <v>2</v>
      </c>
      <c r="I11" s="719">
        <v>5</v>
      </c>
      <c r="J11" s="726">
        <v>1</v>
      </c>
      <c r="K11" s="294">
        <v>1</v>
      </c>
      <c r="L11" s="718">
        <v>1</v>
      </c>
      <c r="M11" s="203" t="s">
        <v>48</v>
      </c>
      <c r="N11" s="203">
        <v>2</v>
      </c>
      <c r="O11" s="203">
        <v>2</v>
      </c>
      <c r="P11" s="203">
        <v>1</v>
      </c>
      <c r="Q11" s="203">
        <v>3</v>
      </c>
      <c r="R11" s="729" t="s">
        <v>48</v>
      </c>
      <c r="S11" s="729">
        <v>1</v>
      </c>
      <c r="T11" s="728">
        <v>2</v>
      </c>
      <c r="U11" s="728" t="s">
        <v>48</v>
      </c>
      <c r="V11" s="728" t="s">
        <v>48</v>
      </c>
      <c r="W11" s="730">
        <v>0</v>
      </c>
    </row>
    <row r="12" spans="2:23" ht="16.5" customHeight="1">
      <c r="B12" s="269"/>
      <c r="C12" s="685"/>
      <c r="D12" s="716"/>
      <c r="E12" s="726"/>
      <c r="F12" s="726"/>
      <c r="G12" s="727"/>
      <c r="H12" s="719"/>
      <c r="I12" s="719"/>
      <c r="J12" s="726"/>
      <c r="K12" s="294"/>
      <c r="L12" s="718"/>
      <c r="M12" s="718"/>
      <c r="N12" s="718"/>
      <c r="O12" s="718"/>
      <c r="P12" s="719"/>
      <c r="Q12" s="719"/>
      <c r="R12" s="717"/>
      <c r="S12" s="717"/>
      <c r="T12" s="718"/>
      <c r="U12" s="718"/>
      <c r="V12" s="728"/>
      <c r="W12" s="730"/>
    </row>
    <row r="13" spans="2:23" ht="16.5" customHeight="1">
      <c r="B13" s="269" t="s">
        <v>812</v>
      </c>
      <c r="C13" s="687" t="s">
        <v>745</v>
      </c>
      <c r="D13" s="208" t="s">
        <v>49</v>
      </c>
      <c r="E13" s="726" t="s">
        <v>49</v>
      </c>
      <c r="F13" s="726" t="s">
        <v>49</v>
      </c>
      <c r="G13" s="727" t="s">
        <v>49</v>
      </c>
      <c r="H13" s="719" t="s">
        <v>49</v>
      </c>
      <c r="I13" s="719" t="s">
        <v>49</v>
      </c>
      <c r="J13" s="726" t="s">
        <v>48</v>
      </c>
      <c r="K13" s="203" t="s">
        <v>49</v>
      </c>
      <c r="L13" s="203" t="s">
        <v>49</v>
      </c>
      <c r="M13" s="203" t="s">
        <v>48</v>
      </c>
      <c r="N13" s="203" t="s">
        <v>48</v>
      </c>
      <c r="O13" s="203" t="s">
        <v>49</v>
      </c>
      <c r="P13" s="203" t="s">
        <v>49</v>
      </c>
      <c r="Q13" s="203" t="s">
        <v>49</v>
      </c>
      <c r="R13" s="729" t="s">
        <v>49</v>
      </c>
      <c r="S13" s="729" t="s">
        <v>49</v>
      </c>
      <c r="T13" s="728" t="s">
        <v>48</v>
      </c>
      <c r="U13" s="728" t="s">
        <v>48</v>
      </c>
      <c r="V13" s="728" t="s">
        <v>48</v>
      </c>
      <c r="W13" s="730">
        <v>0</v>
      </c>
    </row>
    <row r="14" spans="2:23" ht="16.5" customHeight="1">
      <c r="B14" s="269"/>
      <c r="C14" s="685"/>
      <c r="D14" s="716"/>
      <c r="E14" s="726"/>
      <c r="F14" s="726"/>
      <c r="G14" s="727"/>
      <c r="H14" s="719"/>
      <c r="I14" s="719"/>
      <c r="J14" s="726"/>
      <c r="K14" s="294"/>
      <c r="L14" s="718"/>
      <c r="M14" s="718"/>
      <c r="N14" s="718"/>
      <c r="O14" s="718"/>
      <c r="P14" s="719"/>
      <c r="Q14" s="719"/>
      <c r="R14" s="717"/>
      <c r="S14" s="717"/>
      <c r="T14" s="294"/>
      <c r="U14" s="718"/>
      <c r="V14" s="728"/>
      <c r="W14" s="730"/>
    </row>
    <row r="15" spans="2:23" ht="16.5" customHeight="1">
      <c r="B15" s="269" t="s">
        <v>813</v>
      </c>
      <c r="C15" s="687" t="s">
        <v>814</v>
      </c>
      <c r="D15" s="208" t="s">
        <v>49</v>
      </c>
      <c r="E15" s="726" t="s">
        <v>49</v>
      </c>
      <c r="F15" s="726" t="s">
        <v>49</v>
      </c>
      <c r="G15" s="727" t="s">
        <v>49</v>
      </c>
      <c r="H15" s="719" t="s">
        <v>49</v>
      </c>
      <c r="I15" s="719" t="s">
        <v>49</v>
      </c>
      <c r="J15" s="726" t="s">
        <v>49</v>
      </c>
      <c r="K15" s="203" t="s">
        <v>49</v>
      </c>
      <c r="L15" s="203" t="s">
        <v>49</v>
      </c>
      <c r="M15" s="203" t="s">
        <v>48</v>
      </c>
      <c r="N15" s="203" t="s">
        <v>48</v>
      </c>
      <c r="O15" s="203">
        <v>1</v>
      </c>
      <c r="P15" s="203" t="s">
        <v>49</v>
      </c>
      <c r="Q15" s="203" t="s">
        <v>49</v>
      </c>
      <c r="R15" s="729" t="s">
        <v>49</v>
      </c>
      <c r="S15" s="729" t="s">
        <v>49</v>
      </c>
      <c r="T15" s="728" t="s">
        <v>48</v>
      </c>
      <c r="U15" s="728" t="s">
        <v>48</v>
      </c>
      <c r="V15" s="728" t="s">
        <v>48</v>
      </c>
      <c r="W15" s="730">
        <v>0</v>
      </c>
    </row>
    <row r="16" spans="2:23" ht="16.5" customHeight="1">
      <c r="B16" s="269"/>
      <c r="C16" s="687"/>
      <c r="D16" s="208"/>
      <c r="E16" s="726"/>
      <c r="F16" s="726"/>
      <c r="G16" s="727"/>
      <c r="H16" s="719"/>
      <c r="I16" s="719"/>
      <c r="J16" s="726"/>
      <c r="K16" s="294"/>
      <c r="L16" s="718"/>
      <c r="M16" s="718"/>
      <c r="N16" s="718"/>
      <c r="O16" s="718"/>
      <c r="P16" s="719"/>
      <c r="Q16" s="719"/>
      <c r="R16" s="717"/>
      <c r="S16" s="717"/>
      <c r="T16" s="294"/>
      <c r="U16" s="718"/>
      <c r="V16" s="728"/>
      <c r="W16" s="730"/>
    </row>
    <row r="17" spans="2:23" ht="16.5" customHeight="1">
      <c r="B17" s="269" t="s">
        <v>815</v>
      </c>
      <c r="C17" s="687" t="s">
        <v>749</v>
      </c>
      <c r="D17" s="208">
        <v>1</v>
      </c>
      <c r="E17" s="726" t="s">
        <v>49</v>
      </c>
      <c r="F17" s="726">
        <v>1</v>
      </c>
      <c r="G17" s="727" t="s">
        <v>49</v>
      </c>
      <c r="H17" s="719" t="s">
        <v>49</v>
      </c>
      <c r="I17" s="719">
        <v>1</v>
      </c>
      <c r="J17" s="726" t="s">
        <v>48</v>
      </c>
      <c r="K17" s="203" t="s">
        <v>49</v>
      </c>
      <c r="L17" s="203" t="s">
        <v>49</v>
      </c>
      <c r="M17" s="203" t="s">
        <v>48</v>
      </c>
      <c r="N17" s="203" t="s">
        <v>48</v>
      </c>
      <c r="O17" s="203" t="s">
        <v>49</v>
      </c>
      <c r="P17" s="203">
        <v>1</v>
      </c>
      <c r="Q17" s="203">
        <v>1</v>
      </c>
      <c r="R17" s="208" t="s">
        <v>49</v>
      </c>
      <c r="S17" s="208" t="s">
        <v>49</v>
      </c>
      <c r="T17" s="728" t="s">
        <v>48</v>
      </c>
      <c r="U17" s="728" t="s">
        <v>48</v>
      </c>
      <c r="V17" s="728" t="s">
        <v>48</v>
      </c>
      <c r="W17" s="730">
        <v>0</v>
      </c>
    </row>
    <row r="18" spans="2:23" ht="16.5" customHeight="1">
      <c r="B18" s="269"/>
      <c r="C18" s="685"/>
      <c r="D18" s="716"/>
      <c r="E18" s="726"/>
      <c r="F18" s="726"/>
      <c r="G18" s="727"/>
      <c r="H18" s="719"/>
      <c r="I18" s="719"/>
      <c r="J18" s="726"/>
      <c r="K18" s="294"/>
      <c r="L18" s="718"/>
      <c r="M18" s="718"/>
      <c r="N18" s="718"/>
      <c r="O18" s="718"/>
      <c r="P18" s="719"/>
      <c r="Q18" s="719"/>
      <c r="R18" s="717"/>
      <c r="S18" s="717"/>
      <c r="T18" s="294"/>
      <c r="U18" s="718"/>
      <c r="V18" s="728"/>
      <c r="W18" s="730"/>
    </row>
    <row r="19" spans="2:23" ht="16.5" customHeight="1">
      <c r="B19" s="269" t="s">
        <v>816</v>
      </c>
      <c r="C19" s="687" t="s">
        <v>817</v>
      </c>
      <c r="D19" s="208" t="s">
        <v>49</v>
      </c>
      <c r="E19" s="726" t="s">
        <v>49</v>
      </c>
      <c r="F19" s="726" t="s">
        <v>49</v>
      </c>
      <c r="G19" s="727">
        <v>1</v>
      </c>
      <c r="H19" s="719" t="s">
        <v>49</v>
      </c>
      <c r="I19" s="719">
        <v>1</v>
      </c>
      <c r="J19" s="726" t="s">
        <v>48</v>
      </c>
      <c r="K19" s="294">
        <v>1</v>
      </c>
      <c r="L19" s="203" t="s">
        <v>49</v>
      </c>
      <c r="M19" s="203">
        <v>1</v>
      </c>
      <c r="N19" s="203" t="s">
        <v>48</v>
      </c>
      <c r="O19" s="203" t="s">
        <v>49</v>
      </c>
      <c r="P19" s="203" t="s">
        <v>49</v>
      </c>
      <c r="Q19" s="203" t="s">
        <v>49</v>
      </c>
      <c r="R19" s="729" t="s">
        <v>49</v>
      </c>
      <c r="S19" s="729" t="s">
        <v>49</v>
      </c>
      <c r="T19" s="728" t="s">
        <v>48</v>
      </c>
      <c r="U19" s="728">
        <v>1</v>
      </c>
      <c r="V19" s="728">
        <v>1</v>
      </c>
      <c r="W19" s="730">
        <v>0</v>
      </c>
    </row>
    <row r="20" spans="2:23" ht="16.5" customHeight="1">
      <c r="B20" s="269"/>
      <c r="C20" s="685"/>
      <c r="D20" s="716"/>
      <c r="E20" s="726"/>
      <c r="F20" s="726"/>
      <c r="G20" s="727"/>
      <c r="H20" s="719"/>
      <c r="I20" s="719"/>
      <c r="J20" s="726"/>
      <c r="K20" s="294"/>
      <c r="L20" s="718"/>
      <c r="M20" s="718"/>
      <c r="N20" s="718"/>
      <c r="O20" s="718"/>
      <c r="P20" s="719"/>
      <c r="Q20" s="719"/>
      <c r="R20" s="717"/>
      <c r="S20" s="717"/>
      <c r="T20" s="294"/>
      <c r="U20" s="718"/>
      <c r="V20" s="728"/>
      <c r="W20" s="730"/>
    </row>
    <row r="21" spans="2:23" ht="16.5" customHeight="1">
      <c r="B21" s="269" t="s">
        <v>818</v>
      </c>
      <c r="C21" s="687" t="s">
        <v>819</v>
      </c>
      <c r="D21" s="208" t="s">
        <v>49</v>
      </c>
      <c r="E21" s="726" t="s">
        <v>49</v>
      </c>
      <c r="F21" s="726">
        <v>1</v>
      </c>
      <c r="G21" s="727" t="s">
        <v>49</v>
      </c>
      <c r="H21" s="719" t="s">
        <v>49</v>
      </c>
      <c r="I21" s="719" t="s">
        <v>49</v>
      </c>
      <c r="J21" s="726" t="s">
        <v>48</v>
      </c>
      <c r="K21" s="203" t="s">
        <v>49</v>
      </c>
      <c r="L21" s="203">
        <v>1</v>
      </c>
      <c r="M21" s="203" t="s">
        <v>48</v>
      </c>
      <c r="N21" s="203" t="s">
        <v>48</v>
      </c>
      <c r="O21" s="203" t="s">
        <v>49</v>
      </c>
      <c r="P21" s="203" t="s">
        <v>49</v>
      </c>
      <c r="Q21" s="203" t="s">
        <v>49</v>
      </c>
      <c r="R21" s="729">
        <v>1</v>
      </c>
      <c r="S21" s="729" t="s">
        <v>49</v>
      </c>
      <c r="T21" s="728" t="s">
        <v>48</v>
      </c>
      <c r="U21" s="728" t="s">
        <v>48</v>
      </c>
      <c r="V21" s="728" t="s">
        <v>48</v>
      </c>
      <c r="W21" s="730">
        <v>0</v>
      </c>
    </row>
    <row r="22" spans="2:23" ht="16.5" customHeight="1">
      <c r="B22" s="269"/>
      <c r="C22" s="685"/>
      <c r="D22" s="716"/>
      <c r="E22" s="726"/>
      <c r="F22" s="726"/>
      <c r="G22" s="727"/>
      <c r="H22" s="719"/>
      <c r="I22" s="719"/>
      <c r="J22" s="726"/>
      <c r="K22" s="294"/>
      <c r="L22" s="718"/>
      <c r="M22" s="718"/>
      <c r="N22" s="718"/>
      <c r="O22" s="718"/>
      <c r="P22" s="719"/>
      <c r="Q22" s="719"/>
      <c r="R22" s="717"/>
      <c r="S22" s="717"/>
      <c r="T22" s="294"/>
      <c r="U22" s="718"/>
      <c r="V22" s="728"/>
      <c r="W22" s="730"/>
    </row>
    <row r="23" spans="2:23" ht="16.5" customHeight="1">
      <c r="B23" s="269" t="s">
        <v>820</v>
      </c>
      <c r="C23" s="687" t="s">
        <v>821</v>
      </c>
      <c r="D23" s="208" t="s">
        <v>49</v>
      </c>
      <c r="E23" s="726" t="s">
        <v>49</v>
      </c>
      <c r="F23" s="726">
        <v>1</v>
      </c>
      <c r="G23" s="727" t="s">
        <v>49</v>
      </c>
      <c r="H23" s="719" t="s">
        <v>49</v>
      </c>
      <c r="I23" s="719" t="s">
        <v>49</v>
      </c>
      <c r="J23" s="726" t="s">
        <v>48</v>
      </c>
      <c r="K23" s="203" t="s">
        <v>49</v>
      </c>
      <c r="L23" s="203" t="s">
        <v>49</v>
      </c>
      <c r="M23" s="203" t="s">
        <v>48</v>
      </c>
      <c r="N23" s="203" t="s">
        <v>48</v>
      </c>
      <c r="O23" s="203" t="s">
        <v>49</v>
      </c>
      <c r="P23" s="203" t="s">
        <v>49</v>
      </c>
      <c r="Q23" s="203" t="s">
        <v>49</v>
      </c>
      <c r="R23" s="729" t="s">
        <v>49</v>
      </c>
      <c r="S23" s="729" t="s">
        <v>49</v>
      </c>
      <c r="T23" s="728" t="s">
        <v>48</v>
      </c>
      <c r="U23" s="728" t="s">
        <v>48</v>
      </c>
      <c r="V23" s="728" t="s">
        <v>48</v>
      </c>
      <c r="W23" s="730">
        <v>0</v>
      </c>
    </row>
    <row r="24" spans="2:23" ht="16.5" customHeight="1">
      <c r="B24" s="269"/>
      <c r="C24" s="685"/>
      <c r="D24" s="716"/>
      <c r="E24" s="726"/>
      <c r="F24" s="726"/>
      <c r="G24" s="727"/>
      <c r="H24" s="719"/>
      <c r="I24" s="719"/>
      <c r="J24" s="726"/>
      <c r="K24" s="294"/>
      <c r="L24" s="718"/>
      <c r="M24" s="718"/>
      <c r="N24" s="718"/>
      <c r="O24" s="718"/>
      <c r="P24" s="719"/>
      <c r="Q24" s="719"/>
      <c r="R24" s="717"/>
      <c r="S24" s="717"/>
      <c r="T24" s="294"/>
      <c r="U24" s="718"/>
      <c r="V24" s="728"/>
      <c r="W24" s="730"/>
    </row>
    <row r="25" spans="2:23" ht="16.5" customHeight="1">
      <c r="B25" s="269" t="s">
        <v>822</v>
      </c>
      <c r="C25" s="687" t="s">
        <v>823</v>
      </c>
      <c r="D25" s="208">
        <v>4</v>
      </c>
      <c r="E25" s="726" t="s">
        <v>49</v>
      </c>
      <c r="F25" s="726">
        <v>1</v>
      </c>
      <c r="G25" s="727" t="s">
        <v>49</v>
      </c>
      <c r="H25" s="719">
        <v>1</v>
      </c>
      <c r="I25" s="719" t="s">
        <v>49</v>
      </c>
      <c r="J25" s="726">
        <v>1</v>
      </c>
      <c r="K25" s="203" t="s">
        <v>49</v>
      </c>
      <c r="L25" s="203" t="s">
        <v>49</v>
      </c>
      <c r="M25" s="203" t="s">
        <v>48</v>
      </c>
      <c r="N25" s="203" t="s">
        <v>48</v>
      </c>
      <c r="O25" s="203" t="s">
        <v>49</v>
      </c>
      <c r="P25" s="203">
        <v>1</v>
      </c>
      <c r="Q25" s="203" t="s">
        <v>49</v>
      </c>
      <c r="R25" s="729" t="s">
        <v>49</v>
      </c>
      <c r="S25" s="729" t="s">
        <v>49</v>
      </c>
      <c r="T25" s="728" t="s">
        <v>48</v>
      </c>
      <c r="U25" s="728">
        <v>1</v>
      </c>
      <c r="V25" s="728" t="s">
        <v>48</v>
      </c>
      <c r="W25" s="730">
        <v>0</v>
      </c>
    </row>
    <row r="26" spans="2:23" ht="16.5" customHeight="1">
      <c r="B26" s="269"/>
      <c r="C26" s="685"/>
      <c r="D26" s="716"/>
      <c r="E26" s="726"/>
      <c r="F26" s="726"/>
      <c r="G26" s="727"/>
      <c r="H26" s="719"/>
      <c r="I26" s="719"/>
      <c r="J26" s="726"/>
      <c r="K26" s="294"/>
      <c r="L26" s="718"/>
      <c r="M26" s="718"/>
      <c r="N26" s="718"/>
      <c r="O26" s="718"/>
      <c r="P26" s="719"/>
      <c r="Q26" s="719"/>
      <c r="R26" s="717"/>
      <c r="S26" s="717"/>
      <c r="T26" s="294"/>
      <c r="U26" s="718"/>
      <c r="V26" s="728"/>
      <c r="W26" s="730"/>
    </row>
    <row r="27" spans="2:23" ht="16.5" customHeight="1">
      <c r="B27" s="269" t="s">
        <v>824</v>
      </c>
      <c r="C27" s="687" t="s">
        <v>753</v>
      </c>
      <c r="D27" s="208" t="s">
        <v>49</v>
      </c>
      <c r="E27" s="726" t="s">
        <v>49</v>
      </c>
      <c r="F27" s="726" t="s">
        <v>48</v>
      </c>
      <c r="G27" s="727" t="s">
        <v>48</v>
      </c>
      <c r="H27" s="719" t="s">
        <v>48</v>
      </c>
      <c r="I27" s="719" t="s">
        <v>48</v>
      </c>
      <c r="J27" s="726">
        <v>1</v>
      </c>
      <c r="K27" s="203" t="s">
        <v>49</v>
      </c>
      <c r="L27" s="203" t="s">
        <v>49</v>
      </c>
      <c r="M27" s="203" t="s">
        <v>48</v>
      </c>
      <c r="N27" s="203" t="s">
        <v>48</v>
      </c>
      <c r="O27" s="203" t="s">
        <v>49</v>
      </c>
      <c r="P27" s="203" t="s">
        <v>49</v>
      </c>
      <c r="Q27" s="203" t="s">
        <v>49</v>
      </c>
      <c r="R27" s="729" t="s">
        <v>49</v>
      </c>
      <c r="S27" s="729" t="s">
        <v>49</v>
      </c>
      <c r="T27" s="728" t="s">
        <v>48</v>
      </c>
      <c r="U27" s="728" t="s">
        <v>48</v>
      </c>
      <c r="V27" s="728" t="s">
        <v>48</v>
      </c>
      <c r="W27" s="730">
        <v>0</v>
      </c>
    </row>
    <row r="28" spans="2:23" ht="16.5" customHeight="1">
      <c r="B28" s="269"/>
      <c r="C28" s="685"/>
      <c r="D28" s="716"/>
      <c r="E28" s="726"/>
      <c r="F28" s="726"/>
      <c r="G28" s="727"/>
      <c r="H28" s="719"/>
      <c r="I28" s="719"/>
      <c r="J28" s="726"/>
      <c r="K28" s="294"/>
      <c r="L28" s="718"/>
      <c r="M28" s="718"/>
      <c r="N28" s="718"/>
      <c r="O28" s="718"/>
      <c r="P28" s="719"/>
      <c r="Q28" s="719"/>
      <c r="R28" s="717"/>
      <c r="S28" s="717"/>
      <c r="T28" s="294"/>
      <c r="U28" s="718"/>
      <c r="V28" s="728"/>
      <c r="W28" s="730"/>
    </row>
    <row r="29" spans="2:23" ht="16.5" customHeight="1">
      <c r="B29" s="269" t="s">
        <v>825</v>
      </c>
      <c r="C29" s="687" t="s">
        <v>826</v>
      </c>
      <c r="D29" s="208">
        <v>1</v>
      </c>
      <c r="E29" s="726" t="s">
        <v>49</v>
      </c>
      <c r="F29" s="726" t="s">
        <v>49</v>
      </c>
      <c r="G29" s="727" t="s">
        <v>49</v>
      </c>
      <c r="H29" s="719" t="s">
        <v>49</v>
      </c>
      <c r="I29" s="719" t="s">
        <v>49</v>
      </c>
      <c r="J29" s="726" t="s">
        <v>49</v>
      </c>
      <c r="K29" s="203" t="s">
        <v>49</v>
      </c>
      <c r="L29" s="203" t="s">
        <v>49</v>
      </c>
      <c r="M29" s="203" t="s">
        <v>48</v>
      </c>
      <c r="N29" s="203" t="s">
        <v>48</v>
      </c>
      <c r="O29" s="203" t="s">
        <v>49</v>
      </c>
      <c r="P29" s="203" t="s">
        <v>49</v>
      </c>
      <c r="Q29" s="203" t="s">
        <v>49</v>
      </c>
      <c r="R29" s="729" t="s">
        <v>49</v>
      </c>
      <c r="S29" s="729" t="s">
        <v>49</v>
      </c>
      <c r="T29" s="728" t="s">
        <v>48</v>
      </c>
      <c r="U29" s="728" t="s">
        <v>48</v>
      </c>
      <c r="V29" s="728" t="s">
        <v>48</v>
      </c>
      <c r="W29" s="730">
        <v>0</v>
      </c>
    </row>
    <row r="30" spans="2:23" ht="16.5" customHeight="1">
      <c r="B30" s="269"/>
      <c r="C30" s="685"/>
      <c r="D30" s="716"/>
      <c r="E30" s="726"/>
      <c r="F30" s="726"/>
      <c r="G30" s="727"/>
      <c r="H30" s="719"/>
      <c r="I30" s="719"/>
      <c r="J30" s="726"/>
      <c r="K30" s="294"/>
      <c r="L30" s="718"/>
      <c r="M30" s="718"/>
      <c r="N30" s="718"/>
      <c r="O30" s="718"/>
      <c r="P30" s="719"/>
      <c r="Q30" s="719"/>
      <c r="R30" s="717"/>
      <c r="S30" s="717"/>
      <c r="T30" s="294"/>
      <c r="U30" s="718"/>
      <c r="V30" s="728"/>
      <c r="W30" s="730"/>
    </row>
    <row r="31" spans="2:23" ht="16.5" customHeight="1">
      <c r="B31" s="269" t="s">
        <v>827</v>
      </c>
      <c r="C31" s="687" t="s">
        <v>828</v>
      </c>
      <c r="D31" s="208" t="s">
        <v>49</v>
      </c>
      <c r="E31" s="726" t="s">
        <v>49</v>
      </c>
      <c r="F31" s="726" t="s">
        <v>49</v>
      </c>
      <c r="G31" s="727" t="s">
        <v>49</v>
      </c>
      <c r="H31" s="719" t="s">
        <v>49</v>
      </c>
      <c r="I31" s="719" t="s">
        <v>49</v>
      </c>
      <c r="J31" s="726" t="s">
        <v>49</v>
      </c>
      <c r="K31" s="203" t="s">
        <v>49</v>
      </c>
      <c r="L31" s="203" t="s">
        <v>49</v>
      </c>
      <c r="M31" s="203" t="s">
        <v>48</v>
      </c>
      <c r="N31" s="203" t="s">
        <v>48</v>
      </c>
      <c r="O31" s="203" t="s">
        <v>49</v>
      </c>
      <c r="P31" s="203" t="s">
        <v>49</v>
      </c>
      <c r="Q31" s="203" t="s">
        <v>49</v>
      </c>
      <c r="R31" s="729" t="s">
        <v>49</v>
      </c>
      <c r="S31" s="729" t="s">
        <v>49</v>
      </c>
      <c r="T31" s="728" t="s">
        <v>48</v>
      </c>
      <c r="U31" s="728" t="s">
        <v>48</v>
      </c>
      <c r="V31" s="728" t="s">
        <v>48</v>
      </c>
      <c r="W31" s="730">
        <v>0</v>
      </c>
    </row>
    <row r="32" spans="2:23" ht="16.5" customHeight="1">
      <c r="B32" s="269"/>
      <c r="C32" s="685"/>
      <c r="D32" s="716"/>
      <c r="E32" s="726"/>
      <c r="F32" s="726"/>
      <c r="G32" s="727"/>
      <c r="H32" s="719"/>
      <c r="I32" s="719"/>
      <c r="J32" s="726"/>
      <c r="K32" s="294"/>
      <c r="L32" s="718"/>
      <c r="M32" s="718"/>
      <c r="N32" s="718"/>
      <c r="O32" s="718"/>
      <c r="P32" s="719"/>
      <c r="Q32" s="719"/>
      <c r="R32" s="717"/>
      <c r="S32" s="717"/>
      <c r="T32" s="294"/>
      <c r="U32" s="718"/>
      <c r="V32" s="728"/>
      <c r="W32" s="730"/>
    </row>
    <row r="33" spans="2:23" ht="16.5" customHeight="1">
      <c r="B33" s="269" t="s">
        <v>829</v>
      </c>
      <c r="C33" s="687" t="s">
        <v>830</v>
      </c>
      <c r="D33" s="208">
        <v>2</v>
      </c>
      <c r="E33" s="726">
        <v>1</v>
      </c>
      <c r="F33" s="726">
        <v>3</v>
      </c>
      <c r="G33" s="727">
        <v>1</v>
      </c>
      <c r="H33" s="719">
        <v>2</v>
      </c>
      <c r="I33" s="719">
        <v>6</v>
      </c>
      <c r="J33" s="726" t="s">
        <v>48</v>
      </c>
      <c r="K33" s="294">
        <v>2</v>
      </c>
      <c r="L33" s="718">
        <v>2</v>
      </c>
      <c r="M33" s="718">
        <v>3</v>
      </c>
      <c r="N33" s="203" t="s">
        <v>48</v>
      </c>
      <c r="O33" s="203">
        <v>1</v>
      </c>
      <c r="P33" s="203">
        <v>1</v>
      </c>
      <c r="Q33" s="203">
        <v>2</v>
      </c>
      <c r="R33" s="717">
        <v>1</v>
      </c>
      <c r="S33" s="717">
        <v>1</v>
      </c>
      <c r="T33" s="728" t="s">
        <v>48</v>
      </c>
      <c r="U33" s="728">
        <v>1</v>
      </c>
      <c r="V33" s="728">
        <v>1</v>
      </c>
      <c r="W33" s="730">
        <v>0</v>
      </c>
    </row>
    <row r="34" spans="2:23" ht="16.5" customHeight="1">
      <c r="B34" s="269"/>
      <c r="C34" s="685"/>
      <c r="D34" s="208"/>
      <c r="E34" s="726"/>
      <c r="F34" s="726"/>
      <c r="G34" s="727"/>
      <c r="H34" s="719"/>
      <c r="I34" s="719"/>
      <c r="J34" s="726"/>
      <c r="K34" s="294"/>
      <c r="L34" s="718"/>
      <c r="M34" s="718"/>
      <c r="N34" s="718"/>
      <c r="O34" s="718"/>
      <c r="P34" s="719"/>
      <c r="Q34" s="719"/>
      <c r="R34" s="717"/>
      <c r="S34" s="717"/>
      <c r="T34" s="294"/>
      <c r="U34" s="718"/>
      <c r="V34" s="728"/>
      <c r="W34" s="730"/>
    </row>
    <row r="35" spans="2:23" ht="16.5" customHeight="1">
      <c r="B35" s="269" t="s">
        <v>831</v>
      </c>
      <c r="C35" s="687" t="s">
        <v>470</v>
      </c>
      <c r="D35" s="208" t="s">
        <v>49</v>
      </c>
      <c r="E35" s="726" t="s">
        <v>49</v>
      </c>
      <c r="F35" s="726" t="s">
        <v>49</v>
      </c>
      <c r="G35" s="727">
        <v>1</v>
      </c>
      <c r="H35" s="719" t="s">
        <v>49</v>
      </c>
      <c r="I35" s="719" t="s">
        <v>49</v>
      </c>
      <c r="J35" s="726" t="s">
        <v>49</v>
      </c>
      <c r="K35" s="203" t="s">
        <v>49</v>
      </c>
      <c r="L35" s="203">
        <v>1</v>
      </c>
      <c r="M35" s="203" t="s">
        <v>48</v>
      </c>
      <c r="N35" s="203" t="s">
        <v>48</v>
      </c>
      <c r="O35" s="203" t="s">
        <v>49</v>
      </c>
      <c r="P35" s="203" t="s">
        <v>49</v>
      </c>
      <c r="Q35" s="203" t="s">
        <v>49</v>
      </c>
      <c r="R35" s="729" t="s">
        <v>49</v>
      </c>
      <c r="S35" s="729" t="s">
        <v>49</v>
      </c>
      <c r="T35" s="728" t="s">
        <v>48</v>
      </c>
      <c r="U35" s="728" t="s">
        <v>48</v>
      </c>
      <c r="V35" s="728" t="s">
        <v>48</v>
      </c>
      <c r="W35" s="730">
        <v>0</v>
      </c>
    </row>
    <row r="36" spans="2:23" ht="16.5" customHeight="1">
      <c r="B36" s="269"/>
      <c r="C36" s="685"/>
      <c r="D36" s="208"/>
      <c r="E36" s="726"/>
      <c r="F36" s="726"/>
      <c r="G36" s="727"/>
      <c r="H36" s="719"/>
      <c r="I36" s="719"/>
      <c r="J36" s="726"/>
      <c r="K36" s="294"/>
      <c r="L36" s="718"/>
      <c r="M36" s="718"/>
      <c r="N36" s="718"/>
      <c r="O36" s="718"/>
      <c r="P36" s="719"/>
      <c r="Q36" s="719"/>
      <c r="R36" s="717"/>
      <c r="S36" s="717"/>
      <c r="T36" s="294"/>
      <c r="U36" s="718"/>
      <c r="V36" s="728"/>
      <c r="W36" s="730"/>
    </row>
    <row r="37" spans="2:23" ht="16.5" customHeight="1">
      <c r="B37" s="269" t="s">
        <v>832</v>
      </c>
      <c r="C37" s="687" t="s">
        <v>755</v>
      </c>
      <c r="D37" s="208" t="s">
        <v>49</v>
      </c>
      <c r="E37" s="726" t="s">
        <v>49</v>
      </c>
      <c r="F37" s="726" t="s">
        <v>49</v>
      </c>
      <c r="G37" s="727">
        <v>1</v>
      </c>
      <c r="H37" s="719" t="s">
        <v>49</v>
      </c>
      <c r="I37" s="719" t="s">
        <v>49</v>
      </c>
      <c r="J37" s="726" t="s">
        <v>49</v>
      </c>
      <c r="K37" s="294">
        <v>1</v>
      </c>
      <c r="L37" s="203" t="s">
        <v>49</v>
      </c>
      <c r="M37" s="203" t="s">
        <v>48</v>
      </c>
      <c r="N37" s="203" t="s">
        <v>48</v>
      </c>
      <c r="O37" s="203" t="s">
        <v>49</v>
      </c>
      <c r="P37" s="203" t="s">
        <v>49</v>
      </c>
      <c r="Q37" s="203" t="s">
        <v>49</v>
      </c>
      <c r="R37" s="729" t="s">
        <v>49</v>
      </c>
      <c r="S37" s="729" t="s">
        <v>49</v>
      </c>
      <c r="T37" s="728" t="s">
        <v>48</v>
      </c>
      <c r="U37" s="728" t="s">
        <v>48</v>
      </c>
      <c r="V37" s="728" t="s">
        <v>48</v>
      </c>
      <c r="W37" s="730">
        <v>0</v>
      </c>
    </row>
    <row r="38" spans="2:23" ht="16.5" customHeight="1">
      <c r="B38" s="269"/>
      <c r="C38" s="685"/>
      <c r="D38" s="208"/>
      <c r="E38" s="726"/>
      <c r="F38" s="726"/>
      <c r="G38" s="727"/>
      <c r="H38" s="719"/>
      <c r="I38" s="719"/>
      <c r="J38" s="726"/>
      <c r="K38" s="294"/>
      <c r="L38" s="718"/>
      <c r="M38" s="718"/>
      <c r="N38" s="718"/>
      <c r="O38" s="718"/>
      <c r="P38" s="719"/>
      <c r="Q38" s="719"/>
      <c r="R38" s="717"/>
      <c r="S38" s="717"/>
      <c r="T38" s="294"/>
      <c r="U38" s="718"/>
      <c r="V38" s="728"/>
      <c r="W38" s="730"/>
    </row>
    <row r="39" spans="2:23" ht="16.5" customHeight="1">
      <c r="B39" s="269" t="s">
        <v>833</v>
      </c>
      <c r="C39" s="687" t="s">
        <v>653</v>
      </c>
      <c r="D39" s="208" t="s">
        <v>49</v>
      </c>
      <c r="E39" s="726" t="s">
        <v>49</v>
      </c>
      <c r="F39" s="726" t="s">
        <v>49</v>
      </c>
      <c r="G39" s="727">
        <v>1</v>
      </c>
      <c r="H39" s="719">
        <v>3</v>
      </c>
      <c r="I39" s="719">
        <v>1</v>
      </c>
      <c r="J39" s="726">
        <v>1</v>
      </c>
      <c r="K39" s="203" t="s">
        <v>49</v>
      </c>
      <c r="L39" s="203">
        <v>3</v>
      </c>
      <c r="M39" s="203" t="s">
        <v>48</v>
      </c>
      <c r="N39" s="203">
        <v>1</v>
      </c>
      <c r="O39" s="203">
        <v>2</v>
      </c>
      <c r="P39" s="203">
        <v>2</v>
      </c>
      <c r="Q39" s="203">
        <v>1</v>
      </c>
      <c r="R39" s="729" t="s">
        <v>48</v>
      </c>
      <c r="S39" s="729" t="s">
        <v>49</v>
      </c>
      <c r="T39" s="728" t="s">
        <v>48</v>
      </c>
      <c r="U39" s="728" t="s">
        <v>48</v>
      </c>
      <c r="V39" s="728">
        <v>2</v>
      </c>
      <c r="W39" s="730">
        <v>1</v>
      </c>
    </row>
    <row r="40" spans="2:23" ht="16.5" customHeight="1">
      <c r="B40" s="269"/>
      <c r="C40" s="685"/>
      <c r="D40" s="208"/>
      <c r="E40" s="726"/>
      <c r="F40" s="726"/>
      <c r="G40" s="727"/>
      <c r="H40" s="719"/>
      <c r="I40" s="719"/>
      <c r="J40" s="726"/>
      <c r="K40" s="294"/>
      <c r="L40" s="718"/>
      <c r="M40" s="718"/>
      <c r="N40" s="718"/>
      <c r="O40" s="718"/>
      <c r="P40" s="719"/>
      <c r="Q40" s="719"/>
      <c r="R40" s="717"/>
      <c r="S40" s="717"/>
      <c r="T40" s="294"/>
      <c r="U40" s="718"/>
      <c r="V40" s="728"/>
      <c r="W40" s="730"/>
    </row>
    <row r="41" spans="2:23" ht="16.5" customHeight="1">
      <c r="B41" s="269" t="s">
        <v>834</v>
      </c>
      <c r="C41" s="687" t="s">
        <v>835</v>
      </c>
      <c r="D41" s="208" t="s">
        <v>49</v>
      </c>
      <c r="E41" s="726" t="s">
        <v>49</v>
      </c>
      <c r="F41" s="726" t="s">
        <v>48</v>
      </c>
      <c r="G41" s="727" t="s">
        <v>48</v>
      </c>
      <c r="H41" s="719">
        <v>1</v>
      </c>
      <c r="I41" s="719" t="s">
        <v>49</v>
      </c>
      <c r="J41" s="726" t="s">
        <v>48</v>
      </c>
      <c r="K41" s="203" t="s">
        <v>49</v>
      </c>
      <c r="L41" s="203" t="s">
        <v>49</v>
      </c>
      <c r="M41" s="203" t="s">
        <v>48</v>
      </c>
      <c r="N41" s="203" t="s">
        <v>48</v>
      </c>
      <c r="O41" s="203" t="s">
        <v>49</v>
      </c>
      <c r="P41" s="203" t="s">
        <v>49</v>
      </c>
      <c r="Q41" s="203" t="s">
        <v>49</v>
      </c>
      <c r="R41" s="729" t="s">
        <v>49</v>
      </c>
      <c r="S41" s="729" t="s">
        <v>49</v>
      </c>
      <c r="T41" s="728" t="s">
        <v>48</v>
      </c>
      <c r="U41" s="728" t="s">
        <v>48</v>
      </c>
      <c r="V41" s="728" t="s">
        <v>48</v>
      </c>
      <c r="W41" s="730">
        <v>0</v>
      </c>
    </row>
    <row r="42" spans="2:23" ht="16.5" customHeight="1">
      <c r="B42" s="269"/>
      <c r="C42" s="685"/>
      <c r="D42" s="208"/>
      <c r="E42" s="726"/>
      <c r="F42" s="726"/>
      <c r="G42" s="727"/>
      <c r="H42" s="719"/>
      <c r="I42" s="719"/>
      <c r="J42" s="726"/>
      <c r="K42" s="294"/>
      <c r="L42" s="718"/>
      <c r="M42" s="718"/>
      <c r="N42" s="718"/>
      <c r="O42" s="718"/>
      <c r="P42" s="719"/>
      <c r="Q42" s="719"/>
      <c r="R42" s="717"/>
      <c r="S42" s="717"/>
      <c r="T42" s="294"/>
      <c r="U42" s="728"/>
      <c r="V42" s="728"/>
      <c r="W42" s="730"/>
    </row>
    <row r="43" spans="2:23" ht="16.5" customHeight="1">
      <c r="B43" s="269" t="s">
        <v>836</v>
      </c>
      <c r="C43" s="687" t="s">
        <v>837</v>
      </c>
      <c r="D43" s="208" t="s">
        <v>49</v>
      </c>
      <c r="E43" s="726">
        <v>1</v>
      </c>
      <c r="F43" s="726" t="s">
        <v>49</v>
      </c>
      <c r="G43" s="727">
        <v>1</v>
      </c>
      <c r="H43" s="719" t="s">
        <v>49</v>
      </c>
      <c r="I43" s="719" t="s">
        <v>49</v>
      </c>
      <c r="J43" s="726" t="s">
        <v>49</v>
      </c>
      <c r="K43" s="203" t="s">
        <v>49</v>
      </c>
      <c r="L43" s="203" t="s">
        <v>49</v>
      </c>
      <c r="M43" s="203" t="s">
        <v>48</v>
      </c>
      <c r="N43" s="203" t="s">
        <v>48</v>
      </c>
      <c r="O43" s="203" t="s">
        <v>49</v>
      </c>
      <c r="P43" s="203" t="s">
        <v>49</v>
      </c>
      <c r="Q43" s="203" t="s">
        <v>49</v>
      </c>
      <c r="R43" s="729">
        <v>1</v>
      </c>
      <c r="S43" s="729" t="s">
        <v>49</v>
      </c>
      <c r="T43" s="731">
        <v>1</v>
      </c>
      <c r="U43" s="728" t="s">
        <v>48</v>
      </c>
      <c r="V43" s="728" t="s">
        <v>48</v>
      </c>
      <c r="W43" s="730">
        <v>0</v>
      </c>
    </row>
    <row r="44" spans="2:23" ht="16.5" customHeight="1">
      <c r="B44" s="269"/>
      <c r="C44" s="685"/>
      <c r="D44" s="208"/>
      <c r="E44" s="726"/>
      <c r="F44" s="726"/>
      <c r="G44" s="727"/>
      <c r="H44" s="719"/>
      <c r="I44" s="719"/>
      <c r="J44" s="726"/>
      <c r="K44" s="294"/>
      <c r="L44" s="718"/>
      <c r="M44" s="718"/>
      <c r="N44" s="718"/>
      <c r="O44" s="718"/>
      <c r="P44" s="719"/>
      <c r="Q44" s="719"/>
      <c r="R44" s="717"/>
      <c r="S44" s="717"/>
      <c r="T44" s="294"/>
      <c r="U44" s="718"/>
      <c r="V44" s="728"/>
      <c r="W44" s="730"/>
    </row>
    <row r="45" spans="2:23" ht="16.5" customHeight="1">
      <c r="B45" s="269" t="s">
        <v>838</v>
      </c>
      <c r="C45" s="687" t="s">
        <v>839</v>
      </c>
      <c r="D45" s="208" t="s">
        <v>49</v>
      </c>
      <c r="E45" s="726" t="s">
        <v>49</v>
      </c>
      <c r="F45" s="726" t="s">
        <v>49</v>
      </c>
      <c r="G45" s="727" t="s">
        <v>49</v>
      </c>
      <c r="H45" s="719" t="s">
        <v>49</v>
      </c>
      <c r="I45" s="719" t="s">
        <v>49</v>
      </c>
      <c r="J45" s="726" t="s">
        <v>49</v>
      </c>
      <c r="K45" s="203" t="s">
        <v>49</v>
      </c>
      <c r="L45" s="203">
        <v>1</v>
      </c>
      <c r="M45" s="203">
        <v>2</v>
      </c>
      <c r="N45" s="203" t="s">
        <v>48</v>
      </c>
      <c r="O45" s="203" t="s">
        <v>49</v>
      </c>
      <c r="P45" s="203" t="s">
        <v>49</v>
      </c>
      <c r="Q45" s="203" t="s">
        <v>49</v>
      </c>
      <c r="R45" s="729" t="s">
        <v>49</v>
      </c>
      <c r="S45" s="729" t="s">
        <v>49</v>
      </c>
      <c r="T45" s="728" t="s">
        <v>48</v>
      </c>
      <c r="U45" s="728" t="s">
        <v>48</v>
      </c>
      <c r="V45" s="728" t="s">
        <v>48</v>
      </c>
      <c r="W45" s="730">
        <v>0</v>
      </c>
    </row>
    <row r="46" spans="2:23" ht="16.5" customHeight="1">
      <c r="B46" s="269"/>
      <c r="C46" s="685"/>
      <c r="D46" s="208"/>
      <c r="E46" s="726"/>
      <c r="F46" s="726"/>
      <c r="G46" s="727"/>
      <c r="H46" s="719"/>
      <c r="I46" s="719"/>
      <c r="J46" s="726"/>
      <c r="K46" s="294"/>
      <c r="L46" s="718"/>
      <c r="M46" s="718"/>
      <c r="N46" s="718"/>
      <c r="O46" s="718"/>
      <c r="P46" s="719"/>
      <c r="Q46" s="719"/>
      <c r="R46" s="717"/>
      <c r="S46" s="717"/>
      <c r="T46" s="294"/>
      <c r="U46" s="718"/>
      <c r="V46" s="728"/>
      <c r="W46" s="730"/>
    </row>
    <row r="47" spans="2:23" ht="16.5" customHeight="1">
      <c r="B47" s="269" t="s">
        <v>840</v>
      </c>
      <c r="C47" s="687" t="s">
        <v>841</v>
      </c>
      <c r="D47" s="208" t="s">
        <v>49</v>
      </c>
      <c r="E47" s="726" t="s">
        <v>49</v>
      </c>
      <c r="F47" s="726" t="s">
        <v>49</v>
      </c>
      <c r="G47" s="727">
        <v>2</v>
      </c>
      <c r="H47" s="719" t="s">
        <v>49</v>
      </c>
      <c r="I47" s="719" t="s">
        <v>49</v>
      </c>
      <c r="J47" s="726" t="s">
        <v>49</v>
      </c>
      <c r="K47" s="203" t="s">
        <v>49</v>
      </c>
      <c r="L47" s="203">
        <v>1</v>
      </c>
      <c r="M47" s="203" t="s">
        <v>48</v>
      </c>
      <c r="N47" s="203" t="s">
        <v>48</v>
      </c>
      <c r="O47" s="203" t="s">
        <v>49</v>
      </c>
      <c r="P47" s="203" t="s">
        <v>49</v>
      </c>
      <c r="Q47" s="203" t="s">
        <v>49</v>
      </c>
      <c r="R47" s="729" t="s">
        <v>49</v>
      </c>
      <c r="S47" s="729" t="s">
        <v>49</v>
      </c>
      <c r="T47" s="728" t="s">
        <v>48</v>
      </c>
      <c r="U47" s="728" t="s">
        <v>48</v>
      </c>
      <c r="V47" s="728" t="s">
        <v>48</v>
      </c>
      <c r="W47" s="730">
        <v>0</v>
      </c>
    </row>
    <row r="48" spans="2:23" ht="16.5" customHeight="1">
      <c r="B48" s="269"/>
      <c r="C48" s="687"/>
      <c r="D48" s="208"/>
      <c r="E48" s="726"/>
      <c r="F48" s="726"/>
      <c r="G48" s="727"/>
      <c r="H48" s="719"/>
      <c r="I48" s="719"/>
      <c r="J48" s="726"/>
      <c r="K48" s="294"/>
      <c r="L48" s="718"/>
      <c r="M48" s="718"/>
      <c r="N48" s="718"/>
      <c r="O48" s="718"/>
      <c r="P48" s="719"/>
      <c r="Q48" s="719"/>
      <c r="R48" s="717"/>
      <c r="S48" s="717"/>
      <c r="T48" s="294"/>
      <c r="U48" s="718"/>
      <c r="V48" s="728"/>
      <c r="W48" s="730"/>
    </row>
    <row r="49" spans="2:23" ht="16.5" customHeight="1">
      <c r="B49" s="269" t="s">
        <v>842</v>
      </c>
      <c r="C49" s="687" t="s">
        <v>843</v>
      </c>
      <c r="D49" s="208">
        <v>19</v>
      </c>
      <c r="E49" s="726">
        <v>16</v>
      </c>
      <c r="F49" s="726">
        <v>15</v>
      </c>
      <c r="G49" s="727">
        <v>16</v>
      </c>
      <c r="H49" s="719">
        <v>8</v>
      </c>
      <c r="I49" s="719">
        <v>10</v>
      </c>
      <c r="J49" s="726">
        <v>8</v>
      </c>
      <c r="K49" s="294">
        <v>10</v>
      </c>
      <c r="L49" s="718">
        <v>13</v>
      </c>
      <c r="M49" s="718">
        <v>6</v>
      </c>
      <c r="N49" s="718">
        <v>8</v>
      </c>
      <c r="O49" s="718">
        <v>12</v>
      </c>
      <c r="P49" s="719">
        <v>7</v>
      </c>
      <c r="Q49" s="719">
        <v>4</v>
      </c>
      <c r="R49" s="717">
        <v>3</v>
      </c>
      <c r="S49" s="717">
        <v>5</v>
      </c>
      <c r="T49" s="728">
        <v>6</v>
      </c>
      <c r="U49" s="728">
        <v>9</v>
      </c>
      <c r="V49" s="728">
        <v>11</v>
      </c>
      <c r="W49" s="730">
        <v>5</v>
      </c>
    </row>
    <row r="50" spans="2:23" ht="16.5" customHeight="1">
      <c r="B50" s="269"/>
      <c r="C50" s="685"/>
      <c r="D50" s="208"/>
      <c r="E50" s="726"/>
      <c r="F50" s="726"/>
      <c r="G50" s="727"/>
      <c r="H50" s="719"/>
      <c r="I50" s="719"/>
      <c r="J50" s="726"/>
      <c r="K50" s="294"/>
      <c r="L50" s="718"/>
      <c r="M50" s="718"/>
      <c r="N50" s="718"/>
      <c r="O50" s="718"/>
      <c r="P50" s="719"/>
      <c r="Q50" s="719"/>
      <c r="R50" s="717"/>
      <c r="S50" s="717"/>
      <c r="T50" s="294"/>
      <c r="U50" s="718"/>
      <c r="V50" s="728"/>
      <c r="W50" s="730"/>
    </row>
    <row r="51" spans="2:23" ht="16.5" customHeight="1">
      <c r="B51" s="269" t="s">
        <v>844</v>
      </c>
      <c r="C51" s="687" t="s">
        <v>845</v>
      </c>
      <c r="D51" s="208">
        <v>26</v>
      </c>
      <c r="E51" s="726">
        <v>21</v>
      </c>
      <c r="F51" s="726">
        <v>17</v>
      </c>
      <c r="G51" s="727">
        <v>17</v>
      </c>
      <c r="H51" s="719">
        <v>13</v>
      </c>
      <c r="I51" s="719">
        <v>18</v>
      </c>
      <c r="J51" s="726">
        <v>15</v>
      </c>
      <c r="K51" s="294">
        <v>14</v>
      </c>
      <c r="L51" s="718">
        <v>20</v>
      </c>
      <c r="M51" s="718">
        <v>12</v>
      </c>
      <c r="N51" s="718">
        <v>15</v>
      </c>
      <c r="O51" s="718">
        <v>9</v>
      </c>
      <c r="P51" s="719">
        <v>11</v>
      </c>
      <c r="Q51" s="719">
        <v>11</v>
      </c>
      <c r="R51" s="717">
        <v>12</v>
      </c>
      <c r="S51" s="717">
        <v>7</v>
      </c>
      <c r="T51" s="728">
        <v>10</v>
      </c>
      <c r="U51" s="728">
        <v>5</v>
      </c>
      <c r="V51" s="728">
        <v>14</v>
      </c>
      <c r="W51" s="730">
        <v>10</v>
      </c>
    </row>
    <row r="52" spans="2:23" ht="16.5" customHeight="1">
      <c r="B52" s="269"/>
      <c r="C52" s="685"/>
      <c r="D52" s="208"/>
      <c r="E52" s="726"/>
      <c r="F52" s="726"/>
      <c r="G52" s="727"/>
      <c r="H52" s="719"/>
      <c r="I52" s="719"/>
      <c r="J52" s="726"/>
      <c r="K52" s="294"/>
      <c r="L52" s="718"/>
      <c r="M52" s="718"/>
      <c r="N52" s="718"/>
      <c r="O52" s="718"/>
      <c r="P52" s="719"/>
      <c r="Q52" s="719"/>
      <c r="R52" s="717"/>
      <c r="S52" s="717"/>
      <c r="T52" s="294"/>
      <c r="U52" s="718"/>
      <c r="V52" s="728"/>
      <c r="W52" s="730"/>
    </row>
    <row r="53" spans="2:23" ht="16.5" customHeight="1">
      <c r="B53" s="269" t="s">
        <v>846</v>
      </c>
      <c r="C53" s="687" t="s">
        <v>847</v>
      </c>
      <c r="D53" s="208">
        <v>13</v>
      </c>
      <c r="E53" s="726">
        <v>10</v>
      </c>
      <c r="F53" s="726">
        <v>5</v>
      </c>
      <c r="G53" s="727">
        <v>1</v>
      </c>
      <c r="H53" s="719">
        <v>2</v>
      </c>
      <c r="I53" s="719">
        <v>5</v>
      </c>
      <c r="J53" s="726" t="s">
        <v>48</v>
      </c>
      <c r="K53" s="294">
        <v>1</v>
      </c>
      <c r="L53" s="718">
        <v>2</v>
      </c>
      <c r="M53" s="718">
        <v>2</v>
      </c>
      <c r="N53" s="203" t="s">
        <v>48</v>
      </c>
      <c r="O53" s="203" t="s">
        <v>49</v>
      </c>
      <c r="P53" s="203" t="s">
        <v>49</v>
      </c>
      <c r="Q53" s="203" t="s">
        <v>49</v>
      </c>
      <c r="R53" s="732" t="s">
        <v>49</v>
      </c>
      <c r="S53" s="732" t="s">
        <v>49</v>
      </c>
      <c r="T53" s="728">
        <v>1</v>
      </c>
      <c r="U53" s="728" t="s">
        <v>167</v>
      </c>
      <c r="V53" s="728" t="s">
        <v>167</v>
      </c>
      <c r="W53" s="730">
        <v>0</v>
      </c>
    </row>
    <row r="54" spans="2:23" ht="16.5" customHeight="1">
      <c r="B54" s="269"/>
      <c r="C54" s="687"/>
      <c r="D54" s="208"/>
      <c r="E54" s="726"/>
      <c r="F54" s="726"/>
      <c r="G54" s="727"/>
      <c r="H54" s="719"/>
      <c r="I54" s="719"/>
      <c r="J54" s="726"/>
      <c r="K54" s="294"/>
      <c r="L54" s="718"/>
      <c r="M54" s="718"/>
      <c r="N54" s="718"/>
      <c r="O54" s="718"/>
      <c r="P54" s="719"/>
      <c r="Q54" s="719"/>
      <c r="R54" s="717"/>
      <c r="S54" s="717"/>
      <c r="T54" s="294"/>
      <c r="U54" s="718"/>
      <c r="V54" s="728"/>
      <c r="W54" s="730"/>
    </row>
    <row r="55" spans="2:23" ht="16.5" customHeight="1">
      <c r="B55" s="269" t="s">
        <v>848</v>
      </c>
      <c r="C55" s="687" t="s">
        <v>849</v>
      </c>
      <c r="D55" s="208">
        <v>4</v>
      </c>
      <c r="E55" s="726">
        <v>4</v>
      </c>
      <c r="F55" s="726">
        <v>6</v>
      </c>
      <c r="G55" s="727">
        <v>5</v>
      </c>
      <c r="H55" s="719">
        <v>7</v>
      </c>
      <c r="I55" s="719">
        <v>3</v>
      </c>
      <c r="J55" s="726">
        <v>4</v>
      </c>
      <c r="K55" s="294">
        <v>6</v>
      </c>
      <c r="L55" s="718">
        <v>7</v>
      </c>
      <c r="M55" s="718">
        <v>7</v>
      </c>
      <c r="N55" s="718">
        <v>3</v>
      </c>
      <c r="O55" s="718">
        <v>9</v>
      </c>
      <c r="P55" s="719">
        <v>13</v>
      </c>
      <c r="Q55" s="719">
        <v>8</v>
      </c>
      <c r="R55" s="717">
        <v>6</v>
      </c>
      <c r="S55" s="717">
        <v>3</v>
      </c>
      <c r="T55" s="728">
        <v>9</v>
      </c>
      <c r="U55" s="728">
        <v>2</v>
      </c>
      <c r="V55" s="728">
        <v>4</v>
      </c>
      <c r="W55" s="730">
        <v>9</v>
      </c>
    </row>
    <row r="56" spans="2:23" ht="16.5" customHeight="1">
      <c r="B56" s="269"/>
      <c r="C56" s="687"/>
      <c r="D56" s="208"/>
      <c r="E56" s="726"/>
      <c r="F56" s="726"/>
      <c r="G56" s="727"/>
      <c r="H56" s="719"/>
      <c r="I56" s="719"/>
      <c r="J56" s="726"/>
      <c r="K56" s="294"/>
      <c r="L56" s="718"/>
      <c r="M56" s="718"/>
      <c r="N56" s="718"/>
      <c r="O56" s="718"/>
      <c r="P56" s="719"/>
      <c r="Q56" s="719"/>
      <c r="R56" s="717"/>
      <c r="S56" s="717"/>
      <c r="T56" s="294"/>
      <c r="U56" s="718"/>
      <c r="V56" s="728"/>
      <c r="W56" s="730"/>
    </row>
    <row r="57" spans="2:23" ht="16.5" customHeight="1">
      <c r="B57" s="269" t="s">
        <v>850</v>
      </c>
      <c r="C57" s="687" t="s">
        <v>478</v>
      </c>
      <c r="D57" s="208">
        <v>4</v>
      </c>
      <c r="E57" s="726">
        <v>5</v>
      </c>
      <c r="F57" s="726">
        <v>3</v>
      </c>
      <c r="G57" s="727">
        <v>2</v>
      </c>
      <c r="H57" s="719">
        <v>1</v>
      </c>
      <c r="I57" s="719">
        <v>4</v>
      </c>
      <c r="J57" s="726" t="s">
        <v>48</v>
      </c>
      <c r="K57" s="294">
        <v>1</v>
      </c>
      <c r="L57" s="718">
        <v>2</v>
      </c>
      <c r="M57" s="718">
        <v>1</v>
      </c>
      <c r="N57" s="203" t="s">
        <v>48</v>
      </c>
      <c r="O57" s="203">
        <v>3</v>
      </c>
      <c r="P57" s="203">
        <v>1</v>
      </c>
      <c r="Q57" s="203">
        <v>1</v>
      </c>
      <c r="R57" s="729" t="s">
        <v>49</v>
      </c>
      <c r="S57" s="729">
        <v>4</v>
      </c>
      <c r="T57" s="728" t="s">
        <v>48</v>
      </c>
      <c r="U57" s="728">
        <v>3</v>
      </c>
      <c r="V57" s="728" t="s">
        <v>48</v>
      </c>
      <c r="W57" s="730">
        <v>3</v>
      </c>
    </row>
    <row r="58" spans="2:23" ht="16.5" customHeight="1">
      <c r="B58" s="269"/>
      <c r="C58" s="687"/>
      <c r="D58" s="208"/>
      <c r="E58" s="726"/>
      <c r="F58" s="726"/>
      <c r="G58" s="727"/>
      <c r="H58" s="719"/>
      <c r="I58" s="719"/>
      <c r="J58" s="726"/>
      <c r="K58" s="294"/>
      <c r="L58" s="718"/>
      <c r="M58" s="718"/>
      <c r="N58" s="718"/>
      <c r="O58" s="718"/>
      <c r="P58" s="719"/>
      <c r="Q58" s="719"/>
      <c r="R58" s="717"/>
      <c r="S58" s="717"/>
      <c r="T58" s="294"/>
      <c r="U58" s="718"/>
      <c r="V58" s="728"/>
      <c r="W58" s="730"/>
    </row>
    <row r="59" spans="2:23" ht="16.5" customHeight="1">
      <c r="B59" s="269" t="s">
        <v>851</v>
      </c>
      <c r="C59" s="687" t="s">
        <v>852</v>
      </c>
      <c r="D59" s="208" t="s">
        <v>49</v>
      </c>
      <c r="E59" s="726" t="s">
        <v>49</v>
      </c>
      <c r="F59" s="726" t="s">
        <v>49</v>
      </c>
      <c r="G59" s="727" t="s">
        <v>49</v>
      </c>
      <c r="H59" s="719">
        <v>1</v>
      </c>
      <c r="I59" s="719" t="s">
        <v>49</v>
      </c>
      <c r="J59" s="726" t="s">
        <v>48</v>
      </c>
      <c r="K59" s="203" t="s">
        <v>49</v>
      </c>
      <c r="L59" s="203">
        <v>1</v>
      </c>
      <c r="M59" s="203">
        <v>1</v>
      </c>
      <c r="N59" s="203" t="s">
        <v>48</v>
      </c>
      <c r="O59" s="203" t="s">
        <v>49</v>
      </c>
      <c r="P59" s="203" t="s">
        <v>49</v>
      </c>
      <c r="Q59" s="203">
        <v>1</v>
      </c>
      <c r="R59" s="729">
        <v>2</v>
      </c>
      <c r="S59" s="729" t="s">
        <v>49</v>
      </c>
      <c r="T59" s="728">
        <v>1</v>
      </c>
      <c r="U59" s="729" t="s">
        <v>49</v>
      </c>
      <c r="V59" s="728" t="s">
        <v>49</v>
      </c>
      <c r="W59" s="730">
        <v>1</v>
      </c>
    </row>
    <row r="60" spans="2:23" ht="16.5" customHeight="1">
      <c r="B60" s="269"/>
      <c r="C60" s="685"/>
      <c r="D60" s="208"/>
      <c r="E60" s="726"/>
      <c r="F60" s="726"/>
      <c r="G60" s="727"/>
      <c r="H60" s="719"/>
      <c r="I60" s="719"/>
      <c r="J60" s="726"/>
      <c r="K60" s="294"/>
      <c r="L60" s="718"/>
      <c r="M60" s="718"/>
      <c r="N60" s="718"/>
      <c r="O60" s="718"/>
      <c r="P60" s="719"/>
      <c r="Q60" s="719"/>
      <c r="R60" s="717"/>
      <c r="S60" s="717"/>
      <c r="T60" s="294"/>
      <c r="U60" s="718"/>
      <c r="V60" s="728"/>
      <c r="W60" s="730"/>
    </row>
    <row r="61" spans="2:23" ht="16.5" customHeight="1" thickBot="1">
      <c r="B61" s="691" t="s">
        <v>853</v>
      </c>
      <c r="C61" s="692" t="s">
        <v>773</v>
      </c>
      <c r="D61" s="733" t="s">
        <v>49</v>
      </c>
      <c r="E61" s="734" t="s">
        <v>49</v>
      </c>
      <c r="F61" s="734" t="s">
        <v>49</v>
      </c>
      <c r="G61" s="735" t="s">
        <v>49</v>
      </c>
      <c r="H61" s="736" t="s">
        <v>49</v>
      </c>
      <c r="I61" s="736" t="s">
        <v>49</v>
      </c>
      <c r="J61" s="734">
        <v>1</v>
      </c>
      <c r="K61" s="694" t="s">
        <v>49</v>
      </c>
      <c r="L61" s="694" t="s">
        <v>49</v>
      </c>
      <c r="M61" s="694">
        <v>1</v>
      </c>
      <c r="N61" s="694" t="s">
        <v>48</v>
      </c>
      <c r="O61" s="694" t="s">
        <v>49</v>
      </c>
      <c r="P61" s="694" t="s">
        <v>49</v>
      </c>
      <c r="Q61" s="694" t="s">
        <v>49</v>
      </c>
      <c r="R61" s="737" t="s">
        <v>49</v>
      </c>
      <c r="S61" s="737">
        <v>1</v>
      </c>
      <c r="T61" s="738" t="s">
        <v>167</v>
      </c>
      <c r="U61" s="739">
        <v>1</v>
      </c>
      <c r="V61" s="739" t="s">
        <v>48</v>
      </c>
      <c r="W61" s="740">
        <v>0</v>
      </c>
    </row>
    <row r="62" spans="2:22" ht="15" customHeight="1">
      <c r="B62" s="741" t="s">
        <v>854</v>
      </c>
      <c r="C62" s="671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742"/>
    </row>
    <row r="63" spans="2:21" ht="15" customHeight="1">
      <c r="B63" s="696" t="s">
        <v>405</v>
      </c>
      <c r="C63" s="671"/>
      <c r="D63" s="672"/>
      <c r="E63" s="672"/>
      <c r="F63" s="672"/>
      <c r="G63" s="672"/>
      <c r="H63" s="672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2"/>
      <c r="T63" s="672"/>
      <c r="U63" s="672"/>
    </row>
    <row r="71" ht="0.75" customHeight="1"/>
  </sheetData>
  <sheetProtection/>
  <printOptions/>
  <pageMargins left="0.5118110236220472" right="0.5118110236220472" top="0.5511811023622047" bottom="0.3937007874015748" header="0.5118110236220472" footer="0.5118110236220472"/>
  <pageSetup firstPageNumber="58" useFirstPageNumber="1" fitToHeight="0" fitToWidth="1" horizontalDpi="300" verticalDpi="300" orientation="portrait" paperSize="9" scale="48" r:id="rId1"/>
  <rowBreaks count="1" manualBreakCount="1">
    <brk id="158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7"/>
  <sheetViews>
    <sheetView showGridLines="0" view="pageBreakPreview" zoomScaleSheetLayoutView="100" zoomScalePageLayoutView="0" workbookViewId="0" topLeftCell="A1">
      <selection activeCell="K39" sqref="K39"/>
    </sheetView>
  </sheetViews>
  <sheetFormatPr defaultColWidth="10.59765625" defaultRowHeight="19.5" customHeight="1"/>
  <cols>
    <col min="1" max="1" width="2.59765625" style="349" customWidth="1"/>
    <col min="2" max="2" width="20.19921875" style="349" customWidth="1"/>
    <col min="3" max="5" width="21.59765625" style="349" customWidth="1"/>
    <col min="6" max="7" width="2.59765625" style="349" customWidth="1"/>
    <col min="8" max="8" width="6.59765625" style="349" customWidth="1"/>
    <col min="9" max="9" width="9.8984375" style="349" customWidth="1"/>
    <col min="10" max="20" width="6.59765625" style="349" customWidth="1"/>
    <col min="21" max="16384" width="10.59765625" style="349" customWidth="1"/>
  </cols>
  <sheetData>
    <row r="1" spans="1:19" ht="19.5" customHeight="1">
      <c r="A1" s="346"/>
      <c r="B1" s="347" t="s">
        <v>855</v>
      </c>
      <c r="C1" s="348"/>
      <c r="D1" s="348"/>
      <c r="E1" s="348"/>
      <c r="H1" s="347" t="s">
        <v>856</v>
      </c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3:19" ht="19.5" customHeight="1" thickBot="1">
      <c r="C2" s="743"/>
      <c r="D2" s="743"/>
      <c r="E2" s="744" t="s">
        <v>857</v>
      </c>
      <c r="F2" s="15"/>
      <c r="I2" s="745"/>
      <c r="J2" s="743"/>
      <c r="K2" s="743"/>
      <c r="L2" s="743"/>
      <c r="M2" s="743"/>
      <c r="N2" s="743"/>
      <c r="O2" s="743"/>
      <c r="P2" s="743"/>
      <c r="Q2" s="743"/>
      <c r="R2" s="743"/>
      <c r="S2" s="744" t="s">
        <v>858</v>
      </c>
    </row>
    <row r="3" spans="2:20" ht="22.5" customHeight="1">
      <c r="B3" s="746"/>
      <c r="C3" s="747"/>
      <c r="D3" s="747"/>
      <c r="E3" s="748"/>
      <c r="F3" s="54"/>
      <c r="G3" s="54"/>
      <c r="H3" s="746"/>
      <c r="I3" s="749"/>
      <c r="J3" s="750"/>
      <c r="K3" s="751" t="s">
        <v>859</v>
      </c>
      <c r="L3" s="752" t="s">
        <v>860</v>
      </c>
      <c r="M3" s="752" t="s">
        <v>861</v>
      </c>
      <c r="N3" s="752" t="s">
        <v>862</v>
      </c>
      <c r="O3" s="752" t="s">
        <v>863</v>
      </c>
      <c r="P3" s="752" t="s">
        <v>864</v>
      </c>
      <c r="Q3" s="752" t="s">
        <v>865</v>
      </c>
      <c r="R3" s="752" t="s">
        <v>866</v>
      </c>
      <c r="S3" s="753" t="s">
        <v>867</v>
      </c>
      <c r="T3" s="748"/>
    </row>
    <row r="4" spans="2:20" ht="22.5" customHeight="1">
      <c r="B4" s="754"/>
      <c r="C4" s="755" t="s">
        <v>868</v>
      </c>
      <c r="D4" s="755" t="s">
        <v>869</v>
      </c>
      <c r="E4" s="756" t="s">
        <v>870</v>
      </c>
      <c r="F4" s="757"/>
      <c r="G4" s="54"/>
      <c r="H4" s="754"/>
      <c r="I4" s="758"/>
      <c r="J4" s="759" t="s">
        <v>75</v>
      </c>
      <c r="K4" s="760"/>
      <c r="L4" s="668"/>
      <c r="M4" s="668"/>
      <c r="N4" s="668"/>
      <c r="O4" s="668"/>
      <c r="P4" s="668"/>
      <c r="Q4" s="668"/>
      <c r="R4" s="668"/>
      <c r="S4" s="761"/>
      <c r="T4" s="762" t="s">
        <v>871</v>
      </c>
    </row>
    <row r="5" spans="2:20" ht="22.5" customHeight="1">
      <c r="B5" s="763"/>
      <c r="C5" s="764"/>
      <c r="D5" s="764"/>
      <c r="E5" s="765"/>
      <c r="F5" s="147"/>
      <c r="G5" s="54"/>
      <c r="H5" s="763"/>
      <c r="I5" s="766"/>
      <c r="J5" s="767"/>
      <c r="K5" s="768" t="s">
        <v>872</v>
      </c>
      <c r="L5" s="769" t="s">
        <v>873</v>
      </c>
      <c r="M5" s="769" t="s">
        <v>874</v>
      </c>
      <c r="N5" s="769" t="s">
        <v>875</v>
      </c>
      <c r="O5" s="769" t="s">
        <v>876</v>
      </c>
      <c r="P5" s="769" t="s">
        <v>877</v>
      </c>
      <c r="Q5" s="769" t="s">
        <v>878</v>
      </c>
      <c r="R5" s="769" t="s">
        <v>879</v>
      </c>
      <c r="S5" s="770" t="s">
        <v>880</v>
      </c>
      <c r="T5" s="771"/>
    </row>
    <row r="6" spans="2:20" ht="22.5" customHeight="1">
      <c r="B6" s="772" t="s">
        <v>881</v>
      </c>
      <c r="C6" s="755">
        <v>25.1</v>
      </c>
      <c r="D6" s="755">
        <v>22.2</v>
      </c>
      <c r="E6" s="756">
        <v>2.900000000000002</v>
      </c>
      <c r="F6" s="757"/>
      <c r="G6" s="54"/>
      <c r="H6" s="772" t="s">
        <v>882</v>
      </c>
      <c r="I6" s="773" t="s">
        <v>883</v>
      </c>
      <c r="J6" s="774">
        <v>1449</v>
      </c>
      <c r="K6" s="775">
        <v>244</v>
      </c>
      <c r="L6" s="776">
        <v>165</v>
      </c>
      <c r="M6" s="776">
        <v>160</v>
      </c>
      <c r="N6" s="776">
        <v>117</v>
      </c>
      <c r="O6" s="776">
        <v>100</v>
      </c>
      <c r="P6" s="776">
        <v>308</v>
      </c>
      <c r="Q6" s="776">
        <v>185</v>
      </c>
      <c r="R6" s="776">
        <v>86</v>
      </c>
      <c r="S6" s="776">
        <v>79</v>
      </c>
      <c r="T6" s="777">
        <v>5</v>
      </c>
    </row>
    <row r="7" spans="2:20" ht="22.5" customHeight="1">
      <c r="B7" s="355" t="s">
        <v>884</v>
      </c>
      <c r="C7" s="755">
        <v>26.4</v>
      </c>
      <c r="D7" s="755">
        <v>23.6</v>
      </c>
      <c r="E7" s="756">
        <v>2.799999999999997</v>
      </c>
      <c r="F7" s="757"/>
      <c r="G7" s="54"/>
      <c r="H7" s="772" t="s">
        <v>885</v>
      </c>
      <c r="I7" s="773" t="s">
        <v>386</v>
      </c>
      <c r="J7" s="774">
        <v>1814</v>
      </c>
      <c r="K7" s="775">
        <v>249</v>
      </c>
      <c r="L7" s="776">
        <v>211</v>
      </c>
      <c r="M7" s="776">
        <v>171</v>
      </c>
      <c r="N7" s="776">
        <v>142</v>
      </c>
      <c r="O7" s="776">
        <v>146</v>
      </c>
      <c r="P7" s="776">
        <v>416</v>
      </c>
      <c r="Q7" s="776">
        <v>234</v>
      </c>
      <c r="R7" s="776">
        <v>119</v>
      </c>
      <c r="S7" s="776">
        <v>114</v>
      </c>
      <c r="T7" s="777">
        <v>12</v>
      </c>
    </row>
    <row r="8" spans="2:20" ht="22.5" customHeight="1">
      <c r="B8" s="355" t="s">
        <v>323</v>
      </c>
      <c r="C8" s="755">
        <v>26.2</v>
      </c>
      <c r="D8" s="755">
        <v>23.4</v>
      </c>
      <c r="E8" s="756">
        <v>2.8000000000000007</v>
      </c>
      <c r="F8" s="757"/>
      <c r="G8" s="54"/>
      <c r="H8" s="772" t="s">
        <v>886</v>
      </c>
      <c r="I8" s="773" t="s">
        <v>387</v>
      </c>
      <c r="J8" s="774">
        <v>2029</v>
      </c>
      <c r="K8" s="775">
        <v>199</v>
      </c>
      <c r="L8" s="776">
        <v>169</v>
      </c>
      <c r="M8" s="776">
        <v>141</v>
      </c>
      <c r="N8" s="776">
        <v>116</v>
      </c>
      <c r="O8" s="776">
        <v>119</v>
      </c>
      <c r="P8" s="776">
        <v>559</v>
      </c>
      <c r="Q8" s="776">
        <v>356</v>
      </c>
      <c r="R8" s="776">
        <v>186</v>
      </c>
      <c r="S8" s="776">
        <v>172</v>
      </c>
      <c r="T8" s="777">
        <v>12</v>
      </c>
    </row>
    <row r="9" spans="2:20" ht="22.5" customHeight="1">
      <c r="B9" s="355" t="s">
        <v>326</v>
      </c>
      <c r="C9" s="755">
        <v>26.4</v>
      </c>
      <c r="D9" s="755">
        <v>24.1</v>
      </c>
      <c r="E9" s="756">
        <v>2.299999999999997</v>
      </c>
      <c r="F9" s="757"/>
      <c r="G9" s="54"/>
      <c r="H9" s="772" t="s">
        <v>887</v>
      </c>
      <c r="I9" s="773" t="s">
        <v>388</v>
      </c>
      <c r="J9" s="774">
        <v>2479</v>
      </c>
      <c r="K9" s="775">
        <v>240</v>
      </c>
      <c r="L9" s="776">
        <v>202</v>
      </c>
      <c r="M9" s="776">
        <v>163</v>
      </c>
      <c r="N9" s="776">
        <v>147</v>
      </c>
      <c r="O9" s="776">
        <v>128</v>
      </c>
      <c r="P9" s="776">
        <v>535</v>
      </c>
      <c r="Q9" s="776">
        <v>471</v>
      </c>
      <c r="R9" s="776">
        <v>318</v>
      </c>
      <c r="S9" s="776">
        <v>267</v>
      </c>
      <c r="T9" s="777">
        <v>8</v>
      </c>
    </row>
    <row r="10" spans="2:20" ht="22.5" customHeight="1">
      <c r="B10" s="355" t="s">
        <v>334</v>
      </c>
      <c r="C10" s="755">
        <v>27.3</v>
      </c>
      <c r="D10" s="755">
        <v>24.5</v>
      </c>
      <c r="E10" s="756">
        <v>2.8000000000000007</v>
      </c>
      <c r="F10" s="757"/>
      <c r="G10" s="54"/>
      <c r="H10" s="772" t="s">
        <v>888</v>
      </c>
      <c r="I10" s="773" t="s">
        <v>889</v>
      </c>
      <c r="J10" s="774">
        <v>2298</v>
      </c>
      <c r="K10" s="775">
        <v>238</v>
      </c>
      <c r="L10" s="776">
        <v>170</v>
      </c>
      <c r="M10" s="776">
        <v>176</v>
      </c>
      <c r="N10" s="776">
        <v>153</v>
      </c>
      <c r="O10" s="776">
        <v>146</v>
      </c>
      <c r="P10" s="776">
        <v>497</v>
      </c>
      <c r="Q10" s="776">
        <v>327</v>
      </c>
      <c r="R10" s="776">
        <v>286</v>
      </c>
      <c r="S10" s="776">
        <v>294</v>
      </c>
      <c r="T10" s="777">
        <v>11</v>
      </c>
    </row>
    <row r="11" spans="2:20" ht="22.5" customHeight="1">
      <c r="B11" s="355" t="s">
        <v>343</v>
      </c>
      <c r="C11" s="755">
        <v>27.6</v>
      </c>
      <c r="D11" s="755">
        <v>24.9</v>
      </c>
      <c r="E11" s="756">
        <v>2.700000000000003</v>
      </c>
      <c r="F11" s="757"/>
      <c r="G11" s="54"/>
      <c r="H11" s="772" t="s">
        <v>890</v>
      </c>
      <c r="I11" s="773" t="s">
        <v>390</v>
      </c>
      <c r="J11" s="774">
        <v>2169</v>
      </c>
      <c r="K11" s="775">
        <v>194</v>
      </c>
      <c r="L11" s="776">
        <v>197</v>
      </c>
      <c r="M11" s="776">
        <v>168</v>
      </c>
      <c r="N11" s="776">
        <v>163</v>
      </c>
      <c r="O11" s="776">
        <v>119</v>
      </c>
      <c r="P11" s="776">
        <v>465</v>
      </c>
      <c r="Q11" s="776">
        <v>316</v>
      </c>
      <c r="R11" s="776">
        <v>265</v>
      </c>
      <c r="S11" s="776">
        <v>272</v>
      </c>
      <c r="T11" s="777">
        <v>10</v>
      </c>
    </row>
    <row r="12" spans="2:20" ht="22.5" customHeight="1">
      <c r="B12" s="772" t="s">
        <v>891</v>
      </c>
      <c r="C12" s="755">
        <v>27.8</v>
      </c>
      <c r="D12" s="755">
        <v>25.2</v>
      </c>
      <c r="E12" s="756">
        <v>2.6000000000000014</v>
      </c>
      <c r="F12" s="757"/>
      <c r="G12" s="54"/>
      <c r="H12" s="772" t="s">
        <v>892</v>
      </c>
      <c r="I12" s="773" t="s">
        <v>392</v>
      </c>
      <c r="J12" s="774">
        <v>2454</v>
      </c>
      <c r="K12" s="775">
        <v>197</v>
      </c>
      <c r="L12" s="776">
        <v>220</v>
      </c>
      <c r="M12" s="776">
        <v>226</v>
      </c>
      <c r="N12" s="776">
        <v>165</v>
      </c>
      <c r="O12" s="776">
        <v>156</v>
      </c>
      <c r="P12" s="776">
        <v>526</v>
      </c>
      <c r="Q12" s="776">
        <v>310</v>
      </c>
      <c r="R12" s="776">
        <v>272</v>
      </c>
      <c r="S12" s="776">
        <v>370</v>
      </c>
      <c r="T12" s="777">
        <v>12</v>
      </c>
    </row>
    <row r="13" spans="2:20" ht="22.5" customHeight="1">
      <c r="B13" s="355" t="s">
        <v>893</v>
      </c>
      <c r="C13" s="755">
        <v>27.7</v>
      </c>
      <c r="D13" s="755">
        <v>25.3</v>
      </c>
      <c r="E13" s="756">
        <v>2.3999999999999986</v>
      </c>
      <c r="F13" s="757"/>
      <c r="G13" s="54"/>
      <c r="H13" s="778" t="s">
        <v>894</v>
      </c>
      <c r="I13" s="773" t="s">
        <v>393</v>
      </c>
      <c r="J13" s="774">
        <v>2644</v>
      </c>
      <c r="K13" s="775">
        <v>242</v>
      </c>
      <c r="L13" s="776">
        <v>243</v>
      </c>
      <c r="M13" s="776">
        <v>213</v>
      </c>
      <c r="N13" s="776">
        <v>179</v>
      </c>
      <c r="O13" s="776">
        <v>161</v>
      </c>
      <c r="P13" s="776">
        <v>568</v>
      </c>
      <c r="Q13" s="776">
        <v>365</v>
      </c>
      <c r="R13" s="776">
        <v>272</v>
      </c>
      <c r="S13" s="776">
        <v>366</v>
      </c>
      <c r="T13" s="777">
        <v>35</v>
      </c>
    </row>
    <row r="14" spans="2:20" ht="22.5" customHeight="1">
      <c r="B14" s="355" t="s">
        <v>895</v>
      </c>
      <c r="C14" s="755">
        <v>27.7</v>
      </c>
      <c r="D14" s="755">
        <v>25.5</v>
      </c>
      <c r="E14" s="756">
        <v>2.1999999999999993</v>
      </c>
      <c r="F14" s="757"/>
      <c r="G14" s="54"/>
      <c r="H14" s="778" t="s">
        <v>896</v>
      </c>
      <c r="I14" s="773" t="s">
        <v>554</v>
      </c>
      <c r="J14" s="774">
        <v>2747</v>
      </c>
      <c r="K14" s="775">
        <v>267</v>
      </c>
      <c r="L14" s="776">
        <v>269</v>
      </c>
      <c r="M14" s="776">
        <v>217</v>
      </c>
      <c r="N14" s="776">
        <v>205</v>
      </c>
      <c r="O14" s="776">
        <v>161</v>
      </c>
      <c r="P14" s="776">
        <v>556</v>
      </c>
      <c r="Q14" s="776">
        <v>355</v>
      </c>
      <c r="R14" s="776">
        <v>266</v>
      </c>
      <c r="S14" s="776">
        <v>391</v>
      </c>
      <c r="T14" s="777">
        <v>60</v>
      </c>
    </row>
    <row r="15" spans="2:20" ht="22.5" customHeight="1">
      <c r="B15" s="375" t="s">
        <v>897</v>
      </c>
      <c r="C15" s="755">
        <v>27.7</v>
      </c>
      <c r="D15" s="755">
        <v>25.6</v>
      </c>
      <c r="E15" s="756">
        <v>2.099999999999998</v>
      </c>
      <c r="F15" s="757"/>
      <c r="G15" s="54"/>
      <c r="H15" s="778" t="s">
        <v>898</v>
      </c>
      <c r="I15" s="773" t="s">
        <v>555</v>
      </c>
      <c r="J15" s="774">
        <v>2844</v>
      </c>
      <c r="K15" s="775">
        <v>249</v>
      </c>
      <c r="L15" s="776">
        <v>257</v>
      </c>
      <c r="M15" s="776">
        <v>224</v>
      </c>
      <c r="N15" s="776">
        <v>207</v>
      </c>
      <c r="O15" s="776">
        <v>193</v>
      </c>
      <c r="P15" s="776">
        <v>588</v>
      </c>
      <c r="Q15" s="776">
        <v>359</v>
      </c>
      <c r="R15" s="776">
        <v>270</v>
      </c>
      <c r="S15" s="776">
        <v>414</v>
      </c>
      <c r="T15" s="777">
        <v>83</v>
      </c>
    </row>
    <row r="16" spans="2:20" ht="22.5" customHeight="1">
      <c r="B16" s="375" t="s">
        <v>899</v>
      </c>
      <c r="C16" s="755">
        <v>27.7</v>
      </c>
      <c r="D16" s="755">
        <v>25.8</v>
      </c>
      <c r="E16" s="756">
        <v>1.8999999999999986</v>
      </c>
      <c r="F16" s="757"/>
      <c r="G16" s="54"/>
      <c r="H16" s="778" t="s">
        <v>900</v>
      </c>
      <c r="I16" s="773" t="s">
        <v>556</v>
      </c>
      <c r="J16" s="774">
        <v>2979</v>
      </c>
      <c r="K16" s="775">
        <v>254</v>
      </c>
      <c r="L16" s="776">
        <v>278</v>
      </c>
      <c r="M16" s="776">
        <v>264</v>
      </c>
      <c r="N16" s="776">
        <v>217</v>
      </c>
      <c r="O16" s="776">
        <v>210</v>
      </c>
      <c r="P16" s="776">
        <v>609</v>
      </c>
      <c r="Q16" s="776">
        <v>353</v>
      </c>
      <c r="R16" s="776">
        <v>272</v>
      </c>
      <c r="S16" s="776">
        <v>412</v>
      </c>
      <c r="T16" s="777">
        <v>110</v>
      </c>
    </row>
    <row r="17" spans="2:20" ht="22.5" customHeight="1">
      <c r="B17" s="375" t="s">
        <v>320</v>
      </c>
      <c r="C17" s="755">
        <v>27.6</v>
      </c>
      <c r="D17" s="755">
        <v>25.8</v>
      </c>
      <c r="E17" s="756">
        <v>1.8000000000000007</v>
      </c>
      <c r="F17" s="757"/>
      <c r="G17" s="54"/>
      <c r="H17" s="778" t="s">
        <v>901</v>
      </c>
      <c r="I17" s="773" t="s">
        <v>557</v>
      </c>
      <c r="J17" s="774">
        <v>3122</v>
      </c>
      <c r="K17" s="775">
        <v>262</v>
      </c>
      <c r="L17" s="776">
        <v>322</v>
      </c>
      <c r="M17" s="776">
        <v>276</v>
      </c>
      <c r="N17" s="776">
        <v>226</v>
      </c>
      <c r="O17" s="776">
        <v>196</v>
      </c>
      <c r="P17" s="776">
        <v>677</v>
      </c>
      <c r="Q17" s="776">
        <v>368</v>
      </c>
      <c r="R17" s="776">
        <v>292</v>
      </c>
      <c r="S17" s="776">
        <v>425</v>
      </c>
      <c r="T17" s="777">
        <v>78</v>
      </c>
    </row>
    <row r="18" spans="2:20" ht="22.5" customHeight="1">
      <c r="B18" s="375" t="s">
        <v>324</v>
      </c>
      <c r="C18" s="755">
        <v>27.7</v>
      </c>
      <c r="D18" s="755">
        <v>26</v>
      </c>
      <c r="E18" s="756">
        <v>1.6999999999999993</v>
      </c>
      <c r="F18" s="757"/>
      <c r="G18" s="54"/>
      <c r="H18" s="778" t="s">
        <v>902</v>
      </c>
      <c r="I18" s="773" t="s">
        <v>559</v>
      </c>
      <c r="J18" s="774">
        <v>3543</v>
      </c>
      <c r="K18" s="775">
        <v>251</v>
      </c>
      <c r="L18" s="776">
        <v>323</v>
      </c>
      <c r="M18" s="776">
        <v>338</v>
      </c>
      <c r="N18" s="776">
        <v>262</v>
      </c>
      <c r="O18" s="776">
        <v>231</v>
      </c>
      <c r="P18" s="776">
        <v>743</v>
      </c>
      <c r="Q18" s="776">
        <v>415</v>
      </c>
      <c r="R18" s="776">
        <v>329</v>
      </c>
      <c r="S18" s="776">
        <v>560</v>
      </c>
      <c r="T18" s="777">
        <v>91</v>
      </c>
    </row>
    <row r="19" spans="2:20" ht="22.5" customHeight="1">
      <c r="B19" s="375" t="s">
        <v>94</v>
      </c>
      <c r="C19" s="755">
        <v>27.9</v>
      </c>
      <c r="D19" s="755">
        <v>26.2</v>
      </c>
      <c r="E19" s="756">
        <v>1.6999999999999993</v>
      </c>
      <c r="F19" s="757"/>
      <c r="G19" s="54"/>
      <c r="H19" s="778" t="s">
        <v>903</v>
      </c>
      <c r="I19" s="773" t="s">
        <v>561</v>
      </c>
      <c r="J19" s="774">
        <v>3608</v>
      </c>
      <c r="K19" s="775">
        <v>302</v>
      </c>
      <c r="L19" s="776">
        <v>314</v>
      </c>
      <c r="M19" s="776">
        <v>345</v>
      </c>
      <c r="N19" s="776">
        <v>253</v>
      </c>
      <c r="O19" s="776">
        <v>248</v>
      </c>
      <c r="P19" s="776">
        <v>726</v>
      </c>
      <c r="Q19" s="776">
        <v>459</v>
      </c>
      <c r="R19" s="776">
        <v>346</v>
      </c>
      <c r="S19" s="776">
        <v>545</v>
      </c>
      <c r="T19" s="777">
        <v>70</v>
      </c>
    </row>
    <row r="20" spans="2:20" ht="22.5" customHeight="1">
      <c r="B20" s="375" t="s">
        <v>95</v>
      </c>
      <c r="C20" s="755">
        <v>27.9</v>
      </c>
      <c r="D20" s="755">
        <v>26.3</v>
      </c>
      <c r="E20" s="756">
        <v>1.5999999999999979</v>
      </c>
      <c r="F20" s="757"/>
      <c r="G20" s="54"/>
      <c r="H20" s="778" t="s">
        <v>904</v>
      </c>
      <c r="I20" s="773" t="s">
        <v>563</v>
      </c>
      <c r="J20" s="774">
        <v>3878</v>
      </c>
      <c r="K20" s="775">
        <v>304</v>
      </c>
      <c r="L20" s="776">
        <v>325</v>
      </c>
      <c r="M20" s="776">
        <v>339</v>
      </c>
      <c r="N20" s="776">
        <v>298</v>
      </c>
      <c r="O20" s="776">
        <v>252</v>
      </c>
      <c r="P20" s="776">
        <v>871</v>
      </c>
      <c r="Q20" s="776">
        <v>458</v>
      </c>
      <c r="R20" s="776">
        <v>358</v>
      </c>
      <c r="S20" s="776">
        <v>567</v>
      </c>
      <c r="T20" s="777">
        <v>106</v>
      </c>
    </row>
    <row r="21" spans="2:20" ht="22.5" customHeight="1">
      <c r="B21" s="375" t="s">
        <v>96</v>
      </c>
      <c r="C21" s="755">
        <v>28.2</v>
      </c>
      <c r="D21" s="755">
        <v>26.6</v>
      </c>
      <c r="E21" s="756">
        <v>1.5999999999999979</v>
      </c>
      <c r="F21" s="757"/>
      <c r="G21" s="54"/>
      <c r="H21" s="778" t="s">
        <v>905</v>
      </c>
      <c r="I21" s="773" t="s">
        <v>565</v>
      </c>
      <c r="J21" s="774">
        <v>4347</v>
      </c>
      <c r="K21" s="775">
        <v>304</v>
      </c>
      <c r="L21" s="776">
        <v>387</v>
      </c>
      <c r="M21" s="776">
        <v>347</v>
      </c>
      <c r="N21" s="776">
        <v>304</v>
      </c>
      <c r="O21" s="776">
        <v>299</v>
      </c>
      <c r="P21" s="776">
        <v>1019</v>
      </c>
      <c r="Q21" s="776">
        <v>574</v>
      </c>
      <c r="R21" s="776">
        <v>406</v>
      </c>
      <c r="S21" s="776">
        <v>609</v>
      </c>
      <c r="T21" s="777">
        <v>98</v>
      </c>
    </row>
    <row r="22" spans="2:20" ht="22.5" customHeight="1">
      <c r="B22" s="375" t="s">
        <v>97</v>
      </c>
      <c r="C22" s="755">
        <v>28.5</v>
      </c>
      <c r="D22" s="755">
        <v>26.8</v>
      </c>
      <c r="E22" s="756">
        <v>1.6999999999999993</v>
      </c>
      <c r="F22" s="757"/>
      <c r="G22" s="54"/>
      <c r="H22" s="778" t="s">
        <v>906</v>
      </c>
      <c r="I22" s="773" t="s">
        <v>567</v>
      </c>
      <c r="J22" s="774">
        <v>4187</v>
      </c>
      <c r="K22" s="775">
        <v>284</v>
      </c>
      <c r="L22" s="776">
        <v>344</v>
      </c>
      <c r="M22" s="776">
        <v>342</v>
      </c>
      <c r="N22" s="776">
        <v>281</v>
      </c>
      <c r="O22" s="776">
        <v>280</v>
      </c>
      <c r="P22" s="776">
        <v>920</v>
      </c>
      <c r="Q22" s="776">
        <v>546</v>
      </c>
      <c r="R22" s="776">
        <v>434</v>
      </c>
      <c r="S22" s="776">
        <v>646</v>
      </c>
      <c r="T22" s="777">
        <v>110</v>
      </c>
    </row>
    <row r="23" spans="2:20" ht="22.5" customHeight="1">
      <c r="B23" s="375" t="s">
        <v>98</v>
      </c>
      <c r="C23" s="755">
        <v>28.6</v>
      </c>
      <c r="D23" s="755">
        <v>27</v>
      </c>
      <c r="E23" s="756">
        <v>1.6000000000000014</v>
      </c>
      <c r="F23" s="757"/>
      <c r="G23" s="54"/>
      <c r="H23" s="778" t="s">
        <v>907</v>
      </c>
      <c r="I23" s="773" t="s">
        <v>569</v>
      </c>
      <c r="J23" s="774">
        <v>4090</v>
      </c>
      <c r="K23" s="775">
        <v>265</v>
      </c>
      <c r="L23" s="776">
        <v>361</v>
      </c>
      <c r="M23" s="776">
        <v>333</v>
      </c>
      <c r="N23" s="776">
        <v>266</v>
      </c>
      <c r="O23" s="776">
        <v>249</v>
      </c>
      <c r="P23" s="776">
        <v>892</v>
      </c>
      <c r="Q23" s="776">
        <v>580</v>
      </c>
      <c r="R23" s="776">
        <v>382</v>
      </c>
      <c r="S23" s="776">
        <v>633</v>
      </c>
      <c r="T23" s="777">
        <v>129</v>
      </c>
    </row>
    <row r="24" spans="2:20" s="15" customFormat="1" ht="22.5" customHeight="1">
      <c r="B24" s="375" t="s">
        <v>99</v>
      </c>
      <c r="C24" s="755">
        <v>28.8</v>
      </c>
      <c r="D24" s="755">
        <v>27.1</v>
      </c>
      <c r="E24" s="756">
        <v>1.6999999999999993</v>
      </c>
      <c r="F24" s="757"/>
      <c r="G24" s="54"/>
      <c r="H24" s="778" t="s">
        <v>908</v>
      </c>
      <c r="I24" s="773" t="s">
        <v>571</v>
      </c>
      <c r="J24" s="774">
        <v>4006</v>
      </c>
      <c r="K24" s="775">
        <v>296</v>
      </c>
      <c r="L24" s="776">
        <v>306</v>
      </c>
      <c r="M24" s="776">
        <v>331</v>
      </c>
      <c r="N24" s="776">
        <v>283</v>
      </c>
      <c r="O24" s="776">
        <v>232</v>
      </c>
      <c r="P24" s="776">
        <v>855</v>
      </c>
      <c r="Q24" s="776">
        <v>570</v>
      </c>
      <c r="R24" s="776">
        <v>337</v>
      </c>
      <c r="S24" s="776">
        <v>634</v>
      </c>
      <c r="T24" s="777">
        <v>162</v>
      </c>
    </row>
    <row r="25" spans="2:20" s="15" customFormat="1" ht="22.5" customHeight="1">
      <c r="B25" s="375" t="s">
        <v>100</v>
      </c>
      <c r="C25" s="755">
        <v>29.2</v>
      </c>
      <c r="D25" s="755">
        <v>27.4</v>
      </c>
      <c r="E25" s="756">
        <v>1.8000000000000007</v>
      </c>
      <c r="F25" s="757"/>
      <c r="G25" s="54"/>
      <c r="H25" s="778" t="s">
        <v>909</v>
      </c>
      <c r="I25" s="773" t="s">
        <v>573</v>
      </c>
      <c r="J25" s="774">
        <v>3722</v>
      </c>
      <c r="K25" s="775">
        <v>276</v>
      </c>
      <c r="L25" s="776">
        <v>292</v>
      </c>
      <c r="M25" s="776">
        <v>275</v>
      </c>
      <c r="N25" s="776">
        <v>252</v>
      </c>
      <c r="O25" s="776">
        <v>250</v>
      </c>
      <c r="P25" s="776">
        <v>797</v>
      </c>
      <c r="Q25" s="776">
        <v>512</v>
      </c>
      <c r="R25" s="776">
        <v>348</v>
      </c>
      <c r="S25" s="776">
        <v>551</v>
      </c>
      <c r="T25" s="777">
        <v>169</v>
      </c>
    </row>
    <row r="26" spans="2:20" s="15" customFormat="1" ht="22.5" customHeight="1">
      <c r="B26" s="375" t="s">
        <v>101</v>
      </c>
      <c r="C26" s="755">
        <v>29.2</v>
      </c>
      <c r="D26" s="755">
        <v>27.5</v>
      </c>
      <c r="E26" s="756">
        <v>1.6999999999999993</v>
      </c>
      <c r="F26" s="757"/>
      <c r="G26" s="54"/>
      <c r="H26" s="778" t="s">
        <v>910</v>
      </c>
      <c r="I26" s="773" t="s">
        <v>575</v>
      </c>
      <c r="J26" s="774">
        <v>3739</v>
      </c>
      <c r="K26" s="775">
        <v>288</v>
      </c>
      <c r="L26" s="776">
        <v>263</v>
      </c>
      <c r="M26" s="776">
        <v>285</v>
      </c>
      <c r="N26" s="776">
        <v>249</v>
      </c>
      <c r="O26" s="776">
        <v>231</v>
      </c>
      <c r="P26" s="776">
        <v>819</v>
      </c>
      <c r="Q26" s="776">
        <v>525</v>
      </c>
      <c r="R26" s="776">
        <v>321</v>
      </c>
      <c r="S26" s="776">
        <v>555</v>
      </c>
      <c r="T26" s="777">
        <v>203</v>
      </c>
    </row>
    <row r="27" spans="2:20" s="15" customFormat="1" ht="22.5" customHeight="1">
      <c r="B27" s="375" t="s">
        <v>102</v>
      </c>
      <c r="C27" s="755">
        <v>29.4</v>
      </c>
      <c r="D27" s="755">
        <v>27.7</v>
      </c>
      <c r="E27" s="756">
        <v>1.6999999999999993</v>
      </c>
      <c r="F27" s="757"/>
      <c r="G27" s="54"/>
      <c r="H27" s="778" t="s">
        <v>911</v>
      </c>
      <c r="I27" s="773" t="s">
        <v>577</v>
      </c>
      <c r="J27" s="774">
        <v>3657</v>
      </c>
      <c r="K27" s="775">
        <v>265</v>
      </c>
      <c r="L27" s="776">
        <v>282</v>
      </c>
      <c r="M27" s="776">
        <v>241</v>
      </c>
      <c r="N27" s="776">
        <v>262</v>
      </c>
      <c r="O27" s="776">
        <v>227</v>
      </c>
      <c r="P27" s="776">
        <v>806</v>
      </c>
      <c r="Q27" s="776">
        <v>455</v>
      </c>
      <c r="R27" s="776">
        <v>336</v>
      </c>
      <c r="S27" s="776">
        <v>593</v>
      </c>
      <c r="T27" s="777">
        <v>190</v>
      </c>
    </row>
    <row r="28" spans="2:20" s="15" customFormat="1" ht="22.5" customHeight="1">
      <c r="B28" s="375" t="s">
        <v>103</v>
      </c>
      <c r="C28" s="755">
        <v>29.5</v>
      </c>
      <c r="D28" s="755">
        <v>27.8</v>
      </c>
      <c r="E28" s="756">
        <v>1.6999999999999993</v>
      </c>
      <c r="F28" s="757"/>
      <c r="G28" s="54"/>
      <c r="H28" s="778" t="s">
        <v>912</v>
      </c>
      <c r="I28" s="773" t="s">
        <v>579</v>
      </c>
      <c r="J28" s="774">
        <v>3624</v>
      </c>
      <c r="K28" s="775">
        <v>286</v>
      </c>
      <c r="L28" s="776">
        <v>299</v>
      </c>
      <c r="M28" s="776">
        <v>238</v>
      </c>
      <c r="N28" s="776">
        <v>190</v>
      </c>
      <c r="O28" s="776">
        <v>232</v>
      </c>
      <c r="P28" s="776">
        <v>751</v>
      </c>
      <c r="Q28" s="776">
        <v>475</v>
      </c>
      <c r="R28" s="776">
        <v>318</v>
      </c>
      <c r="S28" s="776">
        <v>539</v>
      </c>
      <c r="T28" s="777">
        <v>296</v>
      </c>
    </row>
    <row r="29" spans="2:20" s="15" customFormat="1" ht="22.5" customHeight="1">
      <c r="B29" s="375" t="s">
        <v>104</v>
      </c>
      <c r="C29" s="755">
        <v>29.6</v>
      </c>
      <c r="D29" s="755">
        <v>28</v>
      </c>
      <c r="E29" s="756">
        <v>1.7</v>
      </c>
      <c r="F29" s="757"/>
      <c r="G29" s="54"/>
      <c r="H29" s="778" t="s">
        <v>913</v>
      </c>
      <c r="I29" s="773" t="s">
        <v>581</v>
      </c>
      <c r="J29" s="779">
        <v>3597</v>
      </c>
      <c r="K29" s="780">
        <v>275</v>
      </c>
      <c r="L29" s="781">
        <v>321</v>
      </c>
      <c r="M29" s="780">
        <v>272</v>
      </c>
      <c r="N29" s="781">
        <v>208</v>
      </c>
      <c r="O29" s="780">
        <v>211</v>
      </c>
      <c r="P29" s="781">
        <v>702</v>
      </c>
      <c r="Q29" s="780">
        <v>488</v>
      </c>
      <c r="R29" s="781">
        <v>327</v>
      </c>
      <c r="S29" s="782">
        <v>547</v>
      </c>
      <c r="T29" s="783">
        <v>246</v>
      </c>
    </row>
    <row r="30" spans="2:20" s="15" customFormat="1" ht="22.5" customHeight="1">
      <c r="B30" s="375" t="s">
        <v>105</v>
      </c>
      <c r="C30" s="755">
        <v>30</v>
      </c>
      <c r="D30" s="755">
        <v>28.3</v>
      </c>
      <c r="E30" s="756">
        <v>1.6999999999999993</v>
      </c>
      <c r="F30" s="757"/>
      <c r="G30" s="54"/>
      <c r="H30" s="778" t="s">
        <v>914</v>
      </c>
      <c r="I30" s="773" t="s">
        <v>583</v>
      </c>
      <c r="J30" s="779">
        <v>3626</v>
      </c>
      <c r="K30" s="784">
        <v>264</v>
      </c>
      <c r="L30" s="785">
        <v>281</v>
      </c>
      <c r="M30" s="784">
        <v>278</v>
      </c>
      <c r="N30" s="785">
        <v>236</v>
      </c>
      <c r="O30" s="784">
        <v>188</v>
      </c>
      <c r="P30" s="785">
        <v>767</v>
      </c>
      <c r="Q30" s="784">
        <v>480</v>
      </c>
      <c r="R30" s="785">
        <v>330</v>
      </c>
      <c r="S30" s="786">
        <v>542</v>
      </c>
      <c r="T30" s="787">
        <v>260</v>
      </c>
    </row>
    <row r="31" spans="2:20" s="15" customFormat="1" ht="22.5" customHeight="1">
      <c r="B31" s="375" t="s">
        <v>106</v>
      </c>
      <c r="C31" s="755">
        <v>30</v>
      </c>
      <c r="D31" s="755">
        <v>28.4</v>
      </c>
      <c r="E31" s="756">
        <v>1.6000000000000014</v>
      </c>
      <c r="F31" s="757"/>
      <c r="G31" s="54"/>
      <c r="H31" s="778" t="s">
        <v>915</v>
      </c>
      <c r="I31" s="773" t="s">
        <v>585</v>
      </c>
      <c r="J31" s="779">
        <v>3493</v>
      </c>
      <c r="K31" s="784">
        <v>258</v>
      </c>
      <c r="L31" s="785">
        <v>241</v>
      </c>
      <c r="M31" s="784">
        <v>265</v>
      </c>
      <c r="N31" s="785">
        <v>220</v>
      </c>
      <c r="O31" s="784">
        <v>210</v>
      </c>
      <c r="P31" s="785">
        <v>721</v>
      </c>
      <c r="Q31" s="784">
        <v>472</v>
      </c>
      <c r="R31" s="785">
        <v>326</v>
      </c>
      <c r="S31" s="786">
        <v>530</v>
      </c>
      <c r="T31" s="787">
        <v>250</v>
      </c>
    </row>
    <row r="32" spans="2:20" s="15" customFormat="1" ht="22.5" customHeight="1">
      <c r="B32" s="375" t="s">
        <v>107</v>
      </c>
      <c r="C32" s="755">
        <v>30.2</v>
      </c>
      <c r="D32" s="755">
        <v>28.6</v>
      </c>
      <c r="E32" s="756">
        <v>1.5999999999999979</v>
      </c>
      <c r="F32" s="757"/>
      <c r="G32" s="54"/>
      <c r="H32" s="778" t="s">
        <v>916</v>
      </c>
      <c r="I32" s="773" t="s">
        <v>586</v>
      </c>
      <c r="J32" s="779">
        <v>3518</v>
      </c>
      <c r="K32" s="784">
        <v>246</v>
      </c>
      <c r="L32" s="785">
        <v>265</v>
      </c>
      <c r="M32" s="784">
        <v>224</v>
      </c>
      <c r="N32" s="785">
        <v>214</v>
      </c>
      <c r="O32" s="784">
        <v>200</v>
      </c>
      <c r="P32" s="785">
        <v>729</v>
      </c>
      <c r="Q32" s="784">
        <v>474</v>
      </c>
      <c r="R32" s="785">
        <v>320</v>
      </c>
      <c r="S32" s="786">
        <v>565</v>
      </c>
      <c r="T32" s="787">
        <v>281</v>
      </c>
    </row>
    <row r="33" spans="2:20" s="15" customFormat="1" ht="22.5" customHeight="1">
      <c r="B33" s="375" t="s">
        <v>108</v>
      </c>
      <c r="C33" s="755">
        <v>30.1</v>
      </c>
      <c r="D33" s="755">
        <v>28.6</v>
      </c>
      <c r="E33" s="756">
        <v>1.5</v>
      </c>
      <c r="F33" s="757"/>
      <c r="G33" s="54"/>
      <c r="H33" s="778" t="s">
        <v>917</v>
      </c>
      <c r="I33" s="773" t="s">
        <v>588</v>
      </c>
      <c r="J33" s="779">
        <v>3427</v>
      </c>
      <c r="K33" s="784">
        <v>245</v>
      </c>
      <c r="L33" s="785">
        <v>285</v>
      </c>
      <c r="M33" s="784">
        <v>240</v>
      </c>
      <c r="N33" s="785">
        <v>204</v>
      </c>
      <c r="O33" s="784">
        <v>172</v>
      </c>
      <c r="P33" s="785">
        <v>685</v>
      </c>
      <c r="Q33" s="784">
        <v>439</v>
      </c>
      <c r="R33" s="785">
        <v>319</v>
      </c>
      <c r="S33" s="786">
        <v>560</v>
      </c>
      <c r="T33" s="787">
        <v>278</v>
      </c>
    </row>
    <row r="34" spans="2:20" s="15" customFormat="1" ht="22.5" customHeight="1">
      <c r="B34" s="788" t="s">
        <v>109</v>
      </c>
      <c r="C34" s="789">
        <v>30.4</v>
      </c>
      <c r="D34" s="790">
        <v>28.7</v>
      </c>
      <c r="E34" s="756">
        <v>1.6999999999999993</v>
      </c>
      <c r="F34" s="757"/>
      <c r="G34" s="54"/>
      <c r="H34" s="778" t="s">
        <v>918</v>
      </c>
      <c r="I34" s="773" t="s">
        <v>590</v>
      </c>
      <c r="J34" s="774">
        <v>3212</v>
      </c>
      <c r="K34" s="791">
        <v>233</v>
      </c>
      <c r="L34" s="785">
        <v>257</v>
      </c>
      <c r="M34" s="785">
        <v>219</v>
      </c>
      <c r="N34" s="785">
        <v>193</v>
      </c>
      <c r="O34" s="785">
        <v>164</v>
      </c>
      <c r="P34" s="785">
        <v>646</v>
      </c>
      <c r="Q34" s="785">
        <v>392</v>
      </c>
      <c r="R34" s="785">
        <v>357</v>
      </c>
      <c r="S34" s="786">
        <v>496</v>
      </c>
      <c r="T34" s="792">
        <v>255</v>
      </c>
    </row>
    <row r="35" spans="2:20" s="15" customFormat="1" ht="22.5" customHeight="1">
      <c r="B35" s="788" t="s">
        <v>110</v>
      </c>
      <c r="C35" s="789">
        <v>30.2</v>
      </c>
      <c r="D35" s="790">
        <v>28.8</v>
      </c>
      <c r="E35" s="756">
        <v>1.3999999999999986</v>
      </c>
      <c r="F35" s="757"/>
      <c r="G35" s="54"/>
      <c r="H35" s="778" t="s">
        <v>919</v>
      </c>
      <c r="I35" s="773" t="s">
        <v>592</v>
      </c>
      <c r="J35" s="776">
        <v>3296</v>
      </c>
      <c r="K35" s="791">
        <v>219</v>
      </c>
      <c r="L35" s="785">
        <v>223</v>
      </c>
      <c r="M35" s="785">
        <v>255</v>
      </c>
      <c r="N35" s="785">
        <v>212</v>
      </c>
      <c r="O35" s="785">
        <v>184</v>
      </c>
      <c r="P35" s="785">
        <v>641</v>
      </c>
      <c r="Q35" s="785">
        <v>452</v>
      </c>
      <c r="R35" s="785">
        <v>343</v>
      </c>
      <c r="S35" s="786">
        <v>495</v>
      </c>
      <c r="T35" s="792">
        <v>272</v>
      </c>
    </row>
    <row r="36" spans="2:20" s="15" customFormat="1" ht="22.5" customHeight="1">
      <c r="B36" s="788" t="s">
        <v>111</v>
      </c>
      <c r="C36" s="789">
        <v>30.4</v>
      </c>
      <c r="D36" s="790">
        <v>28.8</v>
      </c>
      <c r="E36" s="756">
        <v>1.5999999999999979</v>
      </c>
      <c r="F36" s="757"/>
      <c r="G36" s="54"/>
      <c r="H36" s="778" t="s">
        <v>920</v>
      </c>
      <c r="I36" s="773" t="s">
        <v>403</v>
      </c>
      <c r="J36" s="776">
        <v>3245</v>
      </c>
      <c r="K36" s="791">
        <v>216</v>
      </c>
      <c r="L36" s="785">
        <v>242</v>
      </c>
      <c r="M36" s="785">
        <v>222</v>
      </c>
      <c r="N36" s="785">
        <v>186</v>
      </c>
      <c r="O36" s="785">
        <v>167</v>
      </c>
      <c r="P36" s="785">
        <v>627</v>
      </c>
      <c r="Q36" s="785">
        <v>400</v>
      </c>
      <c r="R36" s="785">
        <v>355</v>
      </c>
      <c r="S36" s="786">
        <v>540</v>
      </c>
      <c r="T36" s="792">
        <v>290</v>
      </c>
    </row>
    <row r="37" spans="2:20" s="15" customFormat="1" ht="22.5" customHeight="1">
      <c r="B37" s="788" t="s">
        <v>353</v>
      </c>
      <c r="C37" s="790">
        <v>30.2</v>
      </c>
      <c r="D37" s="790">
        <v>28.7</v>
      </c>
      <c r="E37" s="756">
        <v>1.5</v>
      </c>
      <c r="F37" s="757"/>
      <c r="G37" s="54"/>
      <c r="H37" s="778" t="s">
        <v>921</v>
      </c>
      <c r="I37" s="773" t="s">
        <v>171</v>
      </c>
      <c r="J37" s="776">
        <v>3241</v>
      </c>
      <c r="K37" s="791">
        <v>211</v>
      </c>
      <c r="L37" s="785">
        <v>221</v>
      </c>
      <c r="M37" s="785">
        <v>222</v>
      </c>
      <c r="N37" s="785">
        <v>213</v>
      </c>
      <c r="O37" s="785">
        <v>168</v>
      </c>
      <c r="P37" s="785">
        <v>656</v>
      </c>
      <c r="Q37" s="785">
        <v>444</v>
      </c>
      <c r="R37" s="785">
        <v>348</v>
      </c>
      <c r="S37" s="786">
        <v>506</v>
      </c>
      <c r="T37" s="792">
        <v>252</v>
      </c>
    </row>
    <row r="38" spans="2:20" s="15" customFormat="1" ht="22.5" customHeight="1">
      <c r="B38" s="788" t="s">
        <v>355</v>
      </c>
      <c r="C38" s="790">
        <v>30.1</v>
      </c>
      <c r="D38" s="790">
        <v>28.7</v>
      </c>
      <c r="E38" s="756">
        <v>1.4000000000000021</v>
      </c>
      <c r="F38" s="757"/>
      <c r="G38" s="54"/>
      <c r="H38" s="778" t="s">
        <v>922</v>
      </c>
      <c r="I38" s="773" t="s">
        <v>172</v>
      </c>
      <c r="J38" s="776">
        <v>3078</v>
      </c>
      <c r="K38" s="791">
        <v>199</v>
      </c>
      <c r="L38" s="785">
        <v>231</v>
      </c>
      <c r="M38" s="785">
        <v>197</v>
      </c>
      <c r="N38" s="785">
        <v>167</v>
      </c>
      <c r="O38" s="785">
        <v>167</v>
      </c>
      <c r="P38" s="785">
        <v>607</v>
      </c>
      <c r="Q38" s="785">
        <v>350</v>
      </c>
      <c r="R38" s="785">
        <v>319</v>
      </c>
      <c r="S38" s="786">
        <v>572</v>
      </c>
      <c r="T38" s="792">
        <v>269</v>
      </c>
    </row>
    <row r="39" spans="2:20" s="15" customFormat="1" ht="22.5" customHeight="1" thickBot="1">
      <c r="B39" s="793" t="s">
        <v>923</v>
      </c>
      <c r="C39" s="794">
        <v>30.2</v>
      </c>
      <c r="D39" s="794">
        <v>28.8</v>
      </c>
      <c r="E39" s="795">
        <v>1.3999999999999986</v>
      </c>
      <c r="F39" s="757"/>
      <c r="G39" s="54"/>
      <c r="H39" s="796" t="s">
        <v>595</v>
      </c>
      <c r="I39" s="797" t="s">
        <v>175</v>
      </c>
      <c r="J39" s="798">
        <v>3064</v>
      </c>
      <c r="K39" s="799">
        <v>224</v>
      </c>
      <c r="L39" s="800">
        <v>228</v>
      </c>
      <c r="M39" s="800">
        <v>189</v>
      </c>
      <c r="N39" s="800">
        <v>174</v>
      </c>
      <c r="O39" s="800">
        <v>154</v>
      </c>
      <c r="P39" s="800">
        <v>547</v>
      </c>
      <c r="Q39" s="800">
        <v>383</v>
      </c>
      <c r="R39" s="800">
        <v>323</v>
      </c>
      <c r="S39" s="801">
        <v>574</v>
      </c>
      <c r="T39" s="802">
        <v>268</v>
      </c>
    </row>
    <row r="40" spans="2:19" s="15" customFormat="1" ht="22.5" customHeight="1">
      <c r="B40" s="803" t="s">
        <v>924</v>
      </c>
      <c r="C40" s="804"/>
      <c r="D40" s="804"/>
      <c r="E40" s="804"/>
      <c r="F40" s="757"/>
      <c r="G40" s="54"/>
      <c r="H40" s="805" t="s">
        <v>405</v>
      </c>
      <c r="I40" s="806"/>
      <c r="J40" s="806"/>
      <c r="K40" s="806"/>
      <c r="L40" s="806"/>
      <c r="M40" s="806"/>
      <c r="N40" s="806"/>
      <c r="O40" s="806"/>
      <c r="P40" s="806"/>
      <c r="Q40" s="806"/>
      <c r="R40" s="743"/>
      <c r="S40" s="743"/>
    </row>
    <row r="41" spans="2:19" s="15" customFormat="1" ht="22.5" customHeight="1">
      <c r="B41" s="803" t="s">
        <v>925</v>
      </c>
      <c r="C41" s="804"/>
      <c r="D41" s="804"/>
      <c r="E41" s="804"/>
      <c r="F41" s="757"/>
      <c r="G41" s="54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743"/>
      <c r="S41" s="743"/>
    </row>
    <row r="42" spans="2:19" s="15" customFormat="1" ht="15" customHeight="1">
      <c r="B42" s="803" t="s">
        <v>926</v>
      </c>
      <c r="C42" s="804"/>
      <c r="D42" s="804"/>
      <c r="E42" s="804"/>
      <c r="F42" s="757"/>
      <c r="G42" s="54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743"/>
      <c r="S42" s="743"/>
    </row>
    <row r="43" spans="2:19" ht="15" customHeight="1">
      <c r="B43" s="805" t="s">
        <v>405</v>
      </c>
      <c r="C43" s="389"/>
      <c r="D43" s="389"/>
      <c r="E43" s="389"/>
      <c r="F43" s="625"/>
      <c r="G43" s="54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743"/>
      <c r="S43" s="743"/>
    </row>
    <row r="44" spans="2:19" ht="15" customHeight="1">
      <c r="B44" s="346"/>
      <c r="F44" s="625"/>
      <c r="G44" s="54"/>
      <c r="H44" s="743"/>
      <c r="I44" s="806"/>
      <c r="J44" s="743"/>
      <c r="K44" s="743"/>
      <c r="L44" s="743"/>
      <c r="M44" s="743"/>
      <c r="N44" s="743"/>
      <c r="O44" s="743"/>
      <c r="P44" s="743"/>
      <c r="Q44" s="743"/>
      <c r="R44" s="743"/>
      <c r="S44" s="743"/>
    </row>
    <row r="45" spans="8:19" ht="19.5" customHeight="1">
      <c r="H45" s="743"/>
      <c r="I45" s="743"/>
      <c r="J45" s="743"/>
      <c r="K45" s="743"/>
      <c r="L45" s="743"/>
      <c r="M45" s="743"/>
      <c r="N45" s="743"/>
      <c r="O45" s="743"/>
      <c r="P45" s="743"/>
      <c r="Q45" s="743"/>
      <c r="R45" s="743"/>
      <c r="S45" s="743"/>
    </row>
    <row r="46" spans="8:19" ht="19.5" customHeight="1"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</row>
    <row r="47" spans="8:19" ht="19.5" customHeight="1"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</row>
  </sheetData>
  <sheetProtection/>
  <printOptions/>
  <pageMargins left="0.5118110236220472" right="0.5118110236220472" top="0.5511811023622047" bottom="0.3937007874015748" header="0.5118110236220472" footer="0.5118110236220472"/>
  <pageSetup firstPageNumber="59" useFirstPageNumber="1" fitToWidth="0" fitToHeight="1" horizontalDpi="300" verticalDpi="300" orientation="portrait" paperSize="9" scale="8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90"/>
  <sheetViews>
    <sheetView showGridLines="0" view="pageBreakPreview" zoomScale="75" zoomScaleNormal="75" zoomScaleSheetLayoutView="75" zoomScalePageLayoutView="0" workbookViewId="0" topLeftCell="A1">
      <selection activeCell="M21" sqref="M21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74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 s="103"/>
      <c r="B1" s="58" t="s">
        <v>34</v>
      </c>
      <c r="C1" s="2"/>
      <c r="D1" s="2"/>
      <c r="E1" s="59"/>
      <c r="F1" s="5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5"/>
      <c r="AG1" s="2"/>
      <c r="AH1" s="2"/>
      <c r="AI1" s="2"/>
      <c r="AJ1" s="2"/>
    </row>
    <row r="2" spans="1:36" ht="15" customHeight="1" thickBot="1">
      <c r="A2" s="103"/>
      <c r="B2" s="58"/>
      <c r="C2" s="2"/>
      <c r="D2" s="2"/>
      <c r="E2" s="59"/>
      <c r="F2" s="5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85"/>
      <c r="AG2" s="2"/>
      <c r="AH2" s="2"/>
      <c r="AI2" s="2"/>
      <c r="AJ2" s="2"/>
    </row>
    <row r="3" spans="2:36" ht="17.25" customHeight="1">
      <c r="B3" s="3"/>
      <c r="C3" s="4"/>
      <c r="D3" s="5"/>
      <c r="E3" s="4"/>
      <c r="F3" s="4"/>
      <c r="G3" s="6" t="s">
        <v>1</v>
      </c>
      <c r="H3" s="7"/>
      <c r="I3" s="6" t="s">
        <v>2</v>
      </c>
      <c r="J3" s="7"/>
      <c r="K3" s="90" t="s">
        <v>50</v>
      </c>
      <c r="L3" s="7"/>
      <c r="M3" s="6" t="s">
        <v>3</v>
      </c>
      <c r="N3" s="7"/>
      <c r="O3" s="811" t="s">
        <v>4</v>
      </c>
      <c r="P3" s="812"/>
      <c r="Q3" s="17"/>
      <c r="R3" s="9"/>
      <c r="S3" s="94"/>
      <c r="T3" s="7"/>
      <c r="U3" s="6" t="s">
        <v>5</v>
      </c>
      <c r="V3" s="10"/>
      <c r="W3" s="11" t="s">
        <v>6</v>
      </c>
      <c r="X3" s="12"/>
      <c r="Y3" s="6" t="s">
        <v>7</v>
      </c>
      <c r="Z3" s="7"/>
      <c r="AA3" s="7"/>
      <c r="AB3" s="7"/>
      <c r="AC3" s="7"/>
      <c r="AD3" s="7"/>
      <c r="AE3" s="6" t="s">
        <v>8</v>
      </c>
      <c r="AF3" s="86"/>
      <c r="AG3" s="6" t="s">
        <v>9</v>
      </c>
      <c r="AH3" s="7"/>
      <c r="AI3" s="6" t="s">
        <v>10</v>
      </c>
      <c r="AJ3" s="13"/>
    </row>
    <row r="4" spans="2:36" ht="17.25" customHeight="1">
      <c r="B4" s="14"/>
      <c r="C4" s="15"/>
      <c r="D4" s="16"/>
      <c r="E4" s="17"/>
      <c r="F4" s="18" t="s">
        <v>11</v>
      </c>
      <c r="G4" s="16"/>
      <c r="H4" s="16"/>
      <c r="I4" s="16"/>
      <c r="J4" s="16"/>
      <c r="K4" s="60"/>
      <c r="L4" s="54"/>
      <c r="M4" s="16"/>
      <c r="N4" s="16"/>
      <c r="O4" s="16"/>
      <c r="P4" s="21"/>
      <c r="Q4" s="54"/>
      <c r="R4" s="9"/>
      <c r="S4" s="95" t="s">
        <v>12</v>
      </c>
      <c r="T4" s="17"/>
      <c r="U4" s="20" t="s">
        <v>13</v>
      </c>
      <c r="V4" s="17"/>
      <c r="W4" s="20" t="s">
        <v>14</v>
      </c>
      <c r="X4" s="17"/>
      <c r="Y4" s="20" t="s">
        <v>12</v>
      </c>
      <c r="Z4" s="17"/>
      <c r="AA4" s="807" t="s">
        <v>46</v>
      </c>
      <c r="AB4" s="808"/>
      <c r="AC4" s="20" t="s">
        <v>15</v>
      </c>
      <c r="AD4" s="17"/>
      <c r="AE4" s="16"/>
      <c r="AF4" s="87"/>
      <c r="AG4" s="16"/>
      <c r="AH4" s="16"/>
      <c r="AI4" s="16"/>
      <c r="AJ4" s="21"/>
    </row>
    <row r="5" spans="2:36" ht="17.25" customHeight="1">
      <c r="B5" s="14"/>
      <c r="C5" s="15"/>
      <c r="D5" s="16"/>
      <c r="E5" s="100" t="s">
        <v>54</v>
      </c>
      <c r="F5" s="15"/>
      <c r="G5" s="16"/>
      <c r="H5" s="16"/>
      <c r="I5" s="16"/>
      <c r="J5" s="16"/>
      <c r="K5" s="19"/>
      <c r="L5" s="54"/>
      <c r="M5" s="16"/>
      <c r="N5" s="16"/>
      <c r="O5" s="16"/>
      <c r="P5" s="21"/>
      <c r="Q5" s="54"/>
      <c r="R5" s="9"/>
      <c r="S5" s="33"/>
      <c r="T5" s="24"/>
      <c r="U5" s="23"/>
      <c r="V5" s="24"/>
      <c r="W5" s="23"/>
      <c r="X5" s="24"/>
      <c r="Y5" s="23"/>
      <c r="Z5" s="24"/>
      <c r="AA5" s="809" t="s">
        <v>43</v>
      </c>
      <c r="AB5" s="810"/>
      <c r="AC5" s="26" t="s">
        <v>17</v>
      </c>
      <c r="AD5" s="25"/>
      <c r="AE5" s="16"/>
      <c r="AF5" s="87"/>
      <c r="AG5" s="16"/>
      <c r="AH5" s="16"/>
      <c r="AI5" s="16"/>
      <c r="AJ5" s="21"/>
    </row>
    <row r="6" spans="2:36" ht="17.25" customHeight="1">
      <c r="B6" s="14"/>
      <c r="C6" s="15"/>
      <c r="D6" s="16"/>
      <c r="E6" s="15"/>
      <c r="F6" s="15"/>
      <c r="G6" s="27" t="s">
        <v>18</v>
      </c>
      <c r="H6" s="27" t="s">
        <v>19</v>
      </c>
      <c r="I6" s="27" t="s">
        <v>18</v>
      </c>
      <c r="J6" s="27" t="s">
        <v>19</v>
      </c>
      <c r="K6" s="28" t="s">
        <v>18</v>
      </c>
      <c r="L6" s="22" t="s">
        <v>19</v>
      </c>
      <c r="M6" s="27" t="s">
        <v>18</v>
      </c>
      <c r="N6" s="27" t="s">
        <v>19</v>
      </c>
      <c r="O6" s="27" t="s">
        <v>18</v>
      </c>
      <c r="P6" s="30" t="s">
        <v>19</v>
      </c>
      <c r="Q6" s="22"/>
      <c r="R6" s="29"/>
      <c r="S6" s="14"/>
      <c r="T6" s="27" t="s">
        <v>19</v>
      </c>
      <c r="U6" s="16"/>
      <c r="V6" s="27" t="s">
        <v>19</v>
      </c>
      <c r="W6" s="16"/>
      <c r="X6" s="27" t="s">
        <v>19</v>
      </c>
      <c r="Y6" s="16"/>
      <c r="Z6" s="27" t="s">
        <v>19</v>
      </c>
      <c r="AA6" s="16"/>
      <c r="AB6" s="27" t="s">
        <v>19</v>
      </c>
      <c r="AC6" s="16"/>
      <c r="AD6" s="27" t="s">
        <v>19</v>
      </c>
      <c r="AE6" s="27" t="s">
        <v>18</v>
      </c>
      <c r="AF6" s="88" t="s">
        <v>19</v>
      </c>
      <c r="AG6" s="27" t="s">
        <v>18</v>
      </c>
      <c r="AH6" s="27" t="s">
        <v>19</v>
      </c>
      <c r="AI6" s="27" t="s">
        <v>18</v>
      </c>
      <c r="AJ6" s="30" t="s">
        <v>19</v>
      </c>
    </row>
    <row r="7" spans="2:36" ht="17.25" customHeight="1">
      <c r="B7" s="14"/>
      <c r="C7" s="15"/>
      <c r="D7" s="31"/>
      <c r="E7" s="32"/>
      <c r="F7" s="32"/>
      <c r="G7" s="16"/>
      <c r="H7" s="27" t="s">
        <v>20</v>
      </c>
      <c r="I7" s="16"/>
      <c r="J7" s="27" t="s">
        <v>20</v>
      </c>
      <c r="K7" s="19"/>
      <c r="L7" s="22" t="s">
        <v>20</v>
      </c>
      <c r="M7" s="16"/>
      <c r="N7" s="27" t="s">
        <v>21</v>
      </c>
      <c r="O7" s="16"/>
      <c r="P7" s="30" t="s">
        <v>21</v>
      </c>
      <c r="Q7" s="22"/>
      <c r="R7" s="29"/>
      <c r="S7" s="96" t="s">
        <v>18</v>
      </c>
      <c r="T7" s="27" t="s">
        <v>22</v>
      </c>
      <c r="U7" s="27" t="s">
        <v>18</v>
      </c>
      <c r="V7" s="27" t="s">
        <v>22</v>
      </c>
      <c r="W7" s="27" t="s">
        <v>18</v>
      </c>
      <c r="X7" s="27" t="s">
        <v>22</v>
      </c>
      <c r="Y7" s="27" t="s">
        <v>18</v>
      </c>
      <c r="Z7" s="27" t="s">
        <v>30</v>
      </c>
      <c r="AA7" s="27" t="s">
        <v>18</v>
      </c>
      <c r="AB7" s="27" t="s">
        <v>30</v>
      </c>
      <c r="AC7" s="27" t="s">
        <v>18</v>
      </c>
      <c r="AD7" s="27" t="s">
        <v>21</v>
      </c>
      <c r="AE7" s="16"/>
      <c r="AF7" s="88" t="s">
        <v>45</v>
      </c>
      <c r="AG7" s="16"/>
      <c r="AH7" s="27" t="s">
        <v>20</v>
      </c>
      <c r="AI7" s="16"/>
      <c r="AJ7" s="30" t="s">
        <v>20</v>
      </c>
    </row>
    <row r="8" spans="2:36" ht="17.25" customHeight="1">
      <c r="B8" s="33"/>
      <c r="C8" s="24"/>
      <c r="D8" s="31" t="s">
        <v>12</v>
      </c>
      <c r="E8" s="31" t="s">
        <v>23</v>
      </c>
      <c r="F8" s="31" t="s">
        <v>24</v>
      </c>
      <c r="G8" s="23"/>
      <c r="H8" s="31" t="s">
        <v>25</v>
      </c>
      <c r="I8" s="23"/>
      <c r="J8" s="31" t="s">
        <v>25</v>
      </c>
      <c r="K8" s="61"/>
      <c r="L8" s="32" t="s">
        <v>25</v>
      </c>
      <c r="M8" s="23"/>
      <c r="N8" s="31" t="s">
        <v>25</v>
      </c>
      <c r="O8" s="23"/>
      <c r="P8" s="35" t="s">
        <v>25</v>
      </c>
      <c r="Q8" s="22"/>
      <c r="R8" s="29"/>
      <c r="S8" s="33"/>
      <c r="T8" s="31" t="s">
        <v>25</v>
      </c>
      <c r="U8" s="23"/>
      <c r="V8" s="31" t="s">
        <v>25</v>
      </c>
      <c r="W8" s="23"/>
      <c r="X8" s="31" t="s">
        <v>25</v>
      </c>
      <c r="Y8" s="23"/>
      <c r="Z8" s="31" t="s">
        <v>25</v>
      </c>
      <c r="AA8" s="23"/>
      <c r="AB8" s="31" t="s">
        <v>25</v>
      </c>
      <c r="AC8" s="23"/>
      <c r="AD8" s="31" t="s">
        <v>25</v>
      </c>
      <c r="AE8" s="23"/>
      <c r="AF8" s="89" t="s">
        <v>44</v>
      </c>
      <c r="AG8" s="23"/>
      <c r="AH8" s="31" t="s">
        <v>25</v>
      </c>
      <c r="AI8" s="23"/>
      <c r="AJ8" s="35" t="s">
        <v>25</v>
      </c>
    </row>
    <row r="9" spans="2:36" ht="17.25" customHeight="1">
      <c r="B9" s="36">
        <v>51</v>
      </c>
      <c r="C9" s="43">
        <v>26</v>
      </c>
      <c r="D9" s="37">
        <v>1675000</v>
      </c>
      <c r="E9" s="37">
        <v>813000</v>
      </c>
      <c r="F9" s="37">
        <v>862000</v>
      </c>
      <c r="G9" s="37">
        <v>37705</v>
      </c>
      <c r="H9" s="38">
        <v>22.51044776119403</v>
      </c>
      <c r="I9" s="37">
        <v>16965</v>
      </c>
      <c r="J9" s="38">
        <v>10.128358208955223</v>
      </c>
      <c r="K9" s="62">
        <v>20740</v>
      </c>
      <c r="L9" s="63">
        <v>12.382089552238806</v>
      </c>
      <c r="M9" s="37">
        <v>2271</v>
      </c>
      <c r="N9" s="38">
        <v>60.23073862882907</v>
      </c>
      <c r="O9" s="37">
        <v>1290</v>
      </c>
      <c r="P9" s="92">
        <v>34.21296910224108</v>
      </c>
      <c r="Q9" s="63"/>
      <c r="R9" s="63"/>
      <c r="S9" s="97">
        <v>4645</v>
      </c>
      <c r="T9" s="38">
        <v>109.68122786304605</v>
      </c>
      <c r="U9" s="37">
        <v>1905</v>
      </c>
      <c r="V9" s="38">
        <v>44.98229043683589</v>
      </c>
      <c r="W9" s="37">
        <v>2740</v>
      </c>
      <c r="X9" s="38">
        <v>64.69893742621015</v>
      </c>
      <c r="Y9" s="39" t="s">
        <v>27</v>
      </c>
      <c r="Z9" s="39" t="s">
        <v>27</v>
      </c>
      <c r="AA9" s="39" t="s">
        <v>27</v>
      </c>
      <c r="AB9" s="39" t="s">
        <v>27</v>
      </c>
      <c r="AC9" s="39" t="s">
        <v>27</v>
      </c>
      <c r="AD9" s="39" t="s">
        <v>27</v>
      </c>
      <c r="AE9" s="39">
        <v>66</v>
      </c>
      <c r="AF9" s="84">
        <v>155.8</v>
      </c>
      <c r="AG9" s="37">
        <v>13207</v>
      </c>
      <c r="AH9" s="38">
        <v>7.884776119402986</v>
      </c>
      <c r="AI9" s="37">
        <v>1649</v>
      </c>
      <c r="AJ9" s="42">
        <v>0.9844776119402985</v>
      </c>
    </row>
    <row r="10" spans="2:36" ht="17.25" customHeight="1">
      <c r="B10" s="36">
        <v>52</v>
      </c>
      <c r="C10" s="43">
        <v>27</v>
      </c>
      <c r="D10" s="37">
        <v>1680000</v>
      </c>
      <c r="E10" s="37">
        <v>815000</v>
      </c>
      <c r="F10" s="37">
        <v>865000</v>
      </c>
      <c r="G10" s="37">
        <v>32907</v>
      </c>
      <c r="H10" s="38">
        <v>19.587500000000002</v>
      </c>
      <c r="I10" s="37">
        <v>15623</v>
      </c>
      <c r="J10" s="38">
        <v>9.299404761904762</v>
      </c>
      <c r="K10" s="62">
        <v>17284</v>
      </c>
      <c r="L10" s="63">
        <v>10.288095238095238</v>
      </c>
      <c r="M10" s="37">
        <v>1639</v>
      </c>
      <c r="N10" s="38">
        <v>49.807031938493324</v>
      </c>
      <c r="O10" s="37">
        <v>991</v>
      </c>
      <c r="P10" s="92">
        <v>30.115173063481933</v>
      </c>
      <c r="Q10" s="63"/>
      <c r="R10" s="63"/>
      <c r="S10" s="97">
        <v>3779</v>
      </c>
      <c r="T10" s="38">
        <v>103.00932235730251</v>
      </c>
      <c r="U10" s="37">
        <v>1601</v>
      </c>
      <c r="V10" s="38">
        <v>43.640625851823586</v>
      </c>
      <c r="W10" s="37">
        <v>2178</v>
      </c>
      <c r="X10" s="38">
        <v>59.36869650547893</v>
      </c>
      <c r="Y10" s="39" t="s">
        <v>27</v>
      </c>
      <c r="Z10" s="39" t="s">
        <v>27</v>
      </c>
      <c r="AA10" s="39" t="s">
        <v>27</v>
      </c>
      <c r="AB10" s="39" t="s">
        <v>27</v>
      </c>
      <c r="AC10" s="39" t="s">
        <v>27</v>
      </c>
      <c r="AD10" s="39" t="s">
        <v>27</v>
      </c>
      <c r="AE10" s="39">
        <v>70</v>
      </c>
      <c r="AF10" s="84">
        <v>190.8</v>
      </c>
      <c r="AG10" s="37">
        <v>13322</v>
      </c>
      <c r="AH10" s="38">
        <v>7.929761904761905</v>
      </c>
      <c r="AI10" s="37">
        <v>1570</v>
      </c>
      <c r="AJ10" s="42">
        <v>0.9345238095238095</v>
      </c>
    </row>
    <row r="11" spans="2:36" ht="17.25" customHeight="1">
      <c r="B11" s="36">
        <v>53</v>
      </c>
      <c r="C11" s="43">
        <v>28</v>
      </c>
      <c r="D11" s="37">
        <v>1688000</v>
      </c>
      <c r="E11" s="37">
        <v>819000</v>
      </c>
      <c r="F11" s="37">
        <v>869000</v>
      </c>
      <c r="G11" s="37">
        <v>31389</v>
      </c>
      <c r="H11" s="38">
        <v>18.59537914691943</v>
      </c>
      <c r="I11" s="37">
        <v>15778</v>
      </c>
      <c r="J11" s="38">
        <v>9.347156398104266</v>
      </c>
      <c r="K11" s="62">
        <v>15611</v>
      </c>
      <c r="L11" s="63">
        <v>9.248222748815166</v>
      </c>
      <c r="M11" s="37">
        <v>1461</v>
      </c>
      <c r="N11" s="38">
        <v>46.54496798241422</v>
      </c>
      <c r="O11" s="37">
        <v>844</v>
      </c>
      <c r="P11" s="92">
        <v>26.888400395042847</v>
      </c>
      <c r="Q11" s="63"/>
      <c r="R11" s="63"/>
      <c r="S11" s="97">
        <v>3498</v>
      </c>
      <c r="T11" s="38">
        <v>100.26657494195545</v>
      </c>
      <c r="U11" s="37">
        <v>1598</v>
      </c>
      <c r="V11" s="38">
        <v>45.805027660733224</v>
      </c>
      <c r="W11" s="37">
        <v>1900</v>
      </c>
      <c r="X11" s="38">
        <v>54.46154728122223</v>
      </c>
      <c r="Y11" s="39" t="s">
        <v>27</v>
      </c>
      <c r="Z11" s="39" t="s">
        <v>27</v>
      </c>
      <c r="AA11" s="39" t="s">
        <v>27</v>
      </c>
      <c r="AB11" s="39" t="s">
        <v>27</v>
      </c>
      <c r="AC11" s="39" t="s">
        <v>27</v>
      </c>
      <c r="AD11" s="39" t="s">
        <v>27</v>
      </c>
      <c r="AE11" s="39">
        <v>56</v>
      </c>
      <c r="AF11" s="84">
        <v>160.5</v>
      </c>
      <c r="AG11" s="37">
        <v>12710</v>
      </c>
      <c r="AH11" s="38">
        <v>7.529620853080568</v>
      </c>
      <c r="AI11" s="37">
        <v>1460</v>
      </c>
      <c r="AJ11" s="42">
        <v>0.8649289099526066</v>
      </c>
    </row>
    <row r="12" spans="2:36" ht="17.25" customHeight="1">
      <c r="B12" s="36">
        <v>54</v>
      </c>
      <c r="C12" s="43">
        <v>29</v>
      </c>
      <c r="D12" s="37">
        <v>1692000</v>
      </c>
      <c r="E12" s="37">
        <v>821000</v>
      </c>
      <c r="F12" s="37">
        <v>870000</v>
      </c>
      <c r="G12" s="37">
        <v>29044</v>
      </c>
      <c r="H12" s="38">
        <v>17.16548463356974</v>
      </c>
      <c r="I12" s="37">
        <v>14763</v>
      </c>
      <c r="J12" s="38">
        <v>8.72517730496454</v>
      </c>
      <c r="K12" s="62">
        <v>14281</v>
      </c>
      <c r="L12" s="63">
        <v>8.4403073286052</v>
      </c>
      <c r="M12" s="37">
        <v>1240</v>
      </c>
      <c r="N12" s="38">
        <v>42.69384382316485</v>
      </c>
      <c r="O12" s="37">
        <v>775</v>
      </c>
      <c r="P12" s="92">
        <v>26.68365238947803</v>
      </c>
      <c r="Q12" s="63"/>
      <c r="R12" s="63"/>
      <c r="S12" s="97">
        <v>3280</v>
      </c>
      <c r="T12" s="38">
        <v>101.47259002598688</v>
      </c>
      <c r="U12" s="37">
        <v>1455</v>
      </c>
      <c r="V12" s="38">
        <v>45.01299344140577</v>
      </c>
      <c r="W12" s="37">
        <v>1825</v>
      </c>
      <c r="X12" s="38">
        <v>56.459596584581114</v>
      </c>
      <c r="Y12" s="39" t="s">
        <v>27</v>
      </c>
      <c r="Z12" s="39" t="s">
        <v>27</v>
      </c>
      <c r="AA12" s="39" t="s">
        <v>27</v>
      </c>
      <c r="AB12" s="39" t="s">
        <v>27</v>
      </c>
      <c r="AC12" s="39" t="s">
        <v>27</v>
      </c>
      <c r="AD12" s="39" t="s">
        <v>27</v>
      </c>
      <c r="AE12" s="39">
        <v>57</v>
      </c>
      <c r="AF12" s="84">
        <v>176.3</v>
      </c>
      <c r="AG12" s="37">
        <v>12755</v>
      </c>
      <c r="AH12" s="38">
        <v>7.538416075650118</v>
      </c>
      <c r="AI12" s="37">
        <v>1547</v>
      </c>
      <c r="AJ12" s="42">
        <v>0.9143026004728133</v>
      </c>
    </row>
    <row r="13" spans="2:36" ht="17.25" customHeight="1">
      <c r="B13" s="36">
        <v>55</v>
      </c>
      <c r="C13" s="43">
        <v>30</v>
      </c>
      <c r="D13" s="37">
        <v>1689800</v>
      </c>
      <c r="E13" s="37">
        <v>815837</v>
      </c>
      <c r="F13" s="37">
        <v>873963</v>
      </c>
      <c r="G13" s="37">
        <v>28475</v>
      </c>
      <c r="H13" s="38">
        <v>16.851106639839035</v>
      </c>
      <c r="I13" s="37">
        <v>13783</v>
      </c>
      <c r="J13" s="38">
        <v>8.156586578293288</v>
      </c>
      <c r="K13" s="62">
        <v>14692</v>
      </c>
      <c r="L13" s="63">
        <v>8.694520061545745</v>
      </c>
      <c r="M13" s="37">
        <v>1101</v>
      </c>
      <c r="N13" s="38">
        <v>38.66549604916594</v>
      </c>
      <c r="O13" s="37">
        <v>692</v>
      </c>
      <c r="P13" s="92">
        <v>24.302019315188762</v>
      </c>
      <c r="Q13" s="63"/>
      <c r="R13" s="63"/>
      <c r="S13" s="97">
        <v>3407</v>
      </c>
      <c r="T13" s="38">
        <v>106.86280659933504</v>
      </c>
      <c r="U13" s="37">
        <v>1501</v>
      </c>
      <c r="V13" s="38">
        <v>47.07985697258641</v>
      </c>
      <c r="W13" s="37">
        <v>1906</v>
      </c>
      <c r="X13" s="38">
        <v>59.78294962674863</v>
      </c>
      <c r="Y13" s="37">
        <v>1448</v>
      </c>
      <c r="Z13" s="38">
        <v>50.85162423178227</v>
      </c>
      <c r="AA13" s="37">
        <v>1029</v>
      </c>
      <c r="AB13" s="38">
        <v>36.1369622475856</v>
      </c>
      <c r="AC13" s="37">
        <v>419</v>
      </c>
      <c r="AD13" s="38">
        <v>14.714661984196663</v>
      </c>
      <c r="AE13" s="39">
        <v>44</v>
      </c>
      <c r="AF13" s="84">
        <v>138</v>
      </c>
      <c r="AG13" s="37">
        <v>13306</v>
      </c>
      <c r="AH13" s="38">
        <v>7.874304651438039</v>
      </c>
      <c r="AI13" s="37">
        <v>1518</v>
      </c>
      <c r="AJ13" s="42">
        <v>0.898331163451296</v>
      </c>
    </row>
    <row r="14" spans="2:36" ht="15" customHeight="1">
      <c r="B14" s="36"/>
      <c r="C14" s="43"/>
      <c r="D14" s="43"/>
      <c r="E14" s="37"/>
      <c r="F14" s="37"/>
      <c r="G14" s="43"/>
      <c r="H14" s="43"/>
      <c r="I14" s="43"/>
      <c r="J14" s="43"/>
      <c r="K14" s="44"/>
      <c r="L14" s="9"/>
      <c r="M14" s="43"/>
      <c r="N14" s="43"/>
      <c r="O14" s="43"/>
      <c r="P14" s="45"/>
      <c r="Q14" s="9"/>
      <c r="R14" s="9"/>
      <c r="S14" s="36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84"/>
      <c r="AG14" s="43"/>
      <c r="AH14" s="43"/>
      <c r="AI14" s="43"/>
      <c r="AJ14" s="45"/>
    </row>
    <row r="15" spans="2:36" ht="17.25" customHeight="1">
      <c r="B15" s="36">
        <v>56</v>
      </c>
      <c r="C15" s="43">
        <v>31</v>
      </c>
      <c r="D15" s="37">
        <v>1695000</v>
      </c>
      <c r="E15" s="37">
        <v>819000</v>
      </c>
      <c r="F15" s="37">
        <v>876000</v>
      </c>
      <c r="G15" s="37">
        <v>29020</v>
      </c>
      <c r="H15" s="38">
        <v>17.12094395280236</v>
      </c>
      <c r="I15" s="37">
        <v>14794</v>
      </c>
      <c r="J15" s="38">
        <v>8.728023598820059</v>
      </c>
      <c r="K15" s="62">
        <v>14226</v>
      </c>
      <c r="L15" s="63">
        <v>8.392920353982301</v>
      </c>
      <c r="M15" s="37">
        <v>1146</v>
      </c>
      <c r="N15" s="38">
        <v>39.490006891798764</v>
      </c>
      <c r="O15" s="37">
        <v>749</v>
      </c>
      <c r="P15" s="92">
        <v>25.809786354238454</v>
      </c>
      <c r="Q15" s="63"/>
      <c r="R15" s="63"/>
      <c r="S15" s="97">
        <v>3138</v>
      </c>
      <c r="T15" s="38">
        <v>97.58069531687293</v>
      </c>
      <c r="U15" s="37">
        <v>1448</v>
      </c>
      <c r="V15" s="38">
        <v>45.027675850488215</v>
      </c>
      <c r="W15" s="37">
        <v>1690</v>
      </c>
      <c r="X15" s="38">
        <v>52.553019466384725</v>
      </c>
      <c r="Y15" s="37">
        <v>1454</v>
      </c>
      <c r="Z15" s="38">
        <v>50.103376981392145</v>
      </c>
      <c r="AA15" s="37">
        <v>1005</v>
      </c>
      <c r="AB15" s="38">
        <v>34.63128876636802</v>
      </c>
      <c r="AC15" s="37">
        <v>449</v>
      </c>
      <c r="AD15" s="38">
        <v>15.472088215024122</v>
      </c>
      <c r="AE15" s="37">
        <v>40</v>
      </c>
      <c r="AF15" s="84">
        <v>124.4</v>
      </c>
      <c r="AG15" s="37">
        <v>13696</v>
      </c>
      <c r="AH15" s="38">
        <v>8.08023598820059</v>
      </c>
      <c r="AI15" s="37">
        <v>1417</v>
      </c>
      <c r="AJ15" s="42">
        <v>0.8359882005899705</v>
      </c>
    </row>
    <row r="16" spans="2:36" ht="17.25" customHeight="1">
      <c r="B16" s="36">
        <v>57</v>
      </c>
      <c r="C16" s="43">
        <v>32</v>
      </c>
      <c r="D16" s="37">
        <v>1692000</v>
      </c>
      <c r="E16" s="37">
        <v>816000</v>
      </c>
      <c r="F16" s="37">
        <v>876000</v>
      </c>
      <c r="G16" s="37">
        <v>26471</v>
      </c>
      <c r="H16" s="38">
        <v>15.644799054373523</v>
      </c>
      <c r="I16" s="37">
        <v>15652</v>
      </c>
      <c r="J16" s="38">
        <v>9.250591016548462</v>
      </c>
      <c r="K16" s="62">
        <v>10819</v>
      </c>
      <c r="L16" s="63">
        <v>6.394208037825059</v>
      </c>
      <c r="M16" s="37">
        <v>967</v>
      </c>
      <c r="N16" s="38">
        <v>36.530542858222205</v>
      </c>
      <c r="O16" s="37">
        <v>559</v>
      </c>
      <c r="P16" s="92">
        <v>21.117449284122248</v>
      </c>
      <c r="Q16" s="63"/>
      <c r="R16" s="63"/>
      <c r="S16" s="97">
        <v>2835</v>
      </c>
      <c r="T16" s="38">
        <v>96.73786937828432</v>
      </c>
      <c r="U16" s="37">
        <v>1312</v>
      </c>
      <c r="V16" s="38">
        <v>44.76898928547055</v>
      </c>
      <c r="W16" s="37">
        <v>1523</v>
      </c>
      <c r="X16" s="38">
        <v>51.968880092813755</v>
      </c>
      <c r="Y16" s="37">
        <v>1259</v>
      </c>
      <c r="Z16" s="38">
        <v>47.5614823769408</v>
      </c>
      <c r="AA16" s="37">
        <v>904</v>
      </c>
      <c r="AB16" s="38">
        <v>34.15057987986853</v>
      </c>
      <c r="AC16" s="37">
        <v>355</v>
      </c>
      <c r="AD16" s="38">
        <v>13.410902497072268</v>
      </c>
      <c r="AE16" s="37">
        <v>43</v>
      </c>
      <c r="AF16" s="84">
        <v>146.7</v>
      </c>
      <c r="AG16" s="37">
        <v>13453</v>
      </c>
      <c r="AH16" s="38">
        <v>7.950945626477541</v>
      </c>
      <c r="AI16" s="37">
        <v>1378</v>
      </c>
      <c r="AJ16" s="42">
        <v>0.8144208037825059</v>
      </c>
    </row>
    <row r="17" spans="2:36" ht="17.25" customHeight="1">
      <c r="B17" s="36">
        <v>58</v>
      </c>
      <c r="C17" s="43">
        <v>33</v>
      </c>
      <c r="D17" s="37">
        <v>1690000</v>
      </c>
      <c r="E17" s="37">
        <v>813000</v>
      </c>
      <c r="F17" s="37">
        <v>877000</v>
      </c>
      <c r="G17" s="37">
        <v>28042</v>
      </c>
      <c r="H17" s="38">
        <v>16.592899408284023</v>
      </c>
      <c r="I17" s="37">
        <v>14182</v>
      </c>
      <c r="J17" s="38">
        <v>8.39171597633136</v>
      </c>
      <c r="K17" s="62">
        <v>13860</v>
      </c>
      <c r="L17" s="63">
        <v>8.201183431952662</v>
      </c>
      <c r="M17" s="37">
        <v>900</v>
      </c>
      <c r="N17" s="38">
        <v>32.094715070251766</v>
      </c>
      <c r="O17" s="37">
        <v>558</v>
      </c>
      <c r="P17" s="92">
        <v>19.898723343556092</v>
      </c>
      <c r="Q17" s="63"/>
      <c r="R17" s="63"/>
      <c r="S17" s="97">
        <v>3042</v>
      </c>
      <c r="T17" s="38">
        <v>97.86385278599923</v>
      </c>
      <c r="U17" s="37">
        <v>1389</v>
      </c>
      <c r="V17" s="38">
        <v>44.68536867841977</v>
      </c>
      <c r="W17" s="37">
        <v>1653</v>
      </c>
      <c r="X17" s="38">
        <v>53.178484107579465</v>
      </c>
      <c r="Y17" s="37">
        <v>1277</v>
      </c>
      <c r="Z17" s="38">
        <v>45.538834605235</v>
      </c>
      <c r="AA17" s="37">
        <v>949</v>
      </c>
      <c r="AB17" s="38">
        <v>33.84209400185436</v>
      </c>
      <c r="AC17" s="37">
        <v>328</v>
      </c>
      <c r="AD17" s="38">
        <v>11.696740603380643</v>
      </c>
      <c r="AE17" s="37">
        <v>48</v>
      </c>
      <c r="AF17" s="84">
        <v>154.4</v>
      </c>
      <c r="AG17" s="37">
        <v>14251</v>
      </c>
      <c r="AH17" s="38">
        <v>8.432544378698225</v>
      </c>
      <c r="AI17" s="37">
        <v>1403</v>
      </c>
      <c r="AJ17" s="42">
        <v>0.8301775147928994</v>
      </c>
    </row>
    <row r="18" spans="2:36" ht="17.25" customHeight="1">
      <c r="B18" s="36">
        <v>59</v>
      </c>
      <c r="C18" s="43">
        <v>34</v>
      </c>
      <c r="D18" s="37">
        <v>1689000</v>
      </c>
      <c r="E18" s="37">
        <v>810000</v>
      </c>
      <c r="F18" s="37">
        <v>879000</v>
      </c>
      <c r="G18" s="37">
        <v>27074</v>
      </c>
      <c r="H18" s="38">
        <v>16.029603315571343</v>
      </c>
      <c r="I18" s="37">
        <v>14061</v>
      </c>
      <c r="J18" s="38">
        <v>8.325044404973356</v>
      </c>
      <c r="K18" s="62">
        <v>13013</v>
      </c>
      <c r="L18" s="63">
        <v>7.704558910597987</v>
      </c>
      <c r="M18" s="37">
        <v>892</v>
      </c>
      <c r="N18" s="38">
        <v>32.946738568368175</v>
      </c>
      <c r="O18" s="37">
        <v>531</v>
      </c>
      <c r="P18" s="92">
        <v>19.612912757627246</v>
      </c>
      <c r="Q18" s="63"/>
      <c r="R18" s="63"/>
      <c r="S18" s="97">
        <v>2867</v>
      </c>
      <c r="T18" s="38">
        <v>95.75498480344679</v>
      </c>
      <c r="U18" s="37">
        <v>1317</v>
      </c>
      <c r="V18" s="38">
        <v>43.986506796700176</v>
      </c>
      <c r="W18" s="37">
        <v>1550</v>
      </c>
      <c r="X18" s="38">
        <v>51.768478006746605</v>
      </c>
      <c r="Y18" s="37">
        <v>1157</v>
      </c>
      <c r="Z18" s="38">
        <v>42.73472704439684</v>
      </c>
      <c r="AA18" s="37">
        <v>823</v>
      </c>
      <c r="AB18" s="38">
        <v>30.39816798404373</v>
      </c>
      <c r="AC18" s="37">
        <v>334</v>
      </c>
      <c r="AD18" s="38">
        <v>12.336559060353107</v>
      </c>
      <c r="AE18" s="37">
        <v>35</v>
      </c>
      <c r="AF18" s="84">
        <v>116.9</v>
      </c>
      <c r="AG18" s="37">
        <v>13884</v>
      </c>
      <c r="AH18" s="38">
        <v>8.2202486678508</v>
      </c>
      <c r="AI18" s="37">
        <v>1365</v>
      </c>
      <c r="AJ18" s="42">
        <v>0.8081705150976909</v>
      </c>
    </row>
    <row r="19" spans="2:36" ht="17.25" customHeight="1">
      <c r="B19" s="36">
        <v>60</v>
      </c>
      <c r="C19" s="43">
        <v>35</v>
      </c>
      <c r="D19" s="37">
        <v>1670454</v>
      </c>
      <c r="E19" s="37">
        <v>797748</v>
      </c>
      <c r="F19" s="37">
        <v>872706</v>
      </c>
      <c r="G19" s="37">
        <v>25315</v>
      </c>
      <c r="H19" s="38">
        <v>15.154562771557911</v>
      </c>
      <c r="I19" s="37">
        <v>14916</v>
      </c>
      <c r="J19" s="38">
        <v>8.929309038141728</v>
      </c>
      <c r="K19" s="62">
        <v>10399</v>
      </c>
      <c r="L19" s="63">
        <v>6.225253733416185</v>
      </c>
      <c r="M19" s="37">
        <v>810</v>
      </c>
      <c r="N19" s="38">
        <v>31.996839818289555</v>
      </c>
      <c r="O19" s="37">
        <v>465</v>
      </c>
      <c r="P19" s="92">
        <v>18.36855619198104</v>
      </c>
      <c r="Q19" s="63"/>
      <c r="R19" s="63"/>
      <c r="S19" s="97">
        <v>2582</v>
      </c>
      <c r="T19" s="38">
        <v>92.55475499157616</v>
      </c>
      <c r="U19" s="37">
        <v>1192</v>
      </c>
      <c r="V19" s="38">
        <v>42.72860881098326</v>
      </c>
      <c r="W19" s="37">
        <v>1390</v>
      </c>
      <c r="X19" s="38">
        <v>49.82614618059289</v>
      </c>
      <c r="Y19" s="37">
        <v>1084</v>
      </c>
      <c r="Z19" s="38">
        <v>42.820462176575155</v>
      </c>
      <c r="AA19" s="37">
        <v>788</v>
      </c>
      <c r="AB19" s="38">
        <v>31.127789847916254</v>
      </c>
      <c r="AC19" s="37">
        <v>296</v>
      </c>
      <c r="AD19" s="38">
        <v>11.692672328658897</v>
      </c>
      <c r="AE19" s="37">
        <v>38</v>
      </c>
      <c r="AF19" s="84">
        <v>136.2</v>
      </c>
      <c r="AG19" s="37">
        <v>13276</v>
      </c>
      <c r="AH19" s="38">
        <v>7.947540010081092</v>
      </c>
      <c r="AI19" s="37">
        <v>1317</v>
      </c>
      <c r="AJ19" s="42">
        <v>0.7884084207047904</v>
      </c>
    </row>
    <row r="20" spans="2:36" ht="15" customHeight="1">
      <c r="B20" s="36"/>
      <c r="C20" s="43"/>
      <c r="D20" s="43"/>
      <c r="E20" s="37"/>
      <c r="F20" s="37"/>
      <c r="G20" s="43"/>
      <c r="H20" s="43"/>
      <c r="I20" s="43"/>
      <c r="J20" s="43"/>
      <c r="K20" s="44"/>
      <c r="L20" s="9"/>
      <c r="M20" s="43"/>
      <c r="N20" s="43"/>
      <c r="O20" s="43"/>
      <c r="P20" s="45"/>
      <c r="Q20" s="9"/>
      <c r="R20" s="9"/>
      <c r="S20" s="3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37"/>
      <c r="AF20" s="84"/>
      <c r="AG20" s="43"/>
      <c r="AH20" s="43"/>
      <c r="AI20" s="43"/>
      <c r="AJ20" s="45"/>
    </row>
    <row r="21" spans="2:36" ht="17.25" customHeight="1">
      <c r="B21" s="36">
        <v>61</v>
      </c>
      <c r="C21" s="43">
        <v>36</v>
      </c>
      <c r="D21" s="37">
        <v>1663000</v>
      </c>
      <c r="E21" s="37">
        <v>793000</v>
      </c>
      <c r="F21" s="37">
        <v>871000</v>
      </c>
      <c r="G21" s="37">
        <v>23885</v>
      </c>
      <c r="H21" s="38">
        <v>14.36259771497294</v>
      </c>
      <c r="I21" s="37">
        <v>13978</v>
      </c>
      <c r="J21" s="38">
        <v>8.405291641611546</v>
      </c>
      <c r="K21" s="62">
        <v>9907</v>
      </c>
      <c r="L21" s="63">
        <v>5.957306073361395</v>
      </c>
      <c r="M21" s="37">
        <v>711</v>
      </c>
      <c r="N21" s="38">
        <v>29.76763659200335</v>
      </c>
      <c r="O21" s="37">
        <v>445</v>
      </c>
      <c r="P21" s="92">
        <v>18.630939920452164</v>
      </c>
      <c r="Q21" s="63"/>
      <c r="R21" s="63"/>
      <c r="S21" s="97">
        <v>2467</v>
      </c>
      <c r="T21" s="38">
        <v>93.61718275652701</v>
      </c>
      <c r="U21" s="37">
        <v>1150</v>
      </c>
      <c r="V21" s="38">
        <v>43.639951426836674</v>
      </c>
      <c r="W21" s="37">
        <v>1317</v>
      </c>
      <c r="X21" s="38">
        <v>49.97723132969035</v>
      </c>
      <c r="Y21" s="37">
        <v>994</v>
      </c>
      <c r="Z21" s="38">
        <v>41.61607703579653</v>
      </c>
      <c r="AA21" s="37">
        <v>705</v>
      </c>
      <c r="AB21" s="38">
        <v>29.516432907682645</v>
      </c>
      <c r="AC21" s="37">
        <v>289</v>
      </c>
      <c r="AD21" s="38">
        <v>12.099644128113878</v>
      </c>
      <c r="AE21" s="37">
        <v>32</v>
      </c>
      <c r="AF21" s="84">
        <v>121.4</v>
      </c>
      <c r="AG21" s="37">
        <v>13294</v>
      </c>
      <c r="AH21" s="38">
        <v>7.9939867708959715</v>
      </c>
      <c r="AI21" s="37">
        <v>1328</v>
      </c>
      <c r="AJ21" s="42">
        <v>0.798556825015033</v>
      </c>
    </row>
    <row r="22" spans="2:36" ht="17.25" customHeight="1">
      <c r="B22" s="36">
        <v>62</v>
      </c>
      <c r="C22" s="43">
        <v>37</v>
      </c>
      <c r="D22" s="37">
        <v>1655000</v>
      </c>
      <c r="E22" s="37">
        <v>786000</v>
      </c>
      <c r="F22" s="37">
        <v>868000</v>
      </c>
      <c r="G22" s="37">
        <v>24323</v>
      </c>
      <c r="H22" s="38">
        <v>14.696676737160121</v>
      </c>
      <c r="I22" s="37">
        <v>14431</v>
      </c>
      <c r="J22" s="38">
        <v>8.71963746223565</v>
      </c>
      <c r="K22" s="62">
        <v>9892</v>
      </c>
      <c r="L22" s="63">
        <v>5.977039274924471</v>
      </c>
      <c r="M22" s="37">
        <v>647</v>
      </c>
      <c r="N22" s="38">
        <v>26.600337129465935</v>
      </c>
      <c r="O22" s="37">
        <v>303</v>
      </c>
      <c r="P22" s="92">
        <v>12.457344899888994</v>
      </c>
      <c r="Q22" s="63"/>
      <c r="R22" s="63"/>
      <c r="S22" s="97">
        <v>2318</v>
      </c>
      <c r="T22" s="38">
        <v>87.00874591794603</v>
      </c>
      <c r="U22" s="37">
        <v>1110</v>
      </c>
      <c r="V22" s="38">
        <v>41.665102661311515</v>
      </c>
      <c r="W22" s="37">
        <v>1208</v>
      </c>
      <c r="X22" s="38">
        <v>45.34364325663451</v>
      </c>
      <c r="Y22" s="37">
        <v>899</v>
      </c>
      <c r="Z22" s="38">
        <v>36.960901204621145</v>
      </c>
      <c r="AA22" s="37">
        <v>635</v>
      </c>
      <c r="AB22" s="38">
        <v>26.106976935410927</v>
      </c>
      <c r="AC22" s="37">
        <v>264</v>
      </c>
      <c r="AD22" s="38">
        <v>10.853924269210212</v>
      </c>
      <c r="AE22" s="37">
        <v>23</v>
      </c>
      <c r="AF22" s="84">
        <v>86.3</v>
      </c>
      <c r="AG22" s="37">
        <v>13516</v>
      </c>
      <c r="AH22" s="38">
        <v>8.166767371601209</v>
      </c>
      <c r="AI22" s="37">
        <v>1202</v>
      </c>
      <c r="AJ22" s="42">
        <v>0.7262839879154079</v>
      </c>
    </row>
    <row r="23" spans="2:36" ht="17.25" customHeight="1">
      <c r="B23" s="36">
        <v>63</v>
      </c>
      <c r="C23" s="43">
        <v>38</v>
      </c>
      <c r="D23" s="37">
        <v>1649000</v>
      </c>
      <c r="E23" s="37">
        <v>782000</v>
      </c>
      <c r="F23" s="37">
        <v>867000</v>
      </c>
      <c r="G23" s="37">
        <v>23653</v>
      </c>
      <c r="H23" s="38">
        <v>14.343844754396605</v>
      </c>
      <c r="I23" s="37">
        <v>13754</v>
      </c>
      <c r="J23" s="38">
        <v>8.340812613705275</v>
      </c>
      <c r="K23" s="62">
        <v>9899</v>
      </c>
      <c r="L23" s="63">
        <v>6.003032140691328</v>
      </c>
      <c r="M23" s="37">
        <v>552</v>
      </c>
      <c r="N23" s="38">
        <v>23.33742020039741</v>
      </c>
      <c r="O23" s="37">
        <v>331</v>
      </c>
      <c r="P23" s="92">
        <v>13.99399653320932</v>
      </c>
      <c r="Q23" s="63"/>
      <c r="R23" s="63"/>
      <c r="S23" s="97">
        <v>2219</v>
      </c>
      <c r="T23" s="38">
        <v>85.76839826839827</v>
      </c>
      <c r="U23" s="37">
        <v>1108</v>
      </c>
      <c r="V23" s="38">
        <v>42.82622139764997</v>
      </c>
      <c r="W23" s="37">
        <v>1111</v>
      </c>
      <c r="X23" s="38">
        <v>42.9421768707483</v>
      </c>
      <c r="Y23" s="37">
        <v>802</v>
      </c>
      <c r="Z23" s="38">
        <v>33.90690398680928</v>
      </c>
      <c r="AA23" s="37">
        <v>597</v>
      </c>
      <c r="AB23" s="38">
        <v>25.23992728195155</v>
      </c>
      <c r="AC23" s="37">
        <v>205</v>
      </c>
      <c r="AD23" s="38">
        <v>8.666976704857735</v>
      </c>
      <c r="AE23" s="37">
        <v>18</v>
      </c>
      <c r="AF23" s="84">
        <v>69.6</v>
      </c>
      <c r="AG23" s="37">
        <v>13298</v>
      </c>
      <c r="AH23" s="38">
        <v>8.064281382656155</v>
      </c>
      <c r="AI23" s="37">
        <v>1221</v>
      </c>
      <c r="AJ23" s="42">
        <v>0.7404487568223165</v>
      </c>
    </row>
    <row r="24" spans="2:36" ht="17.25" customHeight="1">
      <c r="B24" s="36">
        <v>64</v>
      </c>
      <c r="C24" s="43">
        <v>39</v>
      </c>
      <c r="D24" s="37">
        <v>1648000</v>
      </c>
      <c r="E24" s="37">
        <v>781000</v>
      </c>
      <c r="F24" s="37">
        <v>867000</v>
      </c>
      <c r="G24" s="37">
        <v>24649</v>
      </c>
      <c r="H24" s="38">
        <v>14.956917475728154</v>
      </c>
      <c r="I24" s="37">
        <v>13442</v>
      </c>
      <c r="J24" s="38">
        <v>8.156553398058252</v>
      </c>
      <c r="K24" s="62">
        <v>11207</v>
      </c>
      <c r="L24" s="63">
        <v>6.8003640776699035</v>
      </c>
      <c r="M24" s="37">
        <v>452</v>
      </c>
      <c r="N24" s="38">
        <v>18.337457909042964</v>
      </c>
      <c r="O24" s="37">
        <v>269</v>
      </c>
      <c r="P24" s="92">
        <v>10.913221631709197</v>
      </c>
      <c r="Q24" s="63"/>
      <c r="R24" s="63"/>
      <c r="S24" s="97">
        <v>2255</v>
      </c>
      <c r="T24" s="38">
        <v>83.81653285756764</v>
      </c>
      <c r="U24" s="37">
        <v>1175</v>
      </c>
      <c r="V24" s="38">
        <v>43.673803151947666</v>
      </c>
      <c r="W24" s="37">
        <v>1080</v>
      </c>
      <c r="X24" s="38">
        <v>40.14272970561998</v>
      </c>
      <c r="Y24" s="37">
        <v>779</v>
      </c>
      <c r="Z24" s="38">
        <v>31.603716175098384</v>
      </c>
      <c r="AA24" s="37">
        <v>581</v>
      </c>
      <c r="AB24" s="38">
        <v>23.57093594060611</v>
      </c>
      <c r="AC24" s="37">
        <v>198</v>
      </c>
      <c r="AD24" s="38">
        <v>8.032780234492272</v>
      </c>
      <c r="AE24" s="37">
        <v>24</v>
      </c>
      <c r="AF24" s="84">
        <v>89.2</v>
      </c>
      <c r="AG24" s="37">
        <v>13256</v>
      </c>
      <c r="AH24" s="38">
        <v>8.04368932038835</v>
      </c>
      <c r="AI24" s="37">
        <v>1198</v>
      </c>
      <c r="AJ24" s="42">
        <v>0.7269417475728156</v>
      </c>
    </row>
    <row r="25" spans="2:36" ht="17.25" customHeight="1">
      <c r="B25" s="36">
        <v>65</v>
      </c>
      <c r="C25" s="43">
        <v>40</v>
      </c>
      <c r="D25" s="37">
        <v>1645135</v>
      </c>
      <c r="E25" s="37">
        <v>781418</v>
      </c>
      <c r="F25" s="37">
        <v>863717</v>
      </c>
      <c r="G25" s="37">
        <v>25451</v>
      </c>
      <c r="H25" s="38">
        <v>15.470462910338664</v>
      </c>
      <c r="I25" s="37">
        <v>14139</v>
      </c>
      <c r="J25" s="38">
        <v>8.594431460032157</v>
      </c>
      <c r="K25" s="62">
        <v>11312</v>
      </c>
      <c r="L25" s="63">
        <v>6.87603145030651</v>
      </c>
      <c r="M25" s="37">
        <v>439</v>
      </c>
      <c r="N25" s="38">
        <v>17.248831087187146</v>
      </c>
      <c r="O25" s="37">
        <v>253</v>
      </c>
      <c r="P25" s="92">
        <v>9.940670307649995</v>
      </c>
      <c r="Q25" s="63"/>
      <c r="R25" s="63"/>
      <c r="S25" s="97">
        <v>2125</v>
      </c>
      <c r="T25" s="38">
        <v>77.05976211198143</v>
      </c>
      <c r="U25" s="37">
        <v>1111</v>
      </c>
      <c r="V25" s="38">
        <v>40.28865680301712</v>
      </c>
      <c r="W25" s="37">
        <v>1014</v>
      </c>
      <c r="X25" s="38">
        <v>36.771105308964316</v>
      </c>
      <c r="Y25" s="37">
        <v>693</v>
      </c>
      <c r="Z25" s="38">
        <v>27.228792581823896</v>
      </c>
      <c r="AA25" s="37">
        <v>532</v>
      </c>
      <c r="AB25" s="38">
        <v>20.90291147695572</v>
      </c>
      <c r="AC25" s="37">
        <v>161</v>
      </c>
      <c r="AD25" s="38">
        <v>6.325881104868178</v>
      </c>
      <c r="AE25" s="37">
        <v>31</v>
      </c>
      <c r="AF25" s="84">
        <v>112.4</v>
      </c>
      <c r="AG25" s="37">
        <v>13041</v>
      </c>
      <c r="AH25" s="38">
        <v>7.9270090296541005</v>
      </c>
      <c r="AI25" s="37">
        <v>1262</v>
      </c>
      <c r="AJ25" s="42">
        <v>0.7671102979390749</v>
      </c>
    </row>
    <row r="26" spans="2:36" ht="15" customHeight="1">
      <c r="B26" s="36"/>
      <c r="C26" s="43"/>
      <c r="D26" s="43"/>
      <c r="E26" s="37"/>
      <c r="F26" s="37"/>
      <c r="G26" s="43"/>
      <c r="H26" s="43"/>
      <c r="I26" s="43"/>
      <c r="J26" s="43"/>
      <c r="K26" s="44"/>
      <c r="L26" s="9"/>
      <c r="M26" s="43"/>
      <c r="N26" s="43"/>
      <c r="O26" s="43"/>
      <c r="P26" s="45"/>
      <c r="Q26" s="9"/>
      <c r="R26" s="9"/>
      <c r="S26" s="36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37"/>
      <c r="AF26" s="84"/>
      <c r="AG26" s="43"/>
      <c r="AH26" s="43"/>
      <c r="AI26" s="43"/>
      <c r="AJ26" s="45"/>
    </row>
    <row r="27" spans="2:36" ht="17.25" customHeight="1">
      <c r="B27" s="36">
        <v>66</v>
      </c>
      <c r="C27" s="43">
        <v>41</v>
      </c>
      <c r="D27" s="37">
        <v>1649000</v>
      </c>
      <c r="E27" s="37">
        <v>785000</v>
      </c>
      <c r="F27" s="37">
        <v>865000</v>
      </c>
      <c r="G27" s="37">
        <v>18904</v>
      </c>
      <c r="H27" s="38">
        <v>11.463917525773196</v>
      </c>
      <c r="I27" s="37">
        <v>13407</v>
      </c>
      <c r="J27" s="38">
        <v>8.130382049727109</v>
      </c>
      <c r="K27" s="62">
        <v>5497</v>
      </c>
      <c r="L27" s="63">
        <v>3.3335354760460887</v>
      </c>
      <c r="M27" s="37">
        <v>347</v>
      </c>
      <c r="N27" s="38">
        <v>18.355903512484133</v>
      </c>
      <c r="O27" s="37">
        <v>213</v>
      </c>
      <c r="P27" s="92">
        <v>11.267456622936946</v>
      </c>
      <c r="Q27" s="63"/>
      <c r="R27" s="63"/>
      <c r="S27" s="97">
        <v>1880</v>
      </c>
      <c r="T27" s="38">
        <v>90.45419553502694</v>
      </c>
      <c r="U27" s="37">
        <v>968</v>
      </c>
      <c r="V27" s="38">
        <v>46.57428791377983</v>
      </c>
      <c r="W27" s="37">
        <v>912</v>
      </c>
      <c r="X27" s="38">
        <v>43.87990762124711</v>
      </c>
      <c r="Y27" s="37">
        <v>537</v>
      </c>
      <c r="Z27" s="38">
        <v>28.406686415573425</v>
      </c>
      <c r="AA27" s="37">
        <v>396</v>
      </c>
      <c r="AB27" s="38">
        <v>20.947947524333475</v>
      </c>
      <c r="AC27" s="37">
        <v>141</v>
      </c>
      <c r="AD27" s="38">
        <v>7.45873889123995</v>
      </c>
      <c r="AE27" s="37">
        <v>11</v>
      </c>
      <c r="AF27" s="84">
        <v>52.9</v>
      </c>
      <c r="AG27" s="37">
        <v>13259</v>
      </c>
      <c r="AH27" s="38">
        <v>8.040630685263798</v>
      </c>
      <c r="AI27" s="37">
        <v>1286</v>
      </c>
      <c r="AJ27" s="42">
        <v>0.7798665858095816</v>
      </c>
    </row>
    <row r="28" spans="2:36" ht="17.25" customHeight="1">
      <c r="B28" s="36">
        <v>67</v>
      </c>
      <c r="C28" s="43">
        <v>42</v>
      </c>
      <c r="D28" s="37">
        <v>1655000</v>
      </c>
      <c r="E28" s="37">
        <v>789000</v>
      </c>
      <c r="F28" s="37">
        <v>866000</v>
      </c>
      <c r="G28" s="37">
        <v>26746</v>
      </c>
      <c r="H28" s="38">
        <v>16.160725075528703</v>
      </c>
      <c r="I28" s="37">
        <v>13387</v>
      </c>
      <c r="J28" s="38">
        <v>8.08882175226586</v>
      </c>
      <c r="K28" s="62">
        <v>13359</v>
      </c>
      <c r="L28" s="63">
        <v>8.07190332326284</v>
      </c>
      <c r="M28" s="37">
        <v>351</v>
      </c>
      <c r="N28" s="38">
        <v>13.123457713302923</v>
      </c>
      <c r="O28" s="37">
        <v>216</v>
      </c>
      <c r="P28" s="92">
        <v>8.075973977417183</v>
      </c>
      <c r="Q28" s="63"/>
      <c r="R28" s="63"/>
      <c r="S28" s="97">
        <v>1928</v>
      </c>
      <c r="T28" s="38">
        <v>67.23861337797307</v>
      </c>
      <c r="U28" s="37">
        <v>1109</v>
      </c>
      <c r="V28" s="38">
        <v>38.676152612122486</v>
      </c>
      <c r="W28" s="37">
        <v>819</v>
      </c>
      <c r="X28" s="38">
        <v>28.562460765850595</v>
      </c>
      <c r="Y28" s="37">
        <v>630</v>
      </c>
      <c r="Z28" s="38">
        <v>23.55492410080012</v>
      </c>
      <c r="AA28" s="37">
        <v>485</v>
      </c>
      <c r="AB28" s="38">
        <v>18.133552680774695</v>
      </c>
      <c r="AC28" s="37">
        <v>145</v>
      </c>
      <c r="AD28" s="38">
        <v>5.421371420025425</v>
      </c>
      <c r="AE28" s="37">
        <v>16</v>
      </c>
      <c r="AF28" s="84">
        <v>55.8</v>
      </c>
      <c r="AG28" s="37">
        <v>13806</v>
      </c>
      <c r="AH28" s="38">
        <v>8.341993957703927</v>
      </c>
      <c r="AI28" s="37">
        <v>1310</v>
      </c>
      <c r="AJ28" s="42">
        <v>0.7915407854984895</v>
      </c>
    </row>
    <row r="29" spans="2:36" ht="17.25" customHeight="1">
      <c r="B29" s="36">
        <v>68</v>
      </c>
      <c r="C29" s="43">
        <v>43</v>
      </c>
      <c r="D29" s="37">
        <v>1668000</v>
      </c>
      <c r="E29" s="37">
        <v>796000</v>
      </c>
      <c r="F29" s="37">
        <v>873000</v>
      </c>
      <c r="G29" s="37">
        <v>26828</v>
      </c>
      <c r="H29" s="38">
        <v>16.083932853717027</v>
      </c>
      <c r="I29" s="37">
        <v>13426</v>
      </c>
      <c r="J29" s="38">
        <v>8.049160671462829</v>
      </c>
      <c r="K29" s="62">
        <v>13402</v>
      </c>
      <c r="L29" s="63">
        <v>8.034772182254198</v>
      </c>
      <c r="M29" s="37">
        <v>328</v>
      </c>
      <c r="N29" s="38">
        <v>12.226032503354705</v>
      </c>
      <c r="O29" s="37">
        <v>191</v>
      </c>
      <c r="P29" s="92">
        <v>7.119427463843746</v>
      </c>
      <c r="Q29" s="63"/>
      <c r="R29" s="63"/>
      <c r="S29" s="97">
        <v>1898</v>
      </c>
      <c r="T29" s="38">
        <v>66.07254751792802</v>
      </c>
      <c r="U29" s="37">
        <v>1051</v>
      </c>
      <c r="V29" s="38">
        <v>36.587063983847386</v>
      </c>
      <c r="W29" s="37">
        <v>847</v>
      </c>
      <c r="X29" s="38">
        <v>29.485483534080622</v>
      </c>
      <c r="Y29" s="37">
        <v>589</v>
      </c>
      <c r="Z29" s="38">
        <v>21.95467422096317</v>
      </c>
      <c r="AA29" s="37">
        <v>447</v>
      </c>
      <c r="AB29" s="38">
        <v>16.661696734754734</v>
      </c>
      <c r="AC29" s="37">
        <v>142</v>
      </c>
      <c r="AD29" s="38">
        <v>5.292977486208439</v>
      </c>
      <c r="AE29" s="37">
        <v>16</v>
      </c>
      <c r="AF29" s="84">
        <v>55.7</v>
      </c>
      <c r="AG29" s="37">
        <v>14081</v>
      </c>
      <c r="AH29" s="38">
        <v>8.441846522781773</v>
      </c>
      <c r="AI29" s="37">
        <v>1352</v>
      </c>
      <c r="AJ29" s="42">
        <v>0.8105515587529976</v>
      </c>
    </row>
    <row r="30" spans="2:36" ht="17.25" customHeight="1">
      <c r="B30" s="36">
        <v>69</v>
      </c>
      <c r="C30" s="43">
        <v>44</v>
      </c>
      <c r="D30" s="37">
        <v>1683000</v>
      </c>
      <c r="E30" s="37">
        <v>804000</v>
      </c>
      <c r="F30" s="37">
        <v>879000</v>
      </c>
      <c r="G30" s="37">
        <v>27225</v>
      </c>
      <c r="H30" s="38">
        <v>16.176470588235297</v>
      </c>
      <c r="I30" s="37">
        <v>13683</v>
      </c>
      <c r="J30" s="38">
        <v>8.130124777183601</v>
      </c>
      <c r="K30" s="62">
        <v>13542</v>
      </c>
      <c r="L30" s="63">
        <v>8.046345811051692</v>
      </c>
      <c r="M30" s="37">
        <v>336</v>
      </c>
      <c r="N30" s="38">
        <v>12.341597796143251</v>
      </c>
      <c r="O30" s="37">
        <v>185</v>
      </c>
      <c r="P30" s="92">
        <v>6.7952249770431585</v>
      </c>
      <c r="Q30" s="63"/>
      <c r="R30" s="63"/>
      <c r="S30" s="97">
        <v>1883</v>
      </c>
      <c r="T30" s="38">
        <v>64.69011955476158</v>
      </c>
      <c r="U30" s="37">
        <v>1117</v>
      </c>
      <c r="V30" s="38">
        <v>38.37433008107737</v>
      </c>
      <c r="W30" s="37">
        <v>766</v>
      </c>
      <c r="X30" s="38">
        <v>26.31578947368421</v>
      </c>
      <c r="Y30" s="37">
        <v>577</v>
      </c>
      <c r="Z30" s="38">
        <v>21.193755739210285</v>
      </c>
      <c r="AA30" s="37">
        <v>438</v>
      </c>
      <c r="AB30" s="38">
        <v>16.088154269972453</v>
      </c>
      <c r="AC30" s="37">
        <v>139</v>
      </c>
      <c r="AD30" s="38">
        <v>5.105601469237833</v>
      </c>
      <c r="AE30" s="37">
        <v>14</v>
      </c>
      <c r="AF30" s="84">
        <v>48.1</v>
      </c>
      <c r="AG30" s="37">
        <v>14498</v>
      </c>
      <c r="AH30" s="38">
        <v>8.61437908496732</v>
      </c>
      <c r="AI30" s="37">
        <v>1361</v>
      </c>
      <c r="AJ30" s="42">
        <v>0.8086749851455735</v>
      </c>
    </row>
    <row r="31" spans="2:36" ht="17.25" customHeight="1">
      <c r="B31" s="36">
        <v>70</v>
      </c>
      <c r="C31" s="43">
        <v>45</v>
      </c>
      <c r="D31" s="37">
        <v>1700064</v>
      </c>
      <c r="E31" s="37">
        <v>815827</v>
      </c>
      <c r="F31" s="37">
        <v>884237</v>
      </c>
      <c r="G31" s="37">
        <v>28717</v>
      </c>
      <c r="H31" s="38">
        <v>16.891717017712274</v>
      </c>
      <c r="I31" s="37">
        <v>13875</v>
      </c>
      <c r="J31" s="38">
        <v>8.161457451013609</v>
      </c>
      <c r="K31" s="62">
        <v>14842</v>
      </c>
      <c r="L31" s="63">
        <v>8.730259566698667</v>
      </c>
      <c r="M31" s="37">
        <v>311</v>
      </c>
      <c r="N31" s="38">
        <v>10.829822056621515</v>
      </c>
      <c r="O31" s="37">
        <v>172</v>
      </c>
      <c r="P31" s="92">
        <v>5.98948358115402</v>
      </c>
      <c r="Q31" s="63"/>
      <c r="R31" s="63"/>
      <c r="S31" s="97">
        <v>1934</v>
      </c>
      <c r="T31" s="38">
        <v>63.09745195915305</v>
      </c>
      <c r="U31" s="37">
        <v>1147</v>
      </c>
      <c r="V31" s="38">
        <v>37.42129131186584</v>
      </c>
      <c r="W31" s="37">
        <v>787</v>
      </c>
      <c r="X31" s="38">
        <v>25.6761606472872</v>
      </c>
      <c r="Y31" s="37">
        <v>538</v>
      </c>
      <c r="Z31" s="38">
        <v>18.73454748058641</v>
      </c>
      <c r="AA31" s="37">
        <v>417</v>
      </c>
      <c r="AB31" s="38">
        <v>14.52101542640248</v>
      </c>
      <c r="AC31" s="37">
        <v>121</v>
      </c>
      <c r="AD31" s="38">
        <v>4.213532054183934</v>
      </c>
      <c r="AE31" s="37">
        <v>10</v>
      </c>
      <c r="AF31" s="84">
        <v>32.6</v>
      </c>
      <c r="AG31" s="37">
        <v>15493</v>
      </c>
      <c r="AH31" s="38">
        <v>9.113186327102978</v>
      </c>
      <c r="AI31" s="37">
        <v>1449</v>
      </c>
      <c r="AJ31" s="42">
        <v>0.8523208538031509</v>
      </c>
    </row>
    <row r="32" spans="2:36" ht="15" customHeight="1">
      <c r="B32" s="36"/>
      <c r="C32" s="43"/>
      <c r="D32" s="43"/>
      <c r="E32" s="37"/>
      <c r="F32" s="37"/>
      <c r="G32" s="43"/>
      <c r="H32" s="43"/>
      <c r="I32" s="43"/>
      <c r="J32" s="43"/>
      <c r="K32" s="44"/>
      <c r="L32" s="9"/>
      <c r="M32" s="43"/>
      <c r="N32" s="43"/>
      <c r="O32" s="43"/>
      <c r="P32" s="45"/>
      <c r="Q32" s="9"/>
      <c r="R32" s="9"/>
      <c r="S32" s="36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37"/>
      <c r="AF32" s="84"/>
      <c r="AG32" s="43"/>
      <c r="AH32" s="43"/>
      <c r="AI32" s="43"/>
      <c r="AJ32" s="45"/>
    </row>
    <row r="33" spans="2:36" ht="17.25" customHeight="1">
      <c r="B33" s="36">
        <v>71</v>
      </c>
      <c r="C33" s="43">
        <v>46</v>
      </c>
      <c r="D33" s="37">
        <v>1724000</v>
      </c>
      <c r="E33" s="37">
        <v>830000</v>
      </c>
      <c r="F33" s="37">
        <v>893000</v>
      </c>
      <c r="G33" s="37">
        <v>30444</v>
      </c>
      <c r="H33" s="38">
        <v>17.65893271461717</v>
      </c>
      <c r="I33" s="37">
        <v>13362</v>
      </c>
      <c r="J33" s="38">
        <v>7.750580046403712</v>
      </c>
      <c r="K33" s="62">
        <v>17082</v>
      </c>
      <c r="L33" s="63">
        <v>9.908352668213457</v>
      </c>
      <c r="M33" s="37">
        <v>325</v>
      </c>
      <c r="N33" s="38">
        <v>10.67533832610695</v>
      </c>
      <c r="O33" s="37">
        <v>197</v>
      </c>
      <c r="P33" s="92">
        <v>6.47089738536329</v>
      </c>
      <c r="Q33" s="63"/>
      <c r="R33" s="63"/>
      <c r="S33" s="97">
        <v>1908</v>
      </c>
      <c r="T33" s="38">
        <v>58.976261127596445</v>
      </c>
      <c r="U33" s="37">
        <v>1143</v>
      </c>
      <c r="V33" s="38">
        <v>35.33011869436202</v>
      </c>
      <c r="W33" s="37">
        <v>765</v>
      </c>
      <c r="X33" s="38">
        <v>23.646142433234424</v>
      </c>
      <c r="Y33" s="37">
        <v>549</v>
      </c>
      <c r="Z33" s="38">
        <v>18.033109972408358</v>
      </c>
      <c r="AA33" s="37">
        <v>408</v>
      </c>
      <c r="AB33" s="38">
        <v>13.401655498620418</v>
      </c>
      <c r="AC33" s="37">
        <v>141</v>
      </c>
      <c r="AD33" s="38">
        <v>4.631454473787938</v>
      </c>
      <c r="AE33" s="37">
        <v>9</v>
      </c>
      <c r="AF33" s="84">
        <v>27.8</v>
      </c>
      <c r="AG33" s="37">
        <v>16700</v>
      </c>
      <c r="AH33" s="38">
        <v>9.68677494199536</v>
      </c>
      <c r="AI33" s="37">
        <v>1592</v>
      </c>
      <c r="AJ33" s="42">
        <v>0.9234338747099768</v>
      </c>
    </row>
    <row r="34" spans="2:36" ht="17.25" customHeight="1">
      <c r="B34" s="36">
        <v>72</v>
      </c>
      <c r="C34" s="43">
        <v>47</v>
      </c>
      <c r="D34" s="37">
        <v>1742000</v>
      </c>
      <c r="E34" s="37">
        <v>840000</v>
      </c>
      <c r="F34" s="37">
        <v>902000</v>
      </c>
      <c r="G34" s="37">
        <v>31255</v>
      </c>
      <c r="H34" s="38">
        <v>17.942020665901264</v>
      </c>
      <c r="I34" s="37">
        <v>13230</v>
      </c>
      <c r="J34" s="38">
        <v>7.5947187141217</v>
      </c>
      <c r="K34" s="62">
        <v>18025</v>
      </c>
      <c r="L34" s="63">
        <v>10.347301951779563</v>
      </c>
      <c r="M34" s="37">
        <v>293</v>
      </c>
      <c r="N34" s="38">
        <v>9.374500079987202</v>
      </c>
      <c r="O34" s="37">
        <v>182</v>
      </c>
      <c r="P34" s="92">
        <v>5.823068309070549</v>
      </c>
      <c r="Q34" s="63"/>
      <c r="R34" s="63"/>
      <c r="S34" s="97">
        <v>1916</v>
      </c>
      <c r="T34" s="38">
        <v>57.761297518917125</v>
      </c>
      <c r="U34" s="37">
        <v>1211</v>
      </c>
      <c r="V34" s="38">
        <v>36.50779295167465</v>
      </c>
      <c r="W34" s="37">
        <v>705</v>
      </c>
      <c r="X34" s="38">
        <v>21.253504567242473</v>
      </c>
      <c r="Y34" s="37">
        <v>540</v>
      </c>
      <c r="Z34" s="38">
        <v>17.27723564229723</v>
      </c>
      <c r="AA34" s="37">
        <v>402</v>
      </c>
      <c r="AB34" s="38">
        <v>12.861942089265717</v>
      </c>
      <c r="AC34" s="37">
        <v>138</v>
      </c>
      <c r="AD34" s="38">
        <v>4.415293553031515</v>
      </c>
      <c r="AE34" s="37">
        <v>16</v>
      </c>
      <c r="AF34" s="84">
        <v>48.2</v>
      </c>
      <c r="AG34" s="37">
        <v>16454</v>
      </c>
      <c r="AH34" s="38">
        <v>9.445464982778415</v>
      </c>
      <c r="AI34" s="37">
        <v>1609</v>
      </c>
      <c r="AJ34" s="42">
        <v>0.9236509758897818</v>
      </c>
    </row>
    <row r="35" spans="2:36" ht="17.25" customHeight="1">
      <c r="B35" s="36">
        <v>73</v>
      </c>
      <c r="C35" s="43">
        <v>48</v>
      </c>
      <c r="D35" s="37">
        <v>1760000</v>
      </c>
      <c r="E35" s="37">
        <v>850000</v>
      </c>
      <c r="F35" s="37">
        <v>910000</v>
      </c>
      <c r="G35" s="37">
        <v>31996</v>
      </c>
      <c r="H35" s="38">
        <v>18.179545454545455</v>
      </c>
      <c r="I35" s="37">
        <v>13908</v>
      </c>
      <c r="J35" s="38">
        <v>7.9022727272727264</v>
      </c>
      <c r="K35" s="62">
        <v>18088</v>
      </c>
      <c r="L35" s="63">
        <v>10.277272727272727</v>
      </c>
      <c r="M35" s="37">
        <v>306</v>
      </c>
      <c r="N35" s="38">
        <v>9.56369546193274</v>
      </c>
      <c r="O35" s="37">
        <v>184</v>
      </c>
      <c r="P35" s="92">
        <v>5.750718839854982</v>
      </c>
      <c r="Q35" s="63"/>
      <c r="R35" s="63"/>
      <c r="S35" s="97">
        <v>1859</v>
      </c>
      <c r="T35" s="38">
        <v>54.910648353271306</v>
      </c>
      <c r="U35" s="37">
        <v>1201</v>
      </c>
      <c r="V35" s="38">
        <v>35.47481908137646</v>
      </c>
      <c r="W35" s="37">
        <v>658</v>
      </c>
      <c r="X35" s="38">
        <v>19.435829271894846</v>
      </c>
      <c r="Y35" s="37">
        <v>495</v>
      </c>
      <c r="Z35" s="38">
        <v>15.470683835479434</v>
      </c>
      <c r="AA35" s="37">
        <v>357</v>
      </c>
      <c r="AB35" s="38">
        <v>11.157644705588199</v>
      </c>
      <c r="AC35" s="37">
        <v>138</v>
      </c>
      <c r="AD35" s="38">
        <v>4.313039129891236</v>
      </c>
      <c r="AE35" s="37">
        <v>7</v>
      </c>
      <c r="AF35" s="84">
        <v>20.7</v>
      </c>
      <c r="AG35" s="37">
        <v>15486</v>
      </c>
      <c r="AH35" s="38">
        <v>8.798863636363636</v>
      </c>
      <c r="AI35" s="37">
        <v>1682</v>
      </c>
      <c r="AJ35" s="42">
        <v>0.9556818181818182</v>
      </c>
    </row>
    <row r="36" spans="2:36" ht="17.25" customHeight="1">
      <c r="B36" s="36">
        <v>74</v>
      </c>
      <c r="C36" s="43">
        <v>49</v>
      </c>
      <c r="D36" s="37">
        <v>1781000</v>
      </c>
      <c r="E36" s="37">
        <v>861000</v>
      </c>
      <c r="F36" s="37">
        <v>920000</v>
      </c>
      <c r="G36" s="37">
        <v>31373</v>
      </c>
      <c r="H36" s="38">
        <v>17.615384615384617</v>
      </c>
      <c r="I36" s="37">
        <v>13717</v>
      </c>
      <c r="J36" s="38">
        <v>7.701852891633914</v>
      </c>
      <c r="K36" s="62">
        <v>17656</v>
      </c>
      <c r="L36" s="63">
        <v>9.913531723750701</v>
      </c>
      <c r="M36" s="37">
        <v>273</v>
      </c>
      <c r="N36" s="38">
        <v>8.70174991234501</v>
      </c>
      <c r="O36" s="37">
        <v>161</v>
      </c>
      <c r="P36" s="92">
        <v>5.131801230357314</v>
      </c>
      <c r="Q36" s="63"/>
      <c r="R36" s="63"/>
      <c r="S36" s="97">
        <v>1719</v>
      </c>
      <c r="T36" s="38">
        <v>51.946089689350906</v>
      </c>
      <c r="U36" s="37">
        <v>1134</v>
      </c>
      <c r="V36" s="38">
        <v>34.268101051613684</v>
      </c>
      <c r="W36" s="37">
        <v>585</v>
      </c>
      <c r="X36" s="38">
        <v>17.677988637737215</v>
      </c>
      <c r="Y36" s="37">
        <v>461</v>
      </c>
      <c r="Z36" s="38">
        <v>14.694163771395786</v>
      </c>
      <c r="AA36" s="37">
        <v>342</v>
      </c>
      <c r="AB36" s="38">
        <v>10.90109329678386</v>
      </c>
      <c r="AC36" s="37">
        <v>119</v>
      </c>
      <c r="AD36" s="38">
        <v>3.7930704746119273</v>
      </c>
      <c r="AE36" s="37">
        <v>8</v>
      </c>
      <c r="AF36" s="84">
        <v>24.2</v>
      </c>
      <c r="AG36" s="37">
        <v>14832</v>
      </c>
      <c r="AH36" s="38">
        <v>8.327905670971363</v>
      </c>
      <c r="AI36" s="37">
        <v>1620</v>
      </c>
      <c r="AJ36" s="42">
        <v>0.909601347557552</v>
      </c>
    </row>
    <row r="37" spans="2:36" ht="17.25" customHeight="1">
      <c r="B37" s="36">
        <v>75</v>
      </c>
      <c r="C37" s="43">
        <v>50</v>
      </c>
      <c r="D37" s="37">
        <v>1806484</v>
      </c>
      <c r="E37" s="37">
        <v>874082</v>
      </c>
      <c r="F37" s="37">
        <v>932402</v>
      </c>
      <c r="G37" s="37">
        <v>30102</v>
      </c>
      <c r="H37" s="38">
        <v>16.663308393542373</v>
      </c>
      <c r="I37" s="37">
        <v>13865</v>
      </c>
      <c r="J37" s="38">
        <v>7.675130253021893</v>
      </c>
      <c r="K37" s="62">
        <v>16237</v>
      </c>
      <c r="L37" s="63">
        <v>8.98817814052048</v>
      </c>
      <c r="M37" s="37">
        <v>250</v>
      </c>
      <c r="N37" s="38">
        <v>8.30509600690984</v>
      </c>
      <c r="O37" s="37">
        <v>143</v>
      </c>
      <c r="P37" s="92">
        <v>4.7505149159524285</v>
      </c>
      <c r="Q37" s="63"/>
      <c r="R37" s="63"/>
      <c r="S37" s="97">
        <v>1496</v>
      </c>
      <c r="T37" s="38">
        <v>47.34476865624407</v>
      </c>
      <c r="U37" s="37">
        <v>961</v>
      </c>
      <c r="V37" s="38">
        <v>30.4133172985632</v>
      </c>
      <c r="W37" s="37">
        <v>535</v>
      </c>
      <c r="X37" s="38">
        <v>16.931451357680864</v>
      </c>
      <c r="Y37" s="37">
        <v>402</v>
      </c>
      <c r="Z37" s="38">
        <v>13.354594379111022</v>
      </c>
      <c r="AA37" s="37">
        <v>295</v>
      </c>
      <c r="AB37" s="38">
        <v>9.800013288153611</v>
      </c>
      <c r="AC37" s="37">
        <v>107</v>
      </c>
      <c r="AD37" s="38">
        <v>3.5545810909574116</v>
      </c>
      <c r="AE37" s="37">
        <v>5</v>
      </c>
      <c r="AF37" s="84">
        <v>15.8</v>
      </c>
      <c r="AG37" s="37">
        <v>14007</v>
      </c>
      <c r="AH37" s="38">
        <v>7.7537359865905255</v>
      </c>
      <c r="AI37" s="37">
        <v>1814</v>
      </c>
      <c r="AJ37" s="42">
        <v>1.0041605682640975</v>
      </c>
    </row>
    <row r="38" spans="2:36" ht="15" customHeight="1">
      <c r="B38" s="36"/>
      <c r="C38" s="43"/>
      <c r="D38" s="43"/>
      <c r="E38" s="37"/>
      <c r="F38" s="37"/>
      <c r="G38" s="43"/>
      <c r="H38" s="43"/>
      <c r="I38" s="43"/>
      <c r="J38" s="43"/>
      <c r="K38" s="44"/>
      <c r="L38" s="9"/>
      <c r="M38" s="43"/>
      <c r="N38" s="43"/>
      <c r="O38" s="43"/>
      <c r="P38" s="45"/>
      <c r="Q38" s="9"/>
      <c r="R38" s="9"/>
      <c r="S38" s="36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37"/>
      <c r="AF38" s="84"/>
      <c r="AG38" s="43"/>
      <c r="AH38" s="43"/>
      <c r="AI38" s="43"/>
      <c r="AJ38" s="45"/>
    </row>
    <row r="39" spans="2:36" ht="17.25" customHeight="1">
      <c r="B39" s="36">
        <v>76</v>
      </c>
      <c r="C39" s="43">
        <v>51</v>
      </c>
      <c r="D39" s="37">
        <v>1822000</v>
      </c>
      <c r="E39" s="37">
        <v>883000</v>
      </c>
      <c r="F39" s="37">
        <v>939000</v>
      </c>
      <c r="G39" s="37">
        <v>28432</v>
      </c>
      <c r="H39" s="38">
        <v>15.604829857299672</v>
      </c>
      <c r="I39" s="37">
        <v>14026</v>
      </c>
      <c r="J39" s="38">
        <v>7.698133918770582</v>
      </c>
      <c r="K39" s="62">
        <v>14406</v>
      </c>
      <c r="L39" s="63">
        <v>7.906695938529089</v>
      </c>
      <c r="M39" s="37">
        <v>220</v>
      </c>
      <c r="N39" s="38">
        <v>7.7377602701181765</v>
      </c>
      <c r="O39" s="37">
        <v>117</v>
      </c>
      <c r="P39" s="92">
        <v>4.115081598199212</v>
      </c>
      <c r="Q39" s="63"/>
      <c r="R39" s="63"/>
      <c r="S39" s="97">
        <v>1593</v>
      </c>
      <c r="T39" s="38">
        <v>53.05578684429642</v>
      </c>
      <c r="U39" s="37">
        <v>907</v>
      </c>
      <c r="V39" s="38">
        <v>30.208159866777684</v>
      </c>
      <c r="W39" s="37">
        <v>686</v>
      </c>
      <c r="X39" s="38">
        <v>22.847626977518736</v>
      </c>
      <c r="Y39" s="37">
        <v>349</v>
      </c>
      <c r="Z39" s="38">
        <v>12.274901519414744</v>
      </c>
      <c r="AA39" s="37">
        <v>264</v>
      </c>
      <c r="AB39" s="38">
        <v>9.285312324141813</v>
      </c>
      <c r="AC39" s="37">
        <v>85</v>
      </c>
      <c r="AD39" s="38">
        <v>2.989589195272932</v>
      </c>
      <c r="AE39" s="37">
        <v>7</v>
      </c>
      <c r="AF39" s="84">
        <v>23.3</v>
      </c>
      <c r="AG39" s="37">
        <v>12610</v>
      </c>
      <c r="AH39" s="38">
        <v>6.9209659714599345</v>
      </c>
      <c r="AI39" s="37">
        <v>1863</v>
      </c>
      <c r="AJ39" s="42">
        <v>1.022502744237102</v>
      </c>
    </row>
    <row r="40" spans="2:36" ht="17.25" customHeight="1">
      <c r="B40" s="36">
        <v>77</v>
      </c>
      <c r="C40" s="43">
        <v>52</v>
      </c>
      <c r="D40" s="37">
        <v>1834000</v>
      </c>
      <c r="E40" s="37">
        <v>889000</v>
      </c>
      <c r="F40" s="37">
        <v>945000</v>
      </c>
      <c r="G40" s="37">
        <v>26857</v>
      </c>
      <c r="H40" s="38">
        <v>14.643947655398037</v>
      </c>
      <c r="I40" s="37">
        <v>13295</v>
      </c>
      <c r="J40" s="38">
        <v>7.249182115594329</v>
      </c>
      <c r="K40" s="62">
        <v>13562</v>
      </c>
      <c r="L40" s="63">
        <v>7.394765539803708</v>
      </c>
      <c r="M40" s="37">
        <v>176</v>
      </c>
      <c r="N40" s="38">
        <v>6.553226346948654</v>
      </c>
      <c r="O40" s="37">
        <v>100</v>
      </c>
      <c r="P40" s="92">
        <v>3.723424060766281</v>
      </c>
      <c r="Q40" s="63"/>
      <c r="R40" s="63"/>
      <c r="S40" s="97">
        <v>1392</v>
      </c>
      <c r="T40" s="38">
        <v>49.27608056922369</v>
      </c>
      <c r="U40" s="37">
        <v>768</v>
      </c>
      <c r="V40" s="38">
        <v>27.18680307267514</v>
      </c>
      <c r="W40" s="37">
        <v>624</v>
      </c>
      <c r="X40" s="38">
        <v>22.08927749654855</v>
      </c>
      <c r="Y40" s="37">
        <v>312</v>
      </c>
      <c r="Z40" s="38">
        <v>11.617083069590795</v>
      </c>
      <c r="AA40" s="37">
        <v>233</v>
      </c>
      <c r="AB40" s="38">
        <v>8.675578061585435</v>
      </c>
      <c r="AC40" s="37">
        <v>79</v>
      </c>
      <c r="AD40" s="38">
        <v>2.9415050080053615</v>
      </c>
      <c r="AE40" s="37">
        <v>7</v>
      </c>
      <c r="AF40" s="84">
        <v>24.8</v>
      </c>
      <c r="AG40" s="37">
        <v>11858</v>
      </c>
      <c r="AH40" s="38">
        <v>6.465648854961833</v>
      </c>
      <c r="AI40" s="37">
        <v>1939</v>
      </c>
      <c r="AJ40" s="42">
        <v>1.0572519083969465</v>
      </c>
    </row>
    <row r="41" spans="2:36" ht="17.25" customHeight="1">
      <c r="B41" s="36">
        <v>78</v>
      </c>
      <c r="C41" s="43">
        <v>53</v>
      </c>
      <c r="D41" s="37">
        <v>1845000</v>
      </c>
      <c r="E41" s="37">
        <v>895000</v>
      </c>
      <c r="F41" s="37">
        <v>951000</v>
      </c>
      <c r="G41" s="37">
        <v>26052</v>
      </c>
      <c r="H41" s="38">
        <v>14.120325203252033</v>
      </c>
      <c r="I41" s="37">
        <v>13387</v>
      </c>
      <c r="J41" s="38">
        <v>7.255826558265583</v>
      </c>
      <c r="K41" s="62">
        <v>12665</v>
      </c>
      <c r="L41" s="63">
        <v>6.864498644986449</v>
      </c>
      <c r="M41" s="37">
        <v>161</v>
      </c>
      <c r="N41" s="38">
        <v>6.179947796714264</v>
      </c>
      <c r="O41" s="37">
        <v>84</v>
      </c>
      <c r="P41" s="92">
        <v>3.2243205895900506</v>
      </c>
      <c r="Q41" s="63"/>
      <c r="R41" s="63"/>
      <c r="S41" s="97">
        <v>1248</v>
      </c>
      <c r="T41" s="38">
        <v>45.714285714285715</v>
      </c>
      <c r="U41" s="37">
        <v>717</v>
      </c>
      <c r="V41" s="38">
        <v>26.263736263736266</v>
      </c>
      <c r="W41" s="37">
        <v>531</v>
      </c>
      <c r="X41" s="38">
        <v>19.45054945054945</v>
      </c>
      <c r="Y41" s="37">
        <v>278</v>
      </c>
      <c r="Z41" s="38">
        <v>10.670965760786121</v>
      </c>
      <c r="AA41" s="37">
        <v>215</v>
      </c>
      <c r="AB41" s="38">
        <v>8.252725318593583</v>
      </c>
      <c r="AC41" s="37">
        <v>63</v>
      </c>
      <c r="AD41" s="38">
        <v>2.418240442192538</v>
      </c>
      <c r="AE41" s="37">
        <v>6</v>
      </c>
      <c r="AF41" s="84">
        <v>22</v>
      </c>
      <c r="AG41" s="37">
        <v>11517</v>
      </c>
      <c r="AH41" s="38">
        <v>6.242276422764228</v>
      </c>
      <c r="AI41" s="37">
        <v>1986</v>
      </c>
      <c r="AJ41" s="42">
        <v>1.0764227642276423</v>
      </c>
    </row>
    <row r="42" spans="2:36" ht="17.25" customHeight="1">
      <c r="B42" s="36">
        <v>79</v>
      </c>
      <c r="C42" s="43">
        <v>54</v>
      </c>
      <c r="D42" s="37">
        <v>1857000</v>
      </c>
      <c r="E42" s="37">
        <v>901000</v>
      </c>
      <c r="F42" s="37">
        <v>957000</v>
      </c>
      <c r="G42" s="37">
        <v>24661</v>
      </c>
      <c r="H42" s="38">
        <v>13.28002154011847</v>
      </c>
      <c r="I42" s="37">
        <v>13227</v>
      </c>
      <c r="J42" s="38">
        <v>7.1227786752827145</v>
      </c>
      <c r="K42" s="62">
        <v>11434</v>
      </c>
      <c r="L42" s="63">
        <v>6.157242864835756</v>
      </c>
      <c r="M42" s="37">
        <v>154</v>
      </c>
      <c r="N42" s="38">
        <v>6.244677831393698</v>
      </c>
      <c r="O42" s="37">
        <v>83</v>
      </c>
      <c r="P42" s="92">
        <v>3.365638051984915</v>
      </c>
      <c r="Q42" s="63"/>
      <c r="R42" s="63"/>
      <c r="S42" s="97">
        <v>1150</v>
      </c>
      <c r="T42" s="38">
        <v>44.55464724342335</v>
      </c>
      <c r="U42" s="37">
        <v>618</v>
      </c>
      <c r="V42" s="38">
        <v>23.943279996900547</v>
      </c>
      <c r="W42" s="37">
        <v>532</v>
      </c>
      <c r="X42" s="38">
        <v>20.6113672465228</v>
      </c>
      <c r="Y42" s="37">
        <v>232</v>
      </c>
      <c r="Z42" s="38">
        <v>9.407566603138559</v>
      </c>
      <c r="AA42" s="37">
        <v>173</v>
      </c>
      <c r="AB42" s="38">
        <v>7.015125096305908</v>
      </c>
      <c r="AC42" s="37">
        <v>59</v>
      </c>
      <c r="AD42" s="38">
        <v>2.3924415068326508</v>
      </c>
      <c r="AE42" s="37">
        <v>11</v>
      </c>
      <c r="AF42" s="84">
        <v>42.6</v>
      </c>
      <c r="AG42" s="37">
        <v>11503</v>
      </c>
      <c r="AH42" s="38">
        <v>6.194399569197631</v>
      </c>
      <c r="AI42" s="37">
        <v>1980</v>
      </c>
      <c r="AJ42" s="42">
        <v>1.0662358642972536</v>
      </c>
    </row>
    <row r="43" spans="2:36" ht="17.25" customHeight="1">
      <c r="B43" s="36">
        <v>80</v>
      </c>
      <c r="C43" s="43">
        <v>55</v>
      </c>
      <c r="D43" s="37">
        <v>1862741</v>
      </c>
      <c r="E43" s="37">
        <v>901314</v>
      </c>
      <c r="F43" s="37">
        <v>961427</v>
      </c>
      <c r="G43" s="37">
        <v>24463</v>
      </c>
      <c r="H43" s="38">
        <v>13.132797313206721</v>
      </c>
      <c r="I43" s="37">
        <v>14019</v>
      </c>
      <c r="J43" s="38">
        <v>7.526006030897478</v>
      </c>
      <c r="K43" s="62">
        <v>10444</v>
      </c>
      <c r="L43" s="63">
        <v>5.606791282309242</v>
      </c>
      <c r="M43" s="37">
        <v>136</v>
      </c>
      <c r="N43" s="38">
        <v>5.559416261292564</v>
      </c>
      <c r="O43" s="37">
        <v>79</v>
      </c>
      <c r="P43" s="92">
        <v>3.229366798839063</v>
      </c>
      <c r="Q43" s="63"/>
      <c r="R43" s="63"/>
      <c r="S43" s="97">
        <v>1073</v>
      </c>
      <c r="T43" s="38">
        <v>42.01911027568922</v>
      </c>
      <c r="U43" s="37">
        <v>560</v>
      </c>
      <c r="V43" s="38">
        <v>21.929824561403507</v>
      </c>
      <c r="W43" s="37">
        <v>513</v>
      </c>
      <c r="X43" s="38">
        <v>20.089285714285715</v>
      </c>
      <c r="Y43" s="37">
        <v>186</v>
      </c>
      <c r="Z43" s="38">
        <v>7.603319298532477</v>
      </c>
      <c r="AA43" s="37">
        <v>134</v>
      </c>
      <c r="AB43" s="38">
        <v>5.477660139802968</v>
      </c>
      <c r="AC43" s="37">
        <v>52</v>
      </c>
      <c r="AD43" s="38">
        <v>2.1256591587295097</v>
      </c>
      <c r="AE43" s="37">
        <v>2</v>
      </c>
      <c r="AF43" s="84">
        <v>7.8</v>
      </c>
      <c r="AG43" s="37">
        <v>11381</v>
      </c>
      <c r="AH43" s="38">
        <v>6.109813441589572</v>
      </c>
      <c r="AI43" s="37">
        <v>2029</v>
      </c>
      <c r="AJ43" s="42">
        <v>1.0892550279400088</v>
      </c>
    </row>
    <row r="44" spans="2:36" ht="15" customHeight="1">
      <c r="B44" s="36"/>
      <c r="C44" s="43"/>
      <c r="D44" s="43"/>
      <c r="E44" s="37"/>
      <c r="F44" s="37"/>
      <c r="G44" s="43"/>
      <c r="H44" s="43"/>
      <c r="I44" s="43"/>
      <c r="J44" s="43"/>
      <c r="K44" s="44"/>
      <c r="L44" s="9"/>
      <c r="M44" s="43"/>
      <c r="N44" s="43"/>
      <c r="O44" s="43"/>
      <c r="P44" s="45"/>
      <c r="Q44" s="9"/>
      <c r="R44" s="9"/>
      <c r="S44" s="36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37"/>
      <c r="AF44" s="84"/>
      <c r="AG44" s="43"/>
      <c r="AH44" s="43"/>
      <c r="AI44" s="43"/>
      <c r="AJ44" s="45"/>
    </row>
    <row r="45" spans="2:36" ht="17.25" customHeight="1">
      <c r="B45" s="36">
        <v>81</v>
      </c>
      <c r="C45" s="43">
        <v>56</v>
      </c>
      <c r="D45" s="37">
        <v>1871000</v>
      </c>
      <c r="E45" s="37">
        <v>905000</v>
      </c>
      <c r="F45" s="37">
        <v>966000</v>
      </c>
      <c r="G45" s="37">
        <v>23392</v>
      </c>
      <c r="H45" s="38">
        <v>12.502405130946018</v>
      </c>
      <c r="I45" s="37">
        <v>13662</v>
      </c>
      <c r="J45" s="38">
        <v>7.30197755211117</v>
      </c>
      <c r="K45" s="62">
        <v>9730</v>
      </c>
      <c r="L45" s="63">
        <v>5.200427578834848</v>
      </c>
      <c r="M45" s="37">
        <v>173</v>
      </c>
      <c r="N45" s="38">
        <v>7.395690834473324</v>
      </c>
      <c r="O45" s="37">
        <v>102</v>
      </c>
      <c r="P45" s="92">
        <v>4.3604651162790695</v>
      </c>
      <c r="Q45" s="63"/>
      <c r="R45" s="63"/>
      <c r="S45" s="97">
        <v>1190</v>
      </c>
      <c r="T45" s="38">
        <v>48.40940525587828</v>
      </c>
      <c r="U45" s="37">
        <v>609</v>
      </c>
      <c r="V45" s="38">
        <v>24.77422504271418</v>
      </c>
      <c r="W45" s="37">
        <v>581</v>
      </c>
      <c r="X45" s="38">
        <v>23.6351802131641</v>
      </c>
      <c r="Y45" s="37">
        <v>227</v>
      </c>
      <c r="Z45" s="38">
        <v>9.704172366621068</v>
      </c>
      <c r="AA45" s="37">
        <v>155</v>
      </c>
      <c r="AB45" s="38">
        <v>6.626196990424077</v>
      </c>
      <c r="AC45" s="37">
        <v>72</v>
      </c>
      <c r="AD45" s="38">
        <v>3.0779753761969904</v>
      </c>
      <c r="AE45" s="37">
        <v>4</v>
      </c>
      <c r="AF45" s="84">
        <v>16.3</v>
      </c>
      <c r="AG45" s="37">
        <v>11540</v>
      </c>
      <c r="AH45" s="38">
        <v>6.167824692677713</v>
      </c>
      <c r="AI45" s="37">
        <v>2235</v>
      </c>
      <c r="AJ45" s="42">
        <v>1.1945483698556922</v>
      </c>
    </row>
    <row r="46" spans="2:36" ht="17.25" customHeight="1">
      <c r="B46" s="36">
        <v>82</v>
      </c>
      <c r="C46" s="43">
        <v>57</v>
      </c>
      <c r="D46" s="37">
        <v>1879000</v>
      </c>
      <c r="E46" s="37">
        <v>909000</v>
      </c>
      <c r="F46" s="37">
        <v>971000</v>
      </c>
      <c r="G46" s="37">
        <v>23594</v>
      </c>
      <c r="H46" s="38">
        <v>12.556679084619478</v>
      </c>
      <c r="I46" s="37">
        <v>13656</v>
      </c>
      <c r="J46" s="38">
        <v>7.267695582756786</v>
      </c>
      <c r="K46" s="62">
        <v>9938</v>
      </c>
      <c r="L46" s="63">
        <v>5.288983501862693</v>
      </c>
      <c r="M46" s="37">
        <v>132</v>
      </c>
      <c r="N46" s="38">
        <v>5.594642705772654</v>
      </c>
      <c r="O46" s="37">
        <v>71</v>
      </c>
      <c r="P46" s="92">
        <v>3.009239637195897</v>
      </c>
      <c r="Q46" s="63"/>
      <c r="R46" s="63"/>
      <c r="S46" s="97">
        <v>1222</v>
      </c>
      <c r="T46" s="38">
        <v>49.24242424242424</v>
      </c>
      <c r="U46" s="37">
        <v>631</v>
      </c>
      <c r="V46" s="38">
        <v>25.427143778207608</v>
      </c>
      <c r="W46" s="37">
        <v>591</v>
      </c>
      <c r="X46" s="38">
        <v>23.815280464216634</v>
      </c>
      <c r="Y46" s="37">
        <v>191</v>
      </c>
      <c r="Z46" s="38">
        <v>8.095278460625583</v>
      </c>
      <c r="AA46" s="37">
        <v>141</v>
      </c>
      <c r="AB46" s="38">
        <v>5.9760956175298805</v>
      </c>
      <c r="AC46" s="37">
        <v>50</v>
      </c>
      <c r="AD46" s="38">
        <v>2.1191828430957025</v>
      </c>
      <c r="AE46" s="37">
        <v>3</v>
      </c>
      <c r="AF46" s="84">
        <v>12.1</v>
      </c>
      <c r="AG46" s="37">
        <v>11508</v>
      </c>
      <c r="AH46" s="38">
        <v>6.124534326769559</v>
      </c>
      <c r="AI46" s="37">
        <v>2462</v>
      </c>
      <c r="AJ46" s="42">
        <v>1.3102714209686002</v>
      </c>
    </row>
    <row r="47" spans="2:36" ht="17.25" customHeight="1">
      <c r="B47" s="36">
        <v>83</v>
      </c>
      <c r="C47" s="43">
        <v>58</v>
      </c>
      <c r="D47" s="37">
        <v>1887000</v>
      </c>
      <c r="E47" s="37">
        <v>912000</v>
      </c>
      <c r="F47" s="37">
        <v>975000</v>
      </c>
      <c r="G47" s="37">
        <v>23836</v>
      </c>
      <c r="H47" s="38">
        <v>12.631690514043454</v>
      </c>
      <c r="I47" s="37">
        <v>14196</v>
      </c>
      <c r="J47" s="38">
        <v>7.523052464228934</v>
      </c>
      <c r="K47" s="62">
        <v>9640</v>
      </c>
      <c r="L47" s="63">
        <v>5.1086380498145205</v>
      </c>
      <c r="M47" s="37">
        <v>126</v>
      </c>
      <c r="N47" s="38">
        <v>5.286121832522236</v>
      </c>
      <c r="O47" s="37">
        <v>70</v>
      </c>
      <c r="P47" s="92">
        <v>2.936734351401242</v>
      </c>
      <c r="Q47" s="63"/>
      <c r="R47" s="63"/>
      <c r="S47" s="97">
        <v>1123</v>
      </c>
      <c r="T47" s="38">
        <v>44.993789815297085</v>
      </c>
      <c r="U47" s="37">
        <v>535</v>
      </c>
      <c r="V47" s="38">
        <v>21.435153651989264</v>
      </c>
      <c r="W47" s="37">
        <v>588</v>
      </c>
      <c r="X47" s="38">
        <v>23.558636163307828</v>
      </c>
      <c r="Y47" s="37">
        <v>174</v>
      </c>
      <c r="Z47" s="38">
        <v>7.299882530625944</v>
      </c>
      <c r="AA47" s="37">
        <v>120</v>
      </c>
      <c r="AB47" s="38">
        <v>5.034401745259272</v>
      </c>
      <c r="AC47" s="37">
        <v>54</v>
      </c>
      <c r="AD47" s="38">
        <v>2.2654807853666723</v>
      </c>
      <c r="AE47" s="37">
        <v>5</v>
      </c>
      <c r="AF47" s="84">
        <v>20</v>
      </c>
      <c r="AG47" s="37">
        <v>11400</v>
      </c>
      <c r="AH47" s="38">
        <v>6.041335453100159</v>
      </c>
      <c r="AI47" s="37">
        <v>2559</v>
      </c>
      <c r="AJ47" s="42">
        <v>1.356120826709062</v>
      </c>
    </row>
    <row r="48" spans="2:36" ht="17.25" customHeight="1">
      <c r="B48" s="36">
        <v>84</v>
      </c>
      <c r="C48" s="43">
        <v>59</v>
      </c>
      <c r="D48" s="37">
        <v>1894000</v>
      </c>
      <c r="E48" s="37">
        <v>914000</v>
      </c>
      <c r="F48" s="37">
        <v>979000</v>
      </c>
      <c r="G48" s="37">
        <v>23645</v>
      </c>
      <c r="H48" s="38">
        <v>12.48416050686378</v>
      </c>
      <c r="I48" s="37">
        <v>14167</v>
      </c>
      <c r="J48" s="38">
        <v>7.479936642027455</v>
      </c>
      <c r="K48" s="62">
        <v>9478</v>
      </c>
      <c r="L48" s="63">
        <v>5.004223864836325</v>
      </c>
      <c r="M48" s="37">
        <v>126</v>
      </c>
      <c r="N48" s="38">
        <v>5.328822161133432</v>
      </c>
      <c r="O48" s="37">
        <v>68</v>
      </c>
      <c r="P48" s="92">
        <v>2.8758722774370904</v>
      </c>
      <c r="Q48" s="63"/>
      <c r="R48" s="63"/>
      <c r="S48" s="97">
        <v>1081</v>
      </c>
      <c r="T48" s="38">
        <v>43.71916201569198</v>
      </c>
      <c r="U48" s="37">
        <v>509</v>
      </c>
      <c r="V48" s="38">
        <v>20.585618377416484</v>
      </c>
      <c r="W48" s="37">
        <v>572</v>
      </c>
      <c r="X48" s="38">
        <v>23.133543638275498</v>
      </c>
      <c r="Y48" s="37">
        <v>159</v>
      </c>
      <c r="Z48" s="38">
        <v>6.724466060477902</v>
      </c>
      <c r="AA48" s="37">
        <v>111</v>
      </c>
      <c r="AB48" s="38">
        <v>4.694438570522309</v>
      </c>
      <c r="AC48" s="37">
        <v>48</v>
      </c>
      <c r="AD48" s="38">
        <v>2.0300274899555935</v>
      </c>
      <c r="AE48" s="37">
        <v>3</v>
      </c>
      <c r="AF48" s="84">
        <v>12.1</v>
      </c>
      <c r="AG48" s="37">
        <v>10990</v>
      </c>
      <c r="AH48" s="38">
        <v>5.802534318901795</v>
      </c>
      <c r="AI48" s="37">
        <v>2565</v>
      </c>
      <c r="AJ48" s="42">
        <v>1.3542766631467793</v>
      </c>
    </row>
    <row r="49" spans="2:36" ht="17.25" customHeight="1">
      <c r="B49" s="36">
        <v>85</v>
      </c>
      <c r="C49" s="43">
        <v>60</v>
      </c>
      <c r="D49" s="37">
        <v>1914100</v>
      </c>
      <c r="E49" s="37">
        <v>925000</v>
      </c>
      <c r="F49" s="37">
        <v>989100</v>
      </c>
      <c r="G49" s="37">
        <v>22698</v>
      </c>
      <c r="H49" s="38">
        <v>11.858314612611672</v>
      </c>
      <c r="I49" s="37">
        <v>14358</v>
      </c>
      <c r="J49" s="38">
        <v>7.5011754871741285</v>
      </c>
      <c r="K49" s="62">
        <v>8340</v>
      </c>
      <c r="L49" s="63">
        <v>4.357139125437542</v>
      </c>
      <c r="M49" s="37">
        <v>115</v>
      </c>
      <c r="N49" s="38">
        <v>5.066525685082387</v>
      </c>
      <c r="O49" s="37">
        <v>57</v>
      </c>
      <c r="P49" s="92">
        <v>2.511234469997357</v>
      </c>
      <c r="Q49" s="63"/>
      <c r="R49" s="63"/>
      <c r="S49" s="97">
        <v>1051</v>
      </c>
      <c r="T49" s="38">
        <v>44.254494926102154</v>
      </c>
      <c r="U49" s="37">
        <v>433</v>
      </c>
      <c r="V49" s="38">
        <v>18.23234662512106</v>
      </c>
      <c r="W49" s="37">
        <v>618</v>
      </c>
      <c r="X49" s="38">
        <v>26.022148300981094</v>
      </c>
      <c r="Y49" s="37">
        <v>164</v>
      </c>
      <c r="Z49" s="38">
        <v>7.225306194378359</v>
      </c>
      <c r="AA49" s="37">
        <v>119</v>
      </c>
      <c r="AB49" s="38">
        <v>5.242752665433078</v>
      </c>
      <c r="AC49" s="37">
        <v>45</v>
      </c>
      <c r="AD49" s="38">
        <v>1.9825535289452814</v>
      </c>
      <c r="AE49" s="37">
        <v>2</v>
      </c>
      <c r="AF49" s="84">
        <v>8.4</v>
      </c>
      <c r="AG49" s="37">
        <v>10836</v>
      </c>
      <c r="AH49" s="38">
        <v>5.661146230604461</v>
      </c>
      <c r="AI49" s="37">
        <v>2479</v>
      </c>
      <c r="AJ49" s="42">
        <v>1.2951256465179457</v>
      </c>
    </row>
    <row r="50" spans="2:36" ht="15" customHeight="1">
      <c r="B50" s="36"/>
      <c r="C50" s="43"/>
      <c r="D50" s="43"/>
      <c r="E50" s="37"/>
      <c r="F50" s="37"/>
      <c r="G50" s="43"/>
      <c r="H50" s="43"/>
      <c r="I50" s="43"/>
      <c r="J50" s="43"/>
      <c r="K50" s="44"/>
      <c r="L50" s="9"/>
      <c r="M50" s="43"/>
      <c r="N50" s="43"/>
      <c r="O50" s="43"/>
      <c r="P50" s="45"/>
      <c r="Q50" s="9"/>
      <c r="R50" s="9"/>
      <c r="S50" s="36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37"/>
      <c r="AF50" s="84"/>
      <c r="AG50" s="43"/>
      <c r="AH50" s="43"/>
      <c r="AI50" s="43"/>
      <c r="AJ50" s="45"/>
    </row>
    <row r="51" spans="2:36" ht="17.25" customHeight="1">
      <c r="B51" s="36">
        <v>86</v>
      </c>
      <c r="C51" s="43">
        <v>61</v>
      </c>
      <c r="D51" s="37">
        <v>1915000</v>
      </c>
      <c r="E51" s="37">
        <v>925000</v>
      </c>
      <c r="F51" s="37">
        <v>990000</v>
      </c>
      <c r="G51" s="37">
        <v>21934</v>
      </c>
      <c r="H51" s="38">
        <v>11.45378590078329</v>
      </c>
      <c r="I51" s="37">
        <v>14405</v>
      </c>
      <c r="J51" s="38">
        <v>7.522193211488251</v>
      </c>
      <c r="K51" s="62">
        <v>7529</v>
      </c>
      <c r="L51" s="63">
        <v>3.931592689295039</v>
      </c>
      <c r="M51" s="37">
        <v>107</v>
      </c>
      <c r="N51" s="38">
        <v>4.878271177167867</v>
      </c>
      <c r="O51" s="37">
        <v>61</v>
      </c>
      <c r="P51" s="92">
        <v>2.7810704841798124</v>
      </c>
      <c r="Q51" s="63"/>
      <c r="R51" s="63"/>
      <c r="S51" s="97">
        <v>955</v>
      </c>
      <c r="T51" s="38">
        <v>41.723098431561006</v>
      </c>
      <c r="U51" s="37">
        <v>412</v>
      </c>
      <c r="V51" s="38">
        <v>17.999912621783388</v>
      </c>
      <c r="W51" s="37">
        <v>543</v>
      </c>
      <c r="X51" s="38">
        <v>23.723185809777622</v>
      </c>
      <c r="Y51" s="37">
        <v>136</v>
      </c>
      <c r="Z51" s="38">
        <v>6.200419440138598</v>
      </c>
      <c r="AA51" s="37">
        <v>91</v>
      </c>
      <c r="AB51" s="38">
        <v>4.1488100665633265</v>
      </c>
      <c r="AC51" s="37">
        <v>45</v>
      </c>
      <c r="AD51" s="38">
        <v>2.051609373575271</v>
      </c>
      <c r="AE51" s="37">
        <v>1</v>
      </c>
      <c r="AF51" s="84">
        <v>4.4</v>
      </c>
      <c r="AG51" s="37">
        <v>10535</v>
      </c>
      <c r="AH51" s="38">
        <v>5.501305483028721</v>
      </c>
      <c r="AI51" s="37">
        <v>2342</v>
      </c>
      <c r="AJ51" s="42">
        <v>1.222976501305483</v>
      </c>
    </row>
    <row r="52" spans="2:36" ht="17.25" customHeight="1">
      <c r="B52" s="36">
        <v>87</v>
      </c>
      <c r="C52" s="43">
        <v>62</v>
      </c>
      <c r="D52" s="37">
        <v>1920000</v>
      </c>
      <c r="E52" s="37">
        <v>927000</v>
      </c>
      <c r="F52" s="37">
        <v>993000</v>
      </c>
      <c r="G52" s="37">
        <v>21225</v>
      </c>
      <c r="H52" s="38">
        <v>11.0546875</v>
      </c>
      <c r="I52" s="37">
        <v>13931</v>
      </c>
      <c r="J52" s="38">
        <v>7.255729166666667</v>
      </c>
      <c r="K52" s="62">
        <v>7294</v>
      </c>
      <c r="L52" s="63">
        <v>3.7989583333333337</v>
      </c>
      <c r="M52" s="37">
        <v>93</v>
      </c>
      <c r="N52" s="38">
        <v>4.381625441696113</v>
      </c>
      <c r="O52" s="37">
        <v>55</v>
      </c>
      <c r="P52" s="92">
        <v>2.591283863368669</v>
      </c>
      <c r="Q52" s="63"/>
      <c r="R52" s="63"/>
      <c r="S52" s="97">
        <v>974</v>
      </c>
      <c r="T52" s="38">
        <v>43.875850263525386</v>
      </c>
      <c r="U52" s="37">
        <v>393</v>
      </c>
      <c r="V52" s="38">
        <v>17.70350015766476</v>
      </c>
      <c r="W52" s="37">
        <v>581</v>
      </c>
      <c r="X52" s="38">
        <v>26.172350105860623</v>
      </c>
      <c r="Y52" s="37">
        <v>146</v>
      </c>
      <c r="Z52" s="38">
        <v>6.878680800942285</v>
      </c>
      <c r="AA52" s="37">
        <v>98</v>
      </c>
      <c r="AB52" s="38">
        <v>4.617196702002356</v>
      </c>
      <c r="AC52" s="37">
        <v>48</v>
      </c>
      <c r="AD52" s="38">
        <v>2.2614840989399294</v>
      </c>
      <c r="AE52" s="37">
        <v>3</v>
      </c>
      <c r="AF52" s="84">
        <v>13.5</v>
      </c>
      <c r="AG52" s="37">
        <v>10045</v>
      </c>
      <c r="AH52" s="38">
        <v>5.231770833333333</v>
      </c>
      <c r="AI52" s="37">
        <v>2176</v>
      </c>
      <c r="AJ52" s="42">
        <v>1.1333333333333333</v>
      </c>
    </row>
    <row r="53" spans="2:36" ht="17.25" customHeight="1">
      <c r="B53" s="36">
        <v>88</v>
      </c>
      <c r="C53" s="43">
        <v>63</v>
      </c>
      <c r="D53" s="37">
        <v>1922000</v>
      </c>
      <c r="E53" s="37">
        <v>927000</v>
      </c>
      <c r="F53" s="37">
        <v>994000</v>
      </c>
      <c r="G53" s="37">
        <v>20355</v>
      </c>
      <c r="H53" s="38">
        <v>10.590530697190426</v>
      </c>
      <c r="I53" s="37">
        <v>15022</v>
      </c>
      <c r="J53" s="38">
        <v>7.815816857440168</v>
      </c>
      <c r="K53" s="62">
        <v>5333</v>
      </c>
      <c r="L53" s="63">
        <v>2.77471383975026</v>
      </c>
      <c r="M53" s="37">
        <v>80</v>
      </c>
      <c r="N53" s="38">
        <v>3.9302382706951606</v>
      </c>
      <c r="O53" s="37">
        <v>35</v>
      </c>
      <c r="P53" s="92">
        <v>1.7194792434291328</v>
      </c>
      <c r="Q53" s="63"/>
      <c r="R53" s="63"/>
      <c r="S53" s="97">
        <v>967</v>
      </c>
      <c r="T53" s="38">
        <v>45.35221836600694</v>
      </c>
      <c r="U53" s="37">
        <v>384</v>
      </c>
      <c r="V53" s="38">
        <v>18.00956758277835</v>
      </c>
      <c r="W53" s="37">
        <v>583</v>
      </c>
      <c r="X53" s="38">
        <v>27.34265078322859</v>
      </c>
      <c r="Y53" s="37">
        <v>133</v>
      </c>
      <c r="Z53" s="38">
        <v>6.534021125030705</v>
      </c>
      <c r="AA53" s="37">
        <v>108</v>
      </c>
      <c r="AB53" s="38">
        <v>5.305821665438467</v>
      </c>
      <c r="AC53" s="37">
        <v>25</v>
      </c>
      <c r="AD53" s="38">
        <v>1.2281994595922379</v>
      </c>
      <c r="AE53" s="37">
        <v>2</v>
      </c>
      <c r="AF53" s="84">
        <v>9.4</v>
      </c>
      <c r="AG53" s="37">
        <v>9920</v>
      </c>
      <c r="AH53" s="38">
        <v>5.161290322580645</v>
      </c>
      <c r="AI53" s="37">
        <v>2232</v>
      </c>
      <c r="AJ53" s="42">
        <v>1.161290322580645</v>
      </c>
    </row>
    <row r="54" spans="2:36" ht="17.25" customHeight="1">
      <c r="B54" s="36">
        <v>89</v>
      </c>
      <c r="C54" s="121" t="s">
        <v>63</v>
      </c>
      <c r="D54" s="37">
        <v>1924000</v>
      </c>
      <c r="E54" s="37">
        <v>927000</v>
      </c>
      <c r="F54" s="37">
        <v>996000</v>
      </c>
      <c r="G54" s="37">
        <v>19404</v>
      </c>
      <c r="H54" s="38">
        <v>10.085239085239087</v>
      </c>
      <c r="I54" s="37">
        <v>14594</v>
      </c>
      <c r="J54" s="38">
        <v>7.585239085239086</v>
      </c>
      <c r="K54" s="62">
        <v>4810</v>
      </c>
      <c r="L54" s="63">
        <v>2.5</v>
      </c>
      <c r="M54" s="37">
        <v>83</v>
      </c>
      <c r="N54" s="38">
        <v>4.277468563182849</v>
      </c>
      <c r="O54" s="37">
        <v>49</v>
      </c>
      <c r="P54" s="92">
        <v>2.5252525252525255</v>
      </c>
      <c r="Q54" s="63"/>
      <c r="R54" s="63"/>
      <c r="S54" s="97">
        <v>877</v>
      </c>
      <c r="T54" s="38">
        <v>43.24244366648587</v>
      </c>
      <c r="U54" s="37">
        <v>322</v>
      </c>
      <c r="V54" s="38">
        <v>15.876929145505647</v>
      </c>
      <c r="W54" s="37">
        <v>555</v>
      </c>
      <c r="X54" s="38">
        <v>27.365514520980227</v>
      </c>
      <c r="Y54" s="37">
        <v>113</v>
      </c>
      <c r="Z54" s="38">
        <v>5.823541537827252</v>
      </c>
      <c r="AA54" s="37">
        <v>75</v>
      </c>
      <c r="AB54" s="38">
        <v>3.865182436611008</v>
      </c>
      <c r="AC54" s="37">
        <v>38</v>
      </c>
      <c r="AD54" s="38">
        <v>1.958359101216244</v>
      </c>
      <c r="AE54" s="37">
        <v>5</v>
      </c>
      <c r="AF54" s="84">
        <v>24.7</v>
      </c>
      <c r="AG54" s="37">
        <v>9881</v>
      </c>
      <c r="AH54" s="38">
        <v>5.135654885654885</v>
      </c>
      <c r="AI54" s="37">
        <v>2298</v>
      </c>
      <c r="AJ54" s="42">
        <v>1.1943866943866943</v>
      </c>
    </row>
    <row r="55" spans="2:36" ht="17.25" customHeight="1">
      <c r="B55" s="36">
        <v>90</v>
      </c>
      <c r="C55" s="43">
        <v>2</v>
      </c>
      <c r="D55" s="37">
        <v>1917173</v>
      </c>
      <c r="E55" s="37">
        <v>922486</v>
      </c>
      <c r="F55" s="37">
        <v>994687</v>
      </c>
      <c r="G55" s="37">
        <v>19117</v>
      </c>
      <c r="H55" s="38">
        <v>9.971452758827711</v>
      </c>
      <c r="I55" s="37">
        <v>15343</v>
      </c>
      <c r="J55" s="38">
        <v>8.002929313108416</v>
      </c>
      <c r="K55" s="62">
        <v>3774</v>
      </c>
      <c r="L55" s="63">
        <v>1.968523445719296</v>
      </c>
      <c r="M55" s="37">
        <v>103</v>
      </c>
      <c r="N55" s="38">
        <v>5.387874666527175</v>
      </c>
      <c r="O55" s="37">
        <v>56</v>
      </c>
      <c r="P55" s="92">
        <v>2.9293299157817647</v>
      </c>
      <c r="Q55" s="63"/>
      <c r="R55" s="63"/>
      <c r="S55" s="97">
        <v>796</v>
      </c>
      <c r="T55" s="38">
        <v>39.973886405865514</v>
      </c>
      <c r="U55" s="37">
        <v>273</v>
      </c>
      <c r="V55" s="38">
        <v>13.70963692060463</v>
      </c>
      <c r="W55" s="37">
        <v>523</v>
      </c>
      <c r="X55" s="38">
        <v>26.264249485260883</v>
      </c>
      <c r="Y55" s="37">
        <v>101</v>
      </c>
      <c r="Z55" s="38">
        <v>5.28325574096354</v>
      </c>
      <c r="AA55" s="37">
        <v>56</v>
      </c>
      <c r="AB55" s="38">
        <v>2.9293299157817647</v>
      </c>
      <c r="AC55" s="37">
        <v>45</v>
      </c>
      <c r="AD55" s="38">
        <v>2.3539258251817756</v>
      </c>
      <c r="AE55" s="37">
        <v>1</v>
      </c>
      <c r="AF55" s="84">
        <v>5</v>
      </c>
      <c r="AG55" s="37">
        <v>10063</v>
      </c>
      <c r="AH55" s="38">
        <v>5.2488742539144875</v>
      </c>
      <c r="AI55" s="37">
        <v>2169</v>
      </c>
      <c r="AJ55" s="42">
        <v>1.1313532998847784</v>
      </c>
    </row>
    <row r="56" spans="2:36" ht="15" customHeight="1">
      <c r="B56" s="36"/>
      <c r="C56" s="43"/>
      <c r="D56" s="43"/>
      <c r="E56" s="43"/>
      <c r="F56" s="43"/>
      <c r="G56" s="43"/>
      <c r="H56" s="43"/>
      <c r="I56" s="43"/>
      <c r="J56" s="43"/>
      <c r="K56" s="44"/>
      <c r="L56" s="9"/>
      <c r="M56" s="43"/>
      <c r="N56" s="43"/>
      <c r="O56" s="43"/>
      <c r="P56" s="45"/>
      <c r="Q56" s="9"/>
      <c r="R56" s="9"/>
      <c r="S56" s="36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37"/>
      <c r="AF56" s="84"/>
      <c r="AG56" s="43"/>
      <c r="AH56" s="43"/>
      <c r="AI56" s="43"/>
      <c r="AJ56" s="45"/>
    </row>
    <row r="57" spans="2:36" ht="17.25" customHeight="1">
      <c r="B57" s="36">
        <v>91</v>
      </c>
      <c r="C57" s="43">
        <v>3</v>
      </c>
      <c r="D57" s="37">
        <v>1920000</v>
      </c>
      <c r="E57" s="37">
        <v>924000</v>
      </c>
      <c r="F57" s="37">
        <v>996000</v>
      </c>
      <c r="G57" s="37">
        <v>18768</v>
      </c>
      <c r="H57" s="38">
        <v>9.775</v>
      </c>
      <c r="I57" s="37">
        <v>15066</v>
      </c>
      <c r="J57" s="38">
        <v>7.846875</v>
      </c>
      <c r="K57" s="62">
        <v>3702</v>
      </c>
      <c r="L57" s="63">
        <v>1.9281249999999999</v>
      </c>
      <c r="M57" s="37">
        <v>81</v>
      </c>
      <c r="N57" s="38">
        <v>4.315856777493606</v>
      </c>
      <c r="O57" s="37">
        <v>41</v>
      </c>
      <c r="P57" s="92">
        <v>2.1845694799658992</v>
      </c>
      <c r="Q57" s="63"/>
      <c r="R57" s="63"/>
      <c r="S57" s="97">
        <v>872</v>
      </c>
      <c r="T57" s="38">
        <v>44.39918533604888</v>
      </c>
      <c r="U57" s="37">
        <v>293</v>
      </c>
      <c r="V57" s="38">
        <v>14.918533604887983</v>
      </c>
      <c r="W57" s="37">
        <v>579</v>
      </c>
      <c r="X57" s="38">
        <v>29.480651731160897</v>
      </c>
      <c r="Y57" s="37">
        <v>97</v>
      </c>
      <c r="Z57" s="38">
        <v>5.168371696504689</v>
      </c>
      <c r="AA57" s="37">
        <v>65</v>
      </c>
      <c r="AB57" s="38">
        <v>3.4633418584825235</v>
      </c>
      <c r="AC57" s="37">
        <v>32</v>
      </c>
      <c r="AD57" s="38">
        <v>1.7050298380221653</v>
      </c>
      <c r="AE57" s="39" t="s">
        <v>48</v>
      </c>
      <c r="AF57" s="39" t="s">
        <v>48</v>
      </c>
      <c r="AG57" s="37">
        <v>10393</v>
      </c>
      <c r="AH57" s="38">
        <v>5.413020833333333</v>
      </c>
      <c r="AI57" s="37">
        <v>2423</v>
      </c>
      <c r="AJ57" s="42">
        <v>1.2619791666666667</v>
      </c>
    </row>
    <row r="58" spans="2:36" ht="17.25" customHeight="1">
      <c r="B58" s="36">
        <v>92</v>
      </c>
      <c r="C58" s="43">
        <v>4</v>
      </c>
      <c r="D58" s="37">
        <v>1923000</v>
      </c>
      <c r="E58" s="37">
        <v>925000</v>
      </c>
      <c r="F58" s="37">
        <v>998000</v>
      </c>
      <c r="G58" s="37">
        <v>18823</v>
      </c>
      <c r="H58" s="38">
        <v>9.788351534061361</v>
      </c>
      <c r="I58" s="37">
        <v>15661</v>
      </c>
      <c r="J58" s="38">
        <v>8.144045761830473</v>
      </c>
      <c r="K58" s="62">
        <v>3162</v>
      </c>
      <c r="L58" s="63">
        <v>1.6443057722308891</v>
      </c>
      <c r="M58" s="37">
        <v>71</v>
      </c>
      <c r="N58" s="38">
        <v>3.7719810869680708</v>
      </c>
      <c r="O58" s="37">
        <v>29</v>
      </c>
      <c r="P58" s="92">
        <v>1.5406683312968177</v>
      </c>
      <c r="Q58" s="63"/>
      <c r="R58" s="63"/>
      <c r="S58" s="97">
        <v>744</v>
      </c>
      <c r="T58" s="38">
        <v>38.02320233045434</v>
      </c>
      <c r="U58" s="37">
        <v>267</v>
      </c>
      <c r="V58" s="38">
        <v>13.645423416977565</v>
      </c>
      <c r="W58" s="37">
        <v>477</v>
      </c>
      <c r="X58" s="38">
        <v>24.377778913476774</v>
      </c>
      <c r="Y58" s="37">
        <v>71</v>
      </c>
      <c r="Z58" s="38">
        <v>3.7719810869680708</v>
      </c>
      <c r="AA58" s="37">
        <v>48</v>
      </c>
      <c r="AB58" s="38">
        <v>2.5500717207671464</v>
      </c>
      <c r="AC58" s="37">
        <v>23</v>
      </c>
      <c r="AD58" s="38">
        <v>1.2219093662009244</v>
      </c>
      <c r="AE58" s="37">
        <v>1</v>
      </c>
      <c r="AF58" s="84">
        <v>5.1</v>
      </c>
      <c r="AG58" s="37">
        <v>10529</v>
      </c>
      <c r="AH58" s="38">
        <v>5.475299011960478</v>
      </c>
      <c r="AI58" s="37">
        <v>2454</v>
      </c>
      <c r="AJ58" s="42">
        <v>1.2761310452418098</v>
      </c>
    </row>
    <row r="59" spans="2:37" s="2" customFormat="1" ht="17.25" customHeight="1">
      <c r="B59" s="36">
        <v>93</v>
      </c>
      <c r="C59" s="43">
        <v>5</v>
      </c>
      <c r="D59" s="37">
        <v>1927000</v>
      </c>
      <c r="E59" s="37">
        <v>927000</v>
      </c>
      <c r="F59" s="37">
        <v>1000000</v>
      </c>
      <c r="G59" s="37">
        <v>18348</v>
      </c>
      <c r="H59" s="38">
        <v>9.521536066424494</v>
      </c>
      <c r="I59" s="37">
        <v>15954</v>
      </c>
      <c r="J59" s="38">
        <v>8.279190451478984</v>
      </c>
      <c r="K59" s="62">
        <v>2394</v>
      </c>
      <c r="L59" s="63">
        <v>1.2423456149455112</v>
      </c>
      <c r="M59" s="37">
        <v>90</v>
      </c>
      <c r="N59" s="38">
        <v>4.905166775670373</v>
      </c>
      <c r="O59" s="37">
        <v>48</v>
      </c>
      <c r="P59" s="92">
        <v>2.616088947024199</v>
      </c>
      <c r="Q59" s="63"/>
      <c r="R59" s="63"/>
      <c r="S59" s="97">
        <v>758</v>
      </c>
      <c r="T59" s="38">
        <v>39.67340102585575</v>
      </c>
      <c r="U59" s="37">
        <v>254</v>
      </c>
      <c r="V59" s="38">
        <v>13.294253114204961</v>
      </c>
      <c r="W59" s="37">
        <v>504</v>
      </c>
      <c r="X59" s="38">
        <v>26.37914791165079</v>
      </c>
      <c r="Y59" s="37">
        <v>91</v>
      </c>
      <c r="Z59" s="38">
        <v>4.959668628733376</v>
      </c>
      <c r="AA59" s="37">
        <v>60</v>
      </c>
      <c r="AB59" s="38">
        <v>3.2701111837802483</v>
      </c>
      <c r="AC59" s="37">
        <v>31</v>
      </c>
      <c r="AD59" s="38">
        <v>1.6895574449531283</v>
      </c>
      <c r="AE59" s="39" t="s">
        <v>48</v>
      </c>
      <c r="AF59" s="39" t="s">
        <v>48</v>
      </c>
      <c r="AG59" s="37">
        <v>11011</v>
      </c>
      <c r="AH59" s="38">
        <v>5.714063310845875</v>
      </c>
      <c r="AI59" s="37">
        <v>2644</v>
      </c>
      <c r="AJ59" s="42">
        <v>1.3720809548521018</v>
      </c>
      <c r="AK59" s="103"/>
    </row>
    <row r="60" spans="2:37" s="2" customFormat="1" ht="17.25" customHeight="1">
      <c r="B60" s="36">
        <v>94</v>
      </c>
      <c r="C60" s="44">
        <v>6</v>
      </c>
      <c r="D60" s="65">
        <v>1930000</v>
      </c>
      <c r="E60" s="65">
        <v>982000</v>
      </c>
      <c r="F60" s="65">
        <v>1002000</v>
      </c>
      <c r="G60" s="65">
        <v>19085</v>
      </c>
      <c r="H60" s="66">
        <v>9.88860103626943</v>
      </c>
      <c r="I60" s="65">
        <v>16091</v>
      </c>
      <c r="J60" s="63">
        <v>8.337305699481865</v>
      </c>
      <c r="K60" s="62">
        <v>2994</v>
      </c>
      <c r="L60" s="66">
        <v>1.5512953367875646</v>
      </c>
      <c r="M60" s="65">
        <v>77</v>
      </c>
      <c r="N60" s="66">
        <v>4.034582132564841</v>
      </c>
      <c r="O60" s="65">
        <v>37</v>
      </c>
      <c r="P60" s="93">
        <v>1.9386953104532354</v>
      </c>
      <c r="Q60" s="63"/>
      <c r="R60" s="63"/>
      <c r="S60" s="97">
        <v>705</v>
      </c>
      <c r="T60" s="38">
        <v>35.62405255179384</v>
      </c>
      <c r="U60" s="37">
        <v>250</v>
      </c>
      <c r="V60" s="38">
        <v>12.632642748863061</v>
      </c>
      <c r="W60" s="37">
        <v>455</v>
      </c>
      <c r="X60" s="38">
        <v>22.991409802930775</v>
      </c>
      <c r="Y60" s="37">
        <v>81</v>
      </c>
      <c r="Z60" s="38">
        <v>4.244170814776002</v>
      </c>
      <c r="AA60" s="37">
        <v>49</v>
      </c>
      <c r="AB60" s="38">
        <v>2.5674613570867173</v>
      </c>
      <c r="AC60" s="37">
        <v>32</v>
      </c>
      <c r="AD60" s="38">
        <v>1.676709457689285</v>
      </c>
      <c r="AE60" s="39" t="s">
        <v>48</v>
      </c>
      <c r="AF60" s="39" t="s">
        <v>48</v>
      </c>
      <c r="AG60" s="37">
        <v>11021</v>
      </c>
      <c r="AH60" s="38">
        <v>5.710362694300518</v>
      </c>
      <c r="AI60" s="37">
        <v>2747</v>
      </c>
      <c r="AJ60" s="42">
        <v>1.4233160621761658</v>
      </c>
      <c r="AK60" s="103"/>
    </row>
    <row r="61" spans="2:36" s="2" customFormat="1" ht="17.25" customHeight="1">
      <c r="B61" s="36">
        <v>95</v>
      </c>
      <c r="C61" s="43">
        <v>7</v>
      </c>
      <c r="D61" s="37">
        <v>1937865</v>
      </c>
      <c r="E61" s="37">
        <v>932037</v>
      </c>
      <c r="F61" s="37">
        <v>1005828</v>
      </c>
      <c r="G61" s="37">
        <v>18622</v>
      </c>
      <c r="H61" s="38">
        <v>9.609544524515382</v>
      </c>
      <c r="I61" s="37">
        <v>16543</v>
      </c>
      <c r="J61" s="38">
        <v>8.53671437380829</v>
      </c>
      <c r="K61" s="62">
        <v>2079</v>
      </c>
      <c r="L61" s="63">
        <v>1.0728301507070925</v>
      </c>
      <c r="M61" s="37">
        <v>76</v>
      </c>
      <c r="N61" s="38">
        <v>4.0811942863279995</v>
      </c>
      <c r="O61" s="37">
        <v>42</v>
      </c>
      <c r="P61" s="92">
        <v>2.2553968424444206</v>
      </c>
      <c r="Q61" s="63"/>
      <c r="R61" s="63"/>
      <c r="S61" s="97">
        <v>650</v>
      </c>
      <c r="T61" s="38">
        <v>33.72768783727688</v>
      </c>
      <c r="U61" s="37">
        <v>236</v>
      </c>
      <c r="V61" s="38">
        <v>12.245745122457452</v>
      </c>
      <c r="W61" s="37">
        <v>414</v>
      </c>
      <c r="X61" s="38">
        <v>21.481942714819425</v>
      </c>
      <c r="Y61" s="37">
        <v>109</v>
      </c>
      <c r="Z61" s="38">
        <v>5.828877005347594</v>
      </c>
      <c r="AA61" s="37">
        <v>78</v>
      </c>
      <c r="AB61" s="38">
        <v>4.171122994652406</v>
      </c>
      <c r="AC61" s="37">
        <v>31</v>
      </c>
      <c r="AD61" s="38">
        <v>1.664697669423263</v>
      </c>
      <c r="AE61" s="39" t="s">
        <v>48</v>
      </c>
      <c r="AF61" s="39" t="s">
        <v>48</v>
      </c>
      <c r="AG61" s="37">
        <v>11424</v>
      </c>
      <c r="AH61" s="38">
        <v>5.895147494794529</v>
      </c>
      <c r="AI61" s="37">
        <v>2844</v>
      </c>
      <c r="AJ61" s="42">
        <v>1.467594491876369</v>
      </c>
    </row>
    <row r="62" spans="2:37" s="2" customFormat="1" ht="15" customHeight="1">
      <c r="B62" s="36"/>
      <c r="C62" s="43"/>
      <c r="D62" s="37"/>
      <c r="E62" s="37"/>
      <c r="F62" s="37"/>
      <c r="G62" s="37"/>
      <c r="H62" s="38"/>
      <c r="I62" s="37"/>
      <c r="J62" s="38"/>
      <c r="K62" s="62"/>
      <c r="L62" s="63"/>
      <c r="M62" s="37"/>
      <c r="N62" s="38"/>
      <c r="O62" s="37"/>
      <c r="P62" s="92"/>
      <c r="Q62" s="63"/>
      <c r="R62" s="63"/>
      <c r="S62" s="97"/>
      <c r="T62" s="38"/>
      <c r="U62" s="37"/>
      <c r="V62" s="38"/>
      <c r="W62" s="37"/>
      <c r="X62" s="38"/>
      <c r="Y62" s="37"/>
      <c r="Z62" s="38"/>
      <c r="AA62" s="37"/>
      <c r="AB62" s="38"/>
      <c r="AC62" s="37"/>
      <c r="AD62" s="38"/>
      <c r="AE62" s="37"/>
      <c r="AF62" s="84"/>
      <c r="AG62" s="37"/>
      <c r="AH62" s="38"/>
      <c r="AI62" s="37"/>
      <c r="AJ62" s="42"/>
      <c r="AK62" s="103"/>
    </row>
    <row r="63" spans="2:36" s="2" customFormat="1" ht="17.25" customHeight="1">
      <c r="B63" s="36">
        <v>96</v>
      </c>
      <c r="C63" s="43">
        <v>8</v>
      </c>
      <c r="D63" s="37">
        <v>1941000</v>
      </c>
      <c r="E63" s="37">
        <v>933000</v>
      </c>
      <c r="F63" s="37">
        <v>1008000</v>
      </c>
      <c r="G63" s="37">
        <v>19143</v>
      </c>
      <c r="H63" s="38">
        <v>9.862442040185472</v>
      </c>
      <c r="I63" s="37">
        <v>16193</v>
      </c>
      <c r="J63" s="38">
        <v>8.342606903657908</v>
      </c>
      <c r="K63" s="62">
        <v>2950</v>
      </c>
      <c r="L63" s="63">
        <v>1.519835136527563</v>
      </c>
      <c r="M63" s="37">
        <v>62</v>
      </c>
      <c r="N63" s="38">
        <v>3.23878180013582</v>
      </c>
      <c r="O63" s="37">
        <v>31</v>
      </c>
      <c r="P63" s="92">
        <v>1.61939090006791</v>
      </c>
      <c r="Q63" s="63"/>
      <c r="R63" s="63"/>
      <c r="S63" s="97">
        <v>615</v>
      </c>
      <c r="T63" s="38">
        <v>31.126632250227757</v>
      </c>
      <c r="U63" s="37">
        <v>242</v>
      </c>
      <c r="V63" s="38">
        <v>12.248203259439213</v>
      </c>
      <c r="W63" s="37">
        <v>373</v>
      </c>
      <c r="X63" s="38">
        <v>18.878428990788542</v>
      </c>
      <c r="Y63" s="37">
        <v>104</v>
      </c>
      <c r="Z63" s="38">
        <v>5.410748660319443</v>
      </c>
      <c r="AA63" s="37">
        <v>78</v>
      </c>
      <c r="AB63" s="38">
        <v>4.058061495239582</v>
      </c>
      <c r="AC63" s="37">
        <v>26</v>
      </c>
      <c r="AD63" s="38">
        <v>1.3581988194117955</v>
      </c>
      <c r="AE63" s="37">
        <v>1</v>
      </c>
      <c r="AF63" s="84">
        <v>5.1</v>
      </c>
      <c r="AG63" s="37">
        <v>11588</v>
      </c>
      <c r="AH63" s="38">
        <v>5.970118495620814</v>
      </c>
      <c r="AI63" s="37">
        <v>2979</v>
      </c>
      <c r="AJ63" s="42">
        <v>1.534775888717156</v>
      </c>
    </row>
    <row r="64" spans="2:36" s="2" customFormat="1" ht="17.25" customHeight="1">
      <c r="B64" s="36">
        <v>97</v>
      </c>
      <c r="C64" s="43">
        <v>9</v>
      </c>
      <c r="D64" s="37">
        <v>1944000</v>
      </c>
      <c r="E64" s="37">
        <v>934000</v>
      </c>
      <c r="F64" s="37">
        <v>1010000</v>
      </c>
      <c r="G64" s="37">
        <v>19154</v>
      </c>
      <c r="H64" s="38">
        <v>9.852880658436213</v>
      </c>
      <c r="I64" s="37">
        <v>16236</v>
      </c>
      <c r="J64" s="38">
        <v>8.351851851851851</v>
      </c>
      <c r="K64" s="62">
        <v>2918</v>
      </c>
      <c r="L64" s="63">
        <v>1.5010288065843622</v>
      </c>
      <c r="M64" s="37">
        <v>69</v>
      </c>
      <c r="N64" s="38">
        <v>3.6023807037694477</v>
      </c>
      <c r="O64" s="37">
        <v>33</v>
      </c>
      <c r="P64" s="92">
        <v>1.7228777278897358</v>
      </c>
      <c r="Q64" s="63"/>
      <c r="R64" s="63"/>
      <c r="S64" s="97">
        <v>637</v>
      </c>
      <c r="T64" s="38">
        <v>32.186347329594255</v>
      </c>
      <c r="U64" s="37">
        <v>232</v>
      </c>
      <c r="V64" s="38">
        <v>11.722500126320044</v>
      </c>
      <c r="W64" s="37">
        <v>405</v>
      </c>
      <c r="X64" s="38">
        <v>20.463847203274216</v>
      </c>
      <c r="Y64" s="37">
        <v>116</v>
      </c>
      <c r="Z64" s="38">
        <v>6.026600166251039</v>
      </c>
      <c r="AA64" s="37">
        <v>94</v>
      </c>
      <c r="AB64" s="38">
        <v>4.883624272651704</v>
      </c>
      <c r="AC64" s="37">
        <v>22</v>
      </c>
      <c r="AD64" s="38">
        <v>1.1485851519264907</v>
      </c>
      <c r="AE64" s="37">
        <v>1</v>
      </c>
      <c r="AF64" s="84">
        <v>5.1</v>
      </c>
      <c r="AG64" s="37">
        <v>11316</v>
      </c>
      <c r="AH64" s="38">
        <v>5.820987654320987</v>
      </c>
      <c r="AI64" s="37">
        <v>3122</v>
      </c>
      <c r="AJ64" s="42">
        <v>1.6059670781893003</v>
      </c>
    </row>
    <row r="65" spans="2:36" s="2" customFormat="1" ht="17.25" customHeight="1">
      <c r="B65" s="36">
        <v>98</v>
      </c>
      <c r="C65" s="43">
        <v>10</v>
      </c>
      <c r="D65" s="37">
        <v>1946000</v>
      </c>
      <c r="E65" s="37">
        <v>935000</v>
      </c>
      <c r="F65" s="37">
        <v>1011000</v>
      </c>
      <c r="G65" s="37">
        <v>19204</v>
      </c>
      <c r="H65" s="38">
        <v>9.868448098663926</v>
      </c>
      <c r="I65" s="37">
        <v>16340</v>
      </c>
      <c r="J65" s="38">
        <v>8.396711202466598</v>
      </c>
      <c r="K65" s="62">
        <v>2864</v>
      </c>
      <c r="L65" s="63">
        <v>1.4717368961973278</v>
      </c>
      <c r="M65" s="37">
        <v>80</v>
      </c>
      <c r="N65" s="38">
        <v>4.16579879191835</v>
      </c>
      <c r="O65" s="37">
        <v>39</v>
      </c>
      <c r="P65" s="92">
        <v>2.030826911060196</v>
      </c>
      <c r="Q65" s="63"/>
      <c r="R65" s="63"/>
      <c r="S65" s="97">
        <v>682</v>
      </c>
      <c r="T65" s="38">
        <v>34.295484260283615</v>
      </c>
      <c r="U65" s="37">
        <v>238</v>
      </c>
      <c r="V65" s="38">
        <v>11.968218847430352</v>
      </c>
      <c r="W65" s="37">
        <v>444</v>
      </c>
      <c r="X65" s="38">
        <v>22.327265412853265</v>
      </c>
      <c r="Y65" s="37">
        <v>116</v>
      </c>
      <c r="Z65" s="38">
        <v>6.011608623548923</v>
      </c>
      <c r="AA65" s="37">
        <v>92</v>
      </c>
      <c r="AB65" s="38">
        <v>4.767827529021559</v>
      </c>
      <c r="AC65" s="37">
        <v>24</v>
      </c>
      <c r="AD65" s="38">
        <v>1.2497396375755052</v>
      </c>
      <c r="AE65" s="39" t="s">
        <v>48</v>
      </c>
      <c r="AF65" s="39" t="s">
        <v>48</v>
      </c>
      <c r="AG65" s="37">
        <v>11405</v>
      </c>
      <c r="AH65" s="38">
        <v>5.8607399794450155</v>
      </c>
      <c r="AI65" s="37">
        <v>3543</v>
      </c>
      <c r="AJ65" s="42">
        <v>1.8206577595066804</v>
      </c>
    </row>
    <row r="66" spans="2:36" s="2" customFormat="1" ht="17.25" customHeight="1">
      <c r="B66" s="36">
        <v>99</v>
      </c>
      <c r="C66" s="43">
        <v>11</v>
      </c>
      <c r="D66" s="37">
        <v>1947000</v>
      </c>
      <c r="E66" s="37">
        <v>936000</v>
      </c>
      <c r="F66" s="37">
        <v>1012000</v>
      </c>
      <c r="G66" s="37">
        <v>18771</v>
      </c>
      <c r="H66" s="38">
        <v>9.640986132511557</v>
      </c>
      <c r="I66" s="37">
        <v>17414</v>
      </c>
      <c r="J66" s="38">
        <v>8.944016435541858</v>
      </c>
      <c r="K66" s="62">
        <v>1357</v>
      </c>
      <c r="L66" s="63">
        <v>0.696969696969697</v>
      </c>
      <c r="M66" s="37">
        <v>72</v>
      </c>
      <c r="N66" s="38">
        <v>3.8357040115071124</v>
      </c>
      <c r="O66" s="37">
        <v>35</v>
      </c>
      <c r="P66" s="92">
        <v>1.8645783389270683</v>
      </c>
      <c r="Q66" s="63"/>
      <c r="R66" s="63"/>
      <c r="S66" s="97">
        <v>670</v>
      </c>
      <c r="T66" s="38">
        <v>34.4632477753202</v>
      </c>
      <c r="U66" s="37">
        <v>222</v>
      </c>
      <c r="V66" s="38">
        <v>11.419165680777738</v>
      </c>
      <c r="W66" s="37">
        <v>448</v>
      </c>
      <c r="X66" s="38">
        <v>23.04408209454246</v>
      </c>
      <c r="Y66" s="37">
        <v>99</v>
      </c>
      <c r="Z66" s="38">
        <v>5.253661642963277</v>
      </c>
      <c r="AA66" s="37">
        <v>73</v>
      </c>
      <c r="AB66" s="38">
        <v>3.8739121205688813</v>
      </c>
      <c r="AC66" s="37">
        <v>26</v>
      </c>
      <c r="AD66" s="38">
        <v>1.3851153374886793</v>
      </c>
      <c r="AE66" s="39" t="s">
        <v>48</v>
      </c>
      <c r="AF66" s="39" t="s">
        <v>48</v>
      </c>
      <c r="AG66" s="37">
        <v>10970</v>
      </c>
      <c r="AH66" s="38">
        <v>5.6343091936312275</v>
      </c>
      <c r="AI66" s="37">
        <v>3608</v>
      </c>
      <c r="AJ66" s="42">
        <v>1.8531073446327684</v>
      </c>
    </row>
    <row r="67" spans="2:36" s="2" customFormat="1" ht="17.25" customHeight="1">
      <c r="B67" s="67" t="s">
        <v>35</v>
      </c>
      <c r="C67" s="43">
        <v>12</v>
      </c>
      <c r="D67" s="37">
        <v>1938268</v>
      </c>
      <c r="E67" s="37">
        <v>930372</v>
      </c>
      <c r="F67" s="37">
        <v>1007896</v>
      </c>
      <c r="G67" s="37">
        <v>19059</v>
      </c>
      <c r="H67" s="38">
        <v>9.833005549284206</v>
      </c>
      <c r="I67" s="37">
        <v>16907</v>
      </c>
      <c r="J67" s="38">
        <v>8.722735968400656</v>
      </c>
      <c r="K67" s="62">
        <v>2152</v>
      </c>
      <c r="L67" s="63">
        <v>1.1102695808835517</v>
      </c>
      <c r="M67" s="37">
        <v>58</v>
      </c>
      <c r="N67" s="38">
        <v>3.0431816989348865</v>
      </c>
      <c r="O67" s="37">
        <v>21</v>
      </c>
      <c r="P67" s="92">
        <v>1.1018416496143555</v>
      </c>
      <c r="Q67" s="63"/>
      <c r="R67" s="63"/>
      <c r="S67" s="97">
        <v>600</v>
      </c>
      <c r="T67" s="38">
        <v>30.520372348542654</v>
      </c>
      <c r="U67" s="37">
        <v>198</v>
      </c>
      <c r="V67" s="38">
        <v>10.071722875019075</v>
      </c>
      <c r="W67" s="37">
        <v>402</v>
      </c>
      <c r="X67" s="38">
        <v>20.448649473523577</v>
      </c>
      <c r="Y67" s="37">
        <v>77</v>
      </c>
      <c r="Z67" s="38">
        <v>4.026986036295173</v>
      </c>
      <c r="AA67" s="37">
        <v>62</v>
      </c>
      <c r="AB67" s="64">
        <v>3.2425082370168927</v>
      </c>
      <c r="AC67" s="37">
        <v>15</v>
      </c>
      <c r="AD67" s="38">
        <v>0.7870297497245395</v>
      </c>
      <c r="AE67" s="37">
        <v>1</v>
      </c>
      <c r="AF67" s="84">
        <v>5.1</v>
      </c>
      <c r="AG67" s="37">
        <v>11376</v>
      </c>
      <c r="AH67" s="38">
        <v>5.869157412700411</v>
      </c>
      <c r="AI67" s="37">
        <v>3878</v>
      </c>
      <c r="AJ67" s="42">
        <v>2.0007553135066978</v>
      </c>
    </row>
    <row r="68" spans="2:36" s="2" customFormat="1" ht="15" customHeight="1">
      <c r="B68" s="67"/>
      <c r="C68" s="43"/>
      <c r="D68" s="37"/>
      <c r="E68" s="37"/>
      <c r="F68" s="37"/>
      <c r="G68" s="37"/>
      <c r="H68" s="38"/>
      <c r="I68" s="37"/>
      <c r="J68" s="38"/>
      <c r="K68" s="62"/>
      <c r="L68" s="63"/>
      <c r="M68" s="37"/>
      <c r="N68" s="38"/>
      <c r="O68" s="37"/>
      <c r="P68" s="92"/>
      <c r="Q68" s="63"/>
      <c r="R68" s="63"/>
      <c r="S68" s="97"/>
      <c r="T68" s="38"/>
      <c r="U68" s="37"/>
      <c r="V68" s="38"/>
      <c r="W68" s="37"/>
      <c r="X68" s="38"/>
      <c r="Y68" s="37"/>
      <c r="Z68" s="38"/>
      <c r="AA68" s="37"/>
      <c r="AB68" s="64"/>
      <c r="AC68" s="37"/>
      <c r="AD68" s="38"/>
      <c r="AE68" s="37"/>
      <c r="AF68" s="84"/>
      <c r="AG68" s="37"/>
      <c r="AH68" s="38"/>
      <c r="AI68" s="37"/>
      <c r="AJ68" s="42"/>
    </row>
    <row r="69" spans="2:36" s="2" customFormat="1" ht="17.25" customHeight="1">
      <c r="B69" s="68" t="s">
        <v>40</v>
      </c>
      <c r="C69" s="43">
        <v>13</v>
      </c>
      <c r="D69" s="37">
        <v>1940000</v>
      </c>
      <c r="E69" s="37">
        <v>931000</v>
      </c>
      <c r="F69" s="37">
        <v>1009000</v>
      </c>
      <c r="G69" s="37">
        <v>18797</v>
      </c>
      <c r="H69" s="38">
        <v>9.689175257731959</v>
      </c>
      <c r="I69" s="37">
        <v>16992</v>
      </c>
      <c r="J69" s="38">
        <v>8.758762886597939</v>
      </c>
      <c r="K69" s="62">
        <v>1805</v>
      </c>
      <c r="L69" s="63">
        <v>0.9304123711340205</v>
      </c>
      <c r="M69" s="37">
        <v>57</v>
      </c>
      <c r="N69" s="38">
        <v>3.0323987870404854</v>
      </c>
      <c r="O69" s="37">
        <v>28</v>
      </c>
      <c r="P69" s="92">
        <v>1.4895994041602383</v>
      </c>
      <c r="Q69" s="63"/>
      <c r="R69" s="63"/>
      <c r="S69" s="97">
        <v>623</v>
      </c>
      <c r="T69" s="38">
        <v>32.08032955715757</v>
      </c>
      <c r="U69" s="37">
        <v>209</v>
      </c>
      <c r="V69" s="38">
        <v>10.762100926879505</v>
      </c>
      <c r="W69" s="37">
        <v>414</v>
      </c>
      <c r="X69" s="38">
        <v>21.318228630278064</v>
      </c>
      <c r="Y69" s="37">
        <v>108</v>
      </c>
      <c r="Z69" s="38">
        <v>5.719127303537387</v>
      </c>
      <c r="AA69" s="37">
        <v>87</v>
      </c>
      <c r="AB69" s="64">
        <v>4.6070747722940055</v>
      </c>
      <c r="AC69" s="37">
        <v>21</v>
      </c>
      <c r="AD69" s="38">
        <v>1.1171995531201786</v>
      </c>
      <c r="AE69" s="37">
        <v>2</v>
      </c>
      <c r="AF69" s="84">
        <v>10.3</v>
      </c>
      <c r="AG69" s="37">
        <v>11504</v>
      </c>
      <c r="AH69" s="38">
        <v>5.929896907216495</v>
      </c>
      <c r="AI69" s="37">
        <v>4347</v>
      </c>
      <c r="AJ69" s="42">
        <v>2.240721649484536</v>
      </c>
    </row>
    <row r="70" spans="2:36" s="2" customFormat="1" ht="17.25" customHeight="1">
      <c r="B70" s="68" t="s">
        <v>41</v>
      </c>
      <c r="C70" s="43">
        <v>14</v>
      </c>
      <c r="D70" s="37">
        <v>1939000</v>
      </c>
      <c r="E70" s="37">
        <v>930000</v>
      </c>
      <c r="F70" s="37">
        <v>1009000</v>
      </c>
      <c r="G70" s="37">
        <v>18509</v>
      </c>
      <c r="H70" s="38">
        <v>9.54564208354822</v>
      </c>
      <c r="I70" s="37">
        <v>17041</v>
      </c>
      <c r="J70" s="38">
        <v>8.788550799381124</v>
      </c>
      <c r="K70" s="62">
        <v>1468</v>
      </c>
      <c r="L70" s="63">
        <v>0.7570912841670964</v>
      </c>
      <c r="M70" s="37">
        <v>53</v>
      </c>
      <c r="N70" s="38">
        <v>2.863471824517802</v>
      </c>
      <c r="O70" s="37">
        <v>25</v>
      </c>
      <c r="P70" s="92">
        <v>1.3506942568480198</v>
      </c>
      <c r="Q70" s="63"/>
      <c r="R70" s="63"/>
      <c r="S70" s="97">
        <v>634</v>
      </c>
      <c r="T70" s="38">
        <v>33.119155827195314</v>
      </c>
      <c r="U70" s="37">
        <v>211</v>
      </c>
      <c r="V70" s="38">
        <v>11.022305803688033</v>
      </c>
      <c r="W70" s="37">
        <v>423</v>
      </c>
      <c r="X70" s="38">
        <v>22.096850023507287</v>
      </c>
      <c r="Y70" s="37">
        <v>90</v>
      </c>
      <c r="Z70" s="38">
        <v>4.843396835647401</v>
      </c>
      <c r="AA70" s="37">
        <v>73</v>
      </c>
      <c r="AB70" s="64">
        <v>3.928532988914003</v>
      </c>
      <c r="AC70" s="37">
        <v>17</v>
      </c>
      <c r="AD70" s="38">
        <v>0.9184720946566536</v>
      </c>
      <c r="AE70" s="37">
        <v>1</v>
      </c>
      <c r="AF70" s="84">
        <v>5.2</v>
      </c>
      <c r="AG70" s="37">
        <v>10933</v>
      </c>
      <c r="AH70" s="38">
        <v>5.638473439917483</v>
      </c>
      <c r="AI70" s="37">
        <v>4187</v>
      </c>
      <c r="AJ70" s="42">
        <v>2.159360495100567</v>
      </c>
    </row>
    <row r="71" spans="2:36" s="2" customFormat="1" ht="17.25" customHeight="1">
      <c r="B71" s="68" t="s">
        <v>36</v>
      </c>
      <c r="C71" s="43">
        <v>15</v>
      </c>
      <c r="D71" s="37">
        <v>1940000</v>
      </c>
      <c r="E71" s="37">
        <v>930000</v>
      </c>
      <c r="F71" s="37">
        <v>1009000</v>
      </c>
      <c r="G71" s="37">
        <v>17770</v>
      </c>
      <c r="H71" s="38">
        <v>9.15979381443299</v>
      </c>
      <c r="I71" s="37">
        <v>17661</v>
      </c>
      <c r="J71" s="38">
        <v>9.103608247422681</v>
      </c>
      <c r="K71" s="62">
        <v>109</v>
      </c>
      <c r="L71" s="63">
        <v>0.05618556701030928</v>
      </c>
      <c r="M71" s="37">
        <v>50</v>
      </c>
      <c r="N71" s="38">
        <v>2.8137310073157002</v>
      </c>
      <c r="O71" s="37">
        <v>21</v>
      </c>
      <c r="P71" s="92">
        <v>1.1817670230725943</v>
      </c>
      <c r="Q71" s="63"/>
      <c r="R71" s="63"/>
      <c r="S71" s="97">
        <v>578</v>
      </c>
      <c r="T71" s="38">
        <v>31.502071070416395</v>
      </c>
      <c r="U71" s="37">
        <v>186</v>
      </c>
      <c r="V71" s="38">
        <v>10.137344669718772</v>
      </c>
      <c r="W71" s="37">
        <v>392</v>
      </c>
      <c r="X71" s="38">
        <v>21.364726400697624</v>
      </c>
      <c r="Y71" s="37">
        <v>64</v>
      </c>
      <c r="Z71" s="38">
        <v>3.5916718109882706</v>
      </c>
      <c r="AA71" s="37">
        <v>49</v>
      </c>
      <c r="AB71" s="64">
        <v>2.7498737302878946</v>
      </c>
      <c r="AC71" s="37">
        <v>15</v>
      </c>
      <c r="AD71" s="38">
        <v>0.8441193021947102</v>
      </c>
      <c r="AE71" s="37">
        <v>1</v>
      </c>
      <c r="AF71" s="84">
        <v>5.5</v>
      </c>
      <c r="AG71" s="37">
        <v>10549</v>
      </c>
      <c r="AH71" s="38">
        <v>5.437628865979382</v>
      </c>
      <c r="AI71" s="37">
        <v>4090</v>
      </c>
      <c r="AJ71" s="42">
        <v>2.1082474226804124</v>
      </c>
    </row>
    <row r="72" spans="2:36" s="2" customFormat="1" ht="17.25" customHeight="1">
      <c r="B72" s="68" t="s">
        <v>37</v>
      </c>
      <c r="C72" s="43">
        <v>16</v>
      </c>
      <c r="D72" s="37">
        <v>1938000</v>
      </c>
      <c r="E72" s="37">
        <v>930000</v>
      </c>
      <c r="F72" s="37">
        <v>1009000</v>
      </c>
      <c r="G72" s="37">
        <v>17655</v>
      </c>
      <c r="H72" s="38">
        <v>9.109907120743035</v>
      </c>
      <c r="I72" s="37">
        <v>17489</v>
      </c>
      <c r="J72" s="38">
        <v>9.024251805985552</v>
      </c>
      <c r="K72" s="62">
        <v>166</v>
      </c>
      <c r="L72" s="38">
        <v>0.08565531475748193</v>
      </c>
      <c r="M72" s="37">
        <v>41</v>
      </c>
      <c r="N72" s="38">
        <v>2.322288303596715</v>
      </c>
      <c r="O72" s="37">
        <v>13</v>
      </c>
      <c r="P72" s="92">
        <v>0.7363353157745681</v>
      </c>
      <c r="Q72" s="63"/>
      <c r="R72" s="63"/>
      <c r="S72" s="97">
        <v>560</v>
      </c>
      <c r="T72" s="38">
        <v>30.743892396376612</v>
      </c>
      <c r="U72" s="37">
        <v>177</v>
      </c>
      <c r="V72" s="38">
        <v>9.717265989569038</v>
      </c>
      <c r="W72" s="37">
        <v>383</v>
      </c>
      <c r="X72" s="38">
        <v>21.026626406807576</v>
      </c>
      <c r="Y72" s="37">
        <v>59</v>
      </c>
      <c r="Z72" s="38">
        <v>3.3320155870559667</v>
      </c>
      <c r="AA72" s="37">
        <v>52</v>
      </c>
      <c r="AB72" s="38">
        <v>2.936691703845937</v>
      </c>
      <c r="AC72" s="37">
        <v>7</v>
      </c>
      <c r="AD72" s="38">
        <v>0.39648824695553664</v>
      </c>
      <c r="AE72" s="39" t="s">
        <v>48</v>
      </c>
      <c r="AF72" s="39" t="s">
        <v>48</v>
      </c>
      <c r="AG72" s="37">
        <v>10227</v>
      </c>
      <c r="AH72" s="38">
        <v>5.277089783281734</v>
      </c>
      <c r="AI72" s="37">
        <v>4006</v>
      </c>
      <c r="AJ72" s="42">
        <v>2.067079463364293</v>
      </c>
    </row>
    <row r="73" spans="2:36" s="2" customFormat="1" ht="17.25" customHeight="1">
      <c r="B73" s="67" t="s">
        <v>38</v>
      </c>
      <c r="C73" s="44">
        <v>17</v>
      </c>
      <c r="D73" s="59">
        <v>1942414</v>
      </c>
      <c r="E73" s="62">
        <v>932326</v>
      </c>
      <c r="F73" s="59">
        <v>1010088</v>
      </c>
      <c r="G73" s="62">
        <v>16688</v>
      </c>
      <c r="H73" s="64">
        <v>8.5913713554371</v>
      </c>
      <c r="I73" s="37">
        <v>18428</v>
      </c>
      <c r="J73" s="38">
        <v>9.487163910474287</v>
      </c>
      <c r="K73" s="83">
        <v>-1740</v>
      </c>
      <c r="L73" s="69">
        <v>-0.8957925550371857</v>
      </c>
      <c r="M73" s="37">
        <v>54</v>
      </c>
      <c r="N73" s="38">
        <v>3.2358581016299137</v>
      </c>
      <c r="O73" s="37">
        <v>20</v>
      </c>
      <c r="P73" s="92">
        <v>1.1984659635666348</v>
      </c>
      <c r="Q73" s="63"/>
      <c r="R73" s="63"/>
      <c r="S73" s="97">
        <v>499</v>
      </c>
      <c r="T73" s="38">
        <v>29.033571885727586</v>
      </c>
      <c r="U73" s="37">
        <v>172</v>
      </c>
      <c r="V73" s="38">
        <v>10.007563856403095</v>
      </c>
      <c r="W73" s="37">
        <v>327</v>
      </c>
      <c r="X73" s="38">
        <v>19.026008029324487</v>
      </c>
      <c r="Y73" s="37">
        <v>70</v>
      </c>
      <c r="Z73" s="38">
        <v>4.180102711095187</v>
      </c>
      <c r="AA73" s="37">
        <v>58</v>
      </c>
      <c r="AB73" s="38">
        <v>3.463513674907441</v>
      </c>
      <c r="AC73" s="37">
        <v>12</v>
      </c>
      <c r="AD73" s="38">
        <v>0.7190795781399808</v>
      </c>
      <c r="AE73" s="39" t="s">
        <v>48</v>
      </c>
      <c r="AF73" s="39" t="s">
        <v>48</v>
      </c>
      <c r="AG73" s="37">
        <v>10098</v>
      </c>
      <c r="AH73" s="38">
        <v>5.198685759060632</v>
      </c>
      <c r="AI73" s="37">
        <v>3722</v>
      </c>
      <c r="AJ73" s="42">
        <v>1.9161723504875892</v>
      </c>
    </row>
    <row r="74" spans="2:36" s="2" customFormat="1" ht="15" customHeight="1">
      <c r="B74" s="67"/>
      <c r="C74" s="44"/>
      <c r="D74" s="59"/>
      <c r="E74" s="62"/>
      <c r="F74" s="59"/>
      <c r="G74" s="62"/>
      <c r="H74" s="64"/>
      <c r="I74" s="37"/>
      <c r="J74" s="38"/>
      <c r="K74" s="83"/>
      <c r="L74" s="69"/>
      <c r="M74" s="37"/>
      <c r="N74" s="38"/>
      <c r="O74" s="37"/>
      <c r="P74" s="92"/>
      <c r="Q74" s="63"/>
      <c r="R74" s="63"/>
      <c r="S74" s="98"/>
      <c r="T74" s="38"/>
      <c r="U74" s="37"/>
      <c r="V74" s="38"/>
      <c r="W74" s="37"/>
      <c r="X74" s="38"/>
      <c r="Y74" s="37"/>
      <c r="Z74" s="38"/>
      <c r="AA74" s="37"/>
      <c r="AB74" s="38"/>
      <c r="AC74" s="37"/>
      <c r="AD74" s="38"/>
      <c r="AE74" s="37"/>
      <c r="AF74" s="84"/>
      <c r="AG74" s="37"/>
      <c r="AH74" s="38"/>
      <c r="AI74" s="37"/>
      <c r="AJ74" s="42"/>
    </row>
    <row r="75" spans="2:36" s="2" customFormat="1" ht="17.25" customHeight="1">
      <c r="B75" s="81" t="s">
        <v>39</v>
      </c>
      <c r="C75" s="44">
        <v>18</v>
      </c>
      <c r="D75" s="62">
        <v>1938000</v>
      </c>
      <c r="E75" s="62">
        <v>931000</v>
      </c>
      <c r="F75" s="62">
        <v>1008000</v>
      </c>
      <c r="G75" s="62">
        <v>17279</v>
      </c>
      <c r="H75" s="64">
        <v>8.9</v>
      </c>
      <c r="I75" s="62">
        <v>18317</v>
      </c>
      <c r="J75" s="64">
        <v>9.5</v>
      </c>
      <c r="K75" s="83">
        <v>-1038</v>
      </c>
      <c r="L75" s="82">
        <v>-0.5</v>
      </c>
      <c r="M75" s="62">
        <v>32</v>
      </c>
      <c r="N75" s="64">
        <v>1.9</v>
      </c>
      <c r="O75" s="62">
        <v>15</v>
      </c>
      <c r="P75" s="92">
        <v>0.9</v>
      </c>
      <c r="Q75" s="63"/>
      <c r="R75" s="63"/>
      <c r="S75" s="98">
        <v>523</v>
      </c>
      <c r="T75" s="64">
        <v>29.4</v>
      </c>
      <c r="U75" s="62">
        <v>192</v>
      </c>
      <c r="V75" s="64">
        <v>10.8</v>
      </c>
      <c r="W75" s="62">
        <v>331</v>
      </c>
      <c r="X75" s="64">
        <v>18.6</v>
      </c>
      <c r="Y75" s="62">
        <v>73</v>
      </c>
      <c r="Z75" s="64">
        <v>4.2</v>
      </c>
      <c r="AA75" s="62">
        <v>63</v>
      </c>
      <c r="AB75" s="64">
        <v>3.6</v>
      </c>
      <c r="AC75" s="62">
        <v>10</v>
      </c>
      <c r="AD75" s="64">
        <v>0.6</v>
      </c>
      <c r="AE75" s="37">
        <v>1</v>
      </c>
      <c r="AF75" s="84">
        <v>5.6</v>
      </c>
      <c r="AG75" s="62">
        <v>10292</v>
      </c>
      <c r="AH75" s="64">
        <v>5.3</v>
      </c>
      <c r="AI75" s="62">
        <v>3739</v>
      </c>
      <c r="AJ75" s="42">
        <v>1.93</v>
      </c>
    </row>
    <row r="76" spans="2:36" s="2" customFormat="1" ht="17.25" customHeight="1">
      <c r="B76" s="81" t="s">
        <v>42</v>
      </c>
      <c r="C76" s="44">
        <v>19</v>
      </c>
      <c r="D76" s="62">
        <v>1935000</v>
      </c>
      <c r="E76" s="62">
        <v>929000</v>
      </c>
      <c r="F76" s="62">
        <v>1006000</v>
      </c>
      <c r="G76" s="62">
        <v>17099</v>
      </c>
      <c r="H76" s="64">
        <v>8.8</v>
      </c>
      <c r="I76" s="62">
        <v>18325</v>
      </c>
      <c r="J76" s="64">
        <v>9.5</v>
      </c>
      <c r="K76" s="83">
        <v>-1226</v>
      </c>
      <c r="L76" s="82">
        <v>-0.6</v>
      </c>
      <c r="M76" s="62">
        <v>37</v>
      </c>
      <c r="N76" s="64">
        <v>2.2</v>
      </c>
      <c r="O76" s="62">
        <v>13</v>
      </c>
      <c r="P76" s="92">
        <v>0.8</v>
      </c>
      <c r="Q76" s="63"/>
      <c r="R76" s="63"/>
      <c r="S76" s="98">
        <v>434</v>
      </c>
      <c r="T76" s="64">
        <v>24.8</v>
      </c>
      <c r="U76" s="62">
        <v>155</v>
      </c>
      <c r="V76" s="64">
        <v>8.8</v>
      </c>
      <c r="W76" s="62">
        <v>279</v>
      </c>
      <c r="X76" s="64">
        <v>15.9</v>
      </c>
      <c r="Y76" s="62">
        <v>56</v>
      </c>
      <c r="Z76" s="64">
        <v>3.3</v>
      </c>
      <c r="AA76" s="62">
        <v>45</v>
      </c>
      <c r="AB76" s="64">
        <v>2.6</v>
      </c>
      <c r="AC76" s="62">
        <v>11</v>
      </c>
      <c r="AD76" s="64">
        <v>0.6</v>
      </c>
      <c r="AE76" s="37">
        <v>1</v>
      </c>
      <c r="AF76" s="84">
        <v>5.7</v>
      </c>
      <c r="AG76" s="62">
        <v>10130</v>
      </c>
      <c r="AH76" s="64">
        <v>5.2</v>
      </c>
      <c r="AI76" s="62">
        <v>3657</v>
      </c>
      <c r="AJ76" s="42">
        <v>1.89</v>
      </c>
    </row>
    <row r="77" spans="2:36" ht="18" customHeight="1">
      <c r="B77" s="81" t="s">
        <v>47</v>
      </c>
      <c r="C77" s="44">
        <v>20</v>
      </c>
      <c r="D77" s="91">
        <v>1930000</v>
      </c>
      <c r="E77" s="91">
        <v>927000</v>
      </c>
      <c r="F77" s="91">
        <v>1003000</v>
      </c>
      <c r="G77" s="62">
        <v>17044</v>
      </c>
      <c r="H77" s="64">
        <v>8.8</v>
      </c>
      <c r="I77" s="62">
        <v>19393</v>
      </c>
      <c r="J77" s="64">
        <v>10</v>
      </c>
      <c r="K77" s="83">
        <v>-2349</v>
      </c>
      <c r="L77" s="82">
        <v>-1.2</v>
      </c>
      <c r="M77" s="62">
        <v>55</v>
      </c>
      <c r="N77" s="64">
        <v>3.2</v>
      </c>
      <c r="O77" s="62">
        <v>27</v>
      </c>
      <c r="P77" s="92">
        <v>1.6</v>
      </c>
      <c r="Q77" s="73"/>
      <c r="R77" s="9"/>
      <c r="S77" s="98">
        <v>426</v>
      </c>
      <c r="T77" s="64">
        <v>24.4</v>
      </c>
      <c r="U77" s="62">
        <v>167</v>
      </c>
      <c r="V77" s="64">
        <v>9.6</v>
      </c>
      <c r="W77" s="62">
        <v>259</v>
      </c>
      <c r="X77" s="64">
        <v>14.8</v>
      </c>
      <c r="Y77" s="62">
        <v>69</v>
      </c>
      <c r="Z77" s="64">
        <v>4</v>
      </c>
      <c r="AA77" s="62">
        <v>47</v>
      </c>
      <c r="AB77" s="64">
        <v>2.7</v>
      </c>
      <c r="AC77" s="62">
        <v>22</v>
      </c>
      <c r="AD77" s="64">
        <v>1.3</v>
      </c>
      <c r="AE77" s="39" t="s">
        <v>49</v>
      </c>
      <c r="AF77" s="84" t="s">
        <v>49</v>
      </c>
      <c r="AG77" s="62">
        <v>10327</v>
      </c>
      <c r="AH77" s="64">
        <v>5.4</v>
      </c>
      <c r="AI77" s="62">
        <v>3624</v>
      </c>
      <c r="AJ77" s="42">
        <v>1.88</v>
      </c>
    </row>
    <row r="78" spans="2:36" ht="18" customHeight="1">
      <c r="B78" s="81" t="s">
        <v>51</v>
      </c>
      <c r="C78" s="44">
        <v>21</v>
      </c>
      <c r="D78" s="91">
        <v>1924000</v>
      </c>
      <c r="E78" s="91">
        <v>923000</v>
      </c>
      <c r="F78" s="91">
        <v>1001000</v>
      </c>
      <c r="G78" s="62">
        <v>16387</v>
      </c>
      <c r="H78" s="64">
        <v>8.5</v>
      </c>
      <c r="I78" s="62">
        <v>18948</v>
      </c>
      <c r="J78" s="64">
        <v>9.8</v>
      </c>
      <c r="K78" s="83">
        <v>-2561</v>
      </c>
      <c r="L78" s="82">
        <v>-1.3</v>
      </c>
      <c r="M78" s="62">
        <v>36</v>
      </c>
      <c r="N78" s="64">
        <v>2.2</v>
      </c>
      <c r="O78" s="62">
        <v>18</v>
      </c>
      <c r="P78" s="92">
        <v>1.1</v>
      </c>
      <c r="Q78" s="73"/>
      <c r="R78" s="9"/>
      <c r="S78" s="98">
        <v>461</v>
      </c>
      <c r="T78" s="64">
        <v>27.4</v>
      </c>
      <c r="U78" s="62">
        <v>180</v>
      </c>
      <c r="V78" s="64">
        <v>10.7</v>
      </c>
      <c r="W78" s="62">
        <v>281</v>
      </c>
      <c r="X78" s="64">
        <v>16.7</v>
      </c>
      <c r="Y78" s="62">
        <v>67</v>
      </c>
      <c r="Z78" s="64">
        <v>4.1</v>
      </c>
      <c r="AA78" s="62">
        <v>53</v>
      </c>
      <c r="AB78" s="64">
        <v>3.2</v>
      </c>
      <c r="AC78" s="62">
        <v>14</v>
      </c>
      <c r="AD78" s="64">
        <v>0.9</v>
      </c>
      <c r="AE78" s="39">
        <v>1</v>
      </c>
      <c r="AF78" s="84">
        <v>5.9</v>
      </c>
      <c r="AG78" s="62">
        <v>10072</v>
      </c>
      <c r="AH78" s="64">
        <v>5.2</v>
      </c>
      <c r="AI78" s="62">
        <v>3597</v>
      </c>
      <c r="AJ78" s="42">
        <v>1.87</v>
      </c>
    </row>
    <row r="79" spans="2:36" ht="18" customHeight="1">
      <c r="B79" s="81" t="s">
        <v>52</v>
      </c>
      <c r="C79" s="44">
        <v>22</v>
      </c>
      <c r="D79" s="91">
        <v>1926378</v>
      </c>
      <c r="E79" s="91">
        <v>925031</v>
      </c>
      <c r="F79" s="91">
        <v>1001347</v>
      </c>
      <c r="G79" s="62">
        <v>16759</v>
      </c>
      <c r="H79" s="64">
        <v>8.7</v>
      </c>
      <c r="I79" s="62">
        <v>20248</v>
      </c>
      <c r="J79" s="64">
        <v>10.5</v>
      </c>
      <c r="K79" s="83">
        <v>-3489</v>
      </c>
      <c r="L79" s="82">
        <v>-1.8</v>
      </c>
      <c r="M79" s="62">
        <v>29</v>
      </c>
      <c r="N79" s="64">
        <v>1.7</v>
      </c>
      <c r="O79" s="62">
        <v>14</v>
      </c>
      <c r="P79" s="92">
        <v>0.8</v>
      </c>
      <c r="Q79" s="73"/>
      <c r="R79" s="9"/>
      <c r="S79" s="98">
        <v>418</v>
      </c>
      <c r="T79" s="64">
        <v>24.3</v>
      </c>
      <c r="U79" s="62">
        <v>163</v>
      </c>
      <c r="V79" s="64">
        <v>9.5</v>
      </c>
      <c r="W79" s="62">
        <v>255</v>
      </c>
      <c r="X79" s="64">
        <v>14.8</v>
      </c>
      <c r="Y79" s="62">
        <v>59</v>
      </c>
      <c r="Z79" s="64">
        <v>3.5</v>
      </c>
      <c r="AA79" s="62">
        <v>48</v>
      </c>
      <c r="AB79" s="64">
        <v>2.9</v>
      </c>
      <c r="AC79" s="62">
        <v>11</v>
      </c>
      <c r="AD79" s="64">
        <v>0.7</v>
      </c>
      <c r="AE79" s="39">
        <v>1</v>
      </c>
      <c r="AF79" s="84">
        <v>5.8</v>
      </c>
      <c r="AG79" s="62">
        <v>9894</v>
      </c>
      <c r="AH79" s="64">
        <v>5.1</v>
      </c>
      <c r="AI79" s="62">
        <v>3626</v>
      </c>
      <c r="AJ79" s="42">
        <v>1.88</v>
      </c>
    </row>
    <row r="80" spans="2:36" ht="18" customHeight="1">
      <c r="B80" s="81"/>
      <c r="C80" s="44"/>
      <c r="D80" s="91"/>
      <c r="E80" s="91"/>
      <c r="F80" s="91"/>
      <c r="G80" s="62"/>
      <c r="H80" s="64"/>
      <c r="I80" s="62"/>
      <c r="J80" s="64"/>
      <c r="K80" s="83"/>
      <c r="L80" s="82"/>
      <c r="M80" s="62"/>
      <c r="N80" s="64"/>
      <c r="O80" s="62"/>
      <c r="P80" s="92"/>
      <c r="Q80" s="73"/>
      <c r="R80" s="9"/>
      <c r="S80" s="98"/>
      <c r="T80" s="64"/>
      <c r="U80" s="62"/>
      <c r="V80" s="64"/>
      <c r="W80" s="62"/>
      <c r="X80" s="64"/>
      <c r="Y80" s="62"/>
      <c r="Z80" s="64"/>
      <c r="AA80" s="62"/>
      <c r="AB80" s="64"/>
      <c r="AC80" s="62"/>
      <c r="AD80" s="64"/>
      <c r="AE80" s="39"/>
      <c r="AF80" s="84"/>
      <c r="AG80" s="62"/>
      <c r="AH80" s="64"/>
      <c r="AI80" s="62"/>
      <c r="AJ80" s="42"/>
    </row>
    <row r="81" spans="2:36" ht="18" customHeight="1">
      <c r="B81" s="81">
        <v>11</v>
      </c>
      <c r="C81" s="44">
        <v>23</v>
      </c>
      <c r="D81" s="91">
        <v>1922000</v>
      </c>
      <c r="E81" s="91">
        <v>923000</v>
      </c>
      <c r="F81" s="91">
        <v>999000</v>
      </c>
      <c r="G81" s="62">
        <v>16635</v>
      </c>
      <c r="H81" s="64">
        <v>8.7</v>
      </c>
      <c r="I81" s="62">
        <v>20407</v>
      </c>
      <c r="J81" s="64">
        <v>10.6</v>
      </c>
      <c r="K81" s="83">
        <v>-3772</v>
      </c>
      <c r="L81" s="82">
        <v>-2</v>
      </c>
      <c r="M81" s="62">
        <v>39</v>
      </c>
      <c r="N81" s="64">
        <v>2.3</v>
      </c>
      <c r="O81" s="62">
        <v>17</v>
      </c>
      <c r="P81" s="92">
        <v>1</v>
      </c>
      <c r="Q81" s="73"/>
      <c r="R81" s="9"/>
      <c r="S81" s="98">
        <v>404</v>
      </c>
      <c r="T81" s="64">
        <v>23.7</v>
      </c>
      <c r="U81" s="62">
        <v>176</v>
      </c>
      <c r="V81" s="64">
        <v>10.3</v>
      </c>
      <c r="W81" s="62">
        <v>228</v>
      </c>
      <c r="X81" s="64">
        <v>13.4</v>
      </c>
      <c r="Y81" s="62">
        <v>58</v>
      </c>
      <c r="Z81" s="64">
        <v>3.5</v>
      </c>
      <c r="AA81" s="62">
        <v>46</v>
      </c>
      <c r="AB81" s="64">
        <v>2.8</v>
      </c>
      <c r="AC81" s="62">
        <v>12</v>
      </c>
      <c r="AD81" s="64">
        <v>0.7</v>
      </c>
      <c r="AE81" s="39" t="s">
        <v>49</v>
      </c>
      <c r="AF81" s="84" t="s">
        <v>49</v>
      </c>
      <c r="AG81" s="62">
        <v>9665</v>
      </c>
      <c r="AH81" s="64">
        <v>5</v>
      </c>
      <c r="AI81" s="62">
        <v>3493</v>
      </c>
      <c r="AJ81" s="42">
        <v>1.82</v>
      </c>
    </row>
    <row r="82" spans="2:36" ht="18" customHeight="1">
      <c r="B82" s="81">
        <v>12</v>
      </c>
      <c r="C82" s="44">
        <v>24</v>
      </c>
      <c r="D82" s="91">
        <v>1919000</v>
      </c>
      <c r="E82" s="91">
        <v>921000</v>
      </c>
      <c r="F82" s="91">
        <v>998000</v>
      </c>
      <c r="G82" s="62">
        <v>16279</v>
      </c>
      <c r="H82" s="64">
        <v>8.5</v>
      </c>
      <c r="I82" s="62">
        <v>21181</v>
      </c>
      <c r="J82" s="64">
        <v>11</v>
      </c>
      <c r="K82" s="83">
        <v>-4902</v>
      </c>
      <c r="L82" s="82">
        <v>-2.6</v>
      </c>
      <c r="M82" s="62">
        <v>38</v>
      </c>
      <c r="N82" s="64">
        <v>2.3</v>
      </c>
      <c r="O82" s="62">
        <v>16</v>
      </c>
      <c r="P82" s="92">
        <v>1</v>
      </c>
      <c r="Q82" s="73"/>
      <c r="R82" s="9"/>
      <c r="S82" s="98">
        <v>357</v>
      </c>
      <c r="T82" s="64">
        <v>21.5</v>
      </c>
      <c r="U82" s="62">
        <v>140</v>
      </c>
      <c r="V82" s="64">
        <v>8.4</v>
      </c>
      <c r="W82" s="62">
        <v>217</v>
      </c>
      <c r="X82" s="64">
        <v>13</v>
      </c>
      <c r="Y82" s="62">
        <v>55</v>
      </c>
      <c r="Z82" s="64">
        <v>3.4</v>
      </c>
      <c r="AA82" s="62">
        <v>43</v>
      </c>
      <c r="AB82" s="64">
        <v>2.6</v>
      </c>
      <c r="AC82" s="62">
        <v>12</v>
      </c>
      <c r="AD82" s="64">
        <v>0.7</v>
      </c>
      <c r="AE82" s="39" t="s">
        <v>49</v>
      </c>
      <c r="AF82" s="84" t="s">
        <v>49</v>
      </c>
      <c r="AG82" s="62">
        <v>9570</v>
      </c>
      <c r="AH82" s="64">
        <v>5</v>
      </c>
      <c r="AI82" s="62">
        <v>3518</v>
      </c>
      <c r="AJ82" s="42">
        <v>1.83</v>
      </c>
    </row>
    <row r="83" spans="2:36" ht="18" customHeight="1">
      <c r="B83" s="110">
        <v>13</v>
      </c>
      <c r="C83" s="44">
        <v>25</v>
      </c>
      <c r="D83" s="91">
        <v>1913000</v>
      </c>
      <c r="E83" s="91">
        <v>919000</v>
      </c>
      <c r="F83" s="91">
        <v>994000</v>
      </c>
      <c r="G83" s="62">
        <v>16210</v>
      </c>
      <c r="H83" s="64">
        <v>8.5</v>
      </c>
      <c r="I83" s="62">
        <v>21199</v>
      </c>
      <c r="J83" s="64">
        <v>11.1</v>
      </c>
      <c r="K83" s="83">
        <v>-4989</v>
      </c>
      <c r="L83" s="82">
        <v>-2.607945635128071</v>
      </c>
      <c r="M83" s="62">
        <v>32</v>
      </c>
      <c r="N83" s="64">
        <v>2</v>
      </c>
      <c r="O83" s="62">
        <v>14</v>
      </c>
      <c r="P83" s="92">
        <v>0.9</v>
      </c>
      <c r="Q83" s="73"/>
      <c r="R83" s="9"/>
      <c r="S83" s="98">
        <v>375</v>
      </c>
      <c r="T83" s="64">
        <v>22.6</v>
      </c>
      <c r="U83" s="62">
        <v>132</v>
      </c>
      <c r="V83" s="64">
        <v>8</v>
      </c>
      <c r="W83" s="62">
        <v>243</v>
      </c>
      <c r="X83" s="64">
        <v>14.7</v>
      </c>
      <c r="Y83" s="62">
        <v>56</v>
      </c>
      <c r="Z83" s="64">
        <v>3.4</v>
      </c>
      <c r="AA83" s="62">
        <v>46</v>
      </c>
      <c r="AB83" s="64">
        <v>2.8</v>
      </c>
      <c r="AC83" s="62">
        <v>10</v>
      </c>
      <c r="AD83" s="64">
        <v>0.6</v>
      </c>
      <c r="AE83" s="101">
        <v>1</v>
      </c>
      <c r="AF83" s="102">
        <v>6</v>
      </c>
      <c r="AG83" s="62">
        <v>9651</v>
      </c>
      <c r="AH83" s="64">
        <v>5</v>
      </c>
      <c r="AI83" s="62">
        <v>3427</v>
      </c>
      <c r="AJ83" s="42">
        <v>1.79</v>
      </c>
    </row>
    <row r="84" spans="2:36" ht="18" customHeight="1">
      <c r="B84" s="81">
        <v>14</v>
      </c>
      <c r="C84" s="44">
        <v>26</v>
      </c>
      <c r="D84" s="91">
        <v>1907000</v>
      </c>
      <c r="E84" s="91">
        <v>916000</v>
      </c>
      <c r="F84" s="91">
        <v>991000</v>
      </c>
      <c r="G84" s="62">
        <v>15837</v>
      </c>
      <c r="H84" s="64">
        <v>8.3</v>
      </c>
      <c r="I84" s="62">
        <v>21051</v>
      </c>
      <c r="J84" s="64">
        <v>11</v>
      </c>
      <c r="K84" s="83">
        <v>-5214</v>
      </c>
      <c r="L84" s="82">
        <v>-2.734137388568432</v>
      </c>
      <c r="M84" s="62">
        <v>26</v>
      </c>
      <c r="N84" s="64">
        <v>1.6</v>
      </c>
      <c r="O84" s="62">
        <v>13</v>
      </c>
      <c r="P84" s="92">
        <v>0.8</v>
      </c>
      <c r="Q84" s="9"/>
      <c r="R84" s="9"/>
      <c r="S84" s="98">
        <v>354</v>
      </c>
      <c r="T84" s="64">
        <v>21.9</v>
      </c>
      <c r="U84" s="62">
        <v>148</v>
      </c>
      <c r="V84" s="64">
        <v>9.1</v>
      </c>
      <c r="W84" s="62">
        <v>206</v>
      </c>
      <c r="X84" s="64">
        <v>12.7</v>
      </c>
      <c r="Y84" s="62">
        <v>45</v>
      </c>
      <c r="Z84" s="64">
        <v>2.8</v>
      </c>
      <c r="AA84" s="62">
        <v>37</v>
      </c>
      <c r="AB84" s="64">
        <v>2.3</v>
      </c>
      <c r="AC84" s="62">
        <v>8</v>
      </c>
      <c r="AD84" s="64">
        <v>0.5</v>
      </c>
      <c r="AE84" s="101">
        <v>1</v>
      </c>
      <c r="AF84" s="102">
        <v>6.2</v>
      </c>
      <c r="AG84" s="62">
        <v>9265</v>
      </c>
      <c r="AH84" s="64">
        <v>4.9</v>
      </c>
      <c r="AI84" s="62">
        <v>3212</v>
      </c>
      <c r="AJ84" s="42">
        <v>1.68</v>
      </c>
    </row>
    <row r="85" spans="2:36" ht="18" customHeight="1">
      <c r="B85" s="81">
        <v>15</v>
      </c>
      <c r="C85" s="44">
        <v>27</v>
      </c>
      <c r="D85" s="91">
        <v>1903981</v>
      </c>
      <c r="E85" s="91">
        <v>914810</v>
      </c>
      <c r="F85" s="91">
        <v>989171</v>
      </c>
      <c r="G85" s="62">
        <v>15599</v>
      </c>
      <c r="H85" s="64">
        <v>8.2</v>
      </c>
      <c r="I85" s="62">
        <v>21525</v>
      </c>
      <c r="J85" s="64">
        <v>11.3</v>
      </c>
      <c r="K85" s="83">
        <v>-5926</v>
      </c>
      <c r="L85" s="82">
        <v>-3.1124260168562605</v>
      </c>
      <c r="M85" s="62">
        <v>23</v>
      </c>
      <c r="N85" s="64">
        <v>1.5</v>
      </c>
      <c r="O85" s="62">
        <v>8</v>
      </c>
      <c r="P85" s="92">
        <v>0.5</v>
      </c>
      <c r="Q85" s="9"/>
      <c r="R85" s="9"/>
      <c r="S85" s="98">
        <v>342</v>
      </c>
      <c r="T85" s="64">
        <v>21.5</v>
      </c>
      <c r="U85" s="62">
        <v>140</v>
      </c>
      <c r="V85" s="64">
        <v>8.8</v>
      </c>
      <c r="W85" s="62">
        <v>202</v>
      </c>
      <c r="X85" s="64">
        <v>12.7</v>
      </c>
      <c r="Y85" s="62">
        <v>55</v>
      </c>
      <c r="Z85" s="64">
        <v>3.5</v>
      </c>
      <c r="AA85" s="62">
        <v>50</v>
      </c>
      <c r="AB85" s="64">
        <v>3.2</v>
      </c>
      <c r="AC85" s="62">
        <v>5</v>
      </c>
      <c r="AD85" s="64">
        <v>0.3</v>
      </c>
      <c r="AE85" s="101">
        <v>2</v>
      </c>
      <c r="AF85" s="102">
        <v>12.5</v>
      </c>
      <c r="AG85" s="62">
        <v>9260</v>
      </c>
      <c r="AH85" s="64">
        <v>4.9</v>
      </c>
      <c r="AI85" s="62">
        <v>3296</v>
      </c>
      <c r="AJ85" s="42">
        <v>1.73</v>
      </c>
    </row>
    <row r="86" spans="2:36" ht="18" customHeight="1">
      <c r="B86" s="81">
        <v>16</v>
      </c>
      <c r="C86" s="44">
        <v>28</v>
      </c>
      <c r="D86" s="91">
        <v>1896000</v>
      </c>
      <c r="E86" s="91">
        <v>911000</v>
      </c>
      <c r="F86" s="91">
        <v>985000</v>
      </c>
      <c r="G86" s="62">
        <v>15477</v>
      </c>
      <c r="H86" s="64">
        <v>8.2</v>
      </c>
      <c r="I86" s="62">
        <v>21532</v>
      </c>
      <c r="J86" s="64">
        <v>11.4</v>
      </c>
      <c r="K86" s="83">
        <v>-6055</v>
      </c>
      <c r="L86" s="82">
        <v>-3.1935654008438816</v>
      </c>
      <c r="M86" s="62">
        <v>30</v>
      </c>
      <c r="N86" s="64">
        <v>1.9</v>
      </c>
      <c r="O86" s="62">
        <v>11</v>
      </c>
      <c r="P86" s="92">
        <v>0.7</v>
      </c>
      <c r="Q86" s="9"/>
      <c r="R86" s="9"/>
      <c r="S86" s="98">
        <v>325</v>
      </c>
      <c r="T86" s="64">
        <v>20.6</v>
      </c>
      <c r="U86" s="62">
        <v>147</v>
      </c>
      <c r="V86" s="64">
        <v>9.3</v>
      </c>
      <c r="W86" s="62">
        <v>178</v>
      </c>
      <c r="X86" s="64">
        <v>11.3</v>
      </c>
      <c r="Y86" s="62">
        <v>61</v>
      </c>
      <c r="Z86" s="64">
        <v>3.9</v>
      </c>
      <c r="AA86" s="62">
        <v>50</v>
      </c>
      <c r="AB86" s="64">
        <v>3.2</v>
      </c>
      <c r="AC86" s="62">
        <v>11</v>
      </c>
      <c r="AD86" s="64">
        <v>0.7</v>
      </c>
      <c r="AE86" s="101">
        <v>1</v>
      </c>
      <c r="AF86" s="102">
        <v>6.3</v>
      </c>
      <c r="AG86" s="62">
        <v>8916</v>
      </c>
      <c r="AH86" s="64">
        <v>4.7</v>
      </c>
      <c r="AI86" s="62">
        <v>3245</v>
      </c>
      <c r="AJ86" s="42">
        <v>1.71</v>
      </c>
    </row>
    <row r="87" spans="2:36" ht="18" customHeight="1">
      <c r="B87" s="81"/>
      <c r="C87" s="44"/>
      <c r="D87" s="91"/>
      <c r="E87" s="91"/>
      <c r="F87" s="91"/>
      <c r="G87" s="62"/>
      <c r="H87" s="64"/>
      <c r="I87" s="62"/>
      <c r="J87" s="64"/>
      <c r="K87" s="83"/>
      <c r="L87" s="82"/>
      <c r="M87" s="62"/>
      <c r="N87" s="64"/>
      <c r="O87" s="62"/>
      <c r="P87" s="92"/>
      <c r="Q87" s="9"/>
      <c r="R87" s="9"/>
      <c r="S87" s="98"/>
      <c r="T87" s="64"/>
      <c r="U87" s="62"/>
      <c r="V87" s="64"/>
      <c r="W87" s="62"/>
      <c r="X87" s="64"/>
      <c r="Y87" s="62"/>
      <c r="Z87" s="64"/>
      <c r="AA87" s="62"/>
      <c r="AB87" s="64"/>
      <c r="AC87" s="62"/>
      <c r="AD87" s="64"/>
      <c r="AE87" s="101"/>
      <c r="AF87" s="102"/>
      <c r="AG87" s="62"/>
      <c r="AH87" s="64"/>
      <c r="AI87" s="62"/>
      <c r="AJ87" s="42"/>
    </row>
    <row r="88" spans="2:36" ht="18" customHeight="1">
      <c r="B88" s="81">
        <v>17</v>
      </c>
      <c r="C88" s="44">
        <v>29</v>
      </c>
      <c r="D88" s="91">
        <v>1888000</v>
      </c>
      <c r="E88" s="91">
        <v>907000</v>
      </c>
      <c r="F88" s="91">
        <v>980000</v>
      </c>
      <c r="G88" s="62">
        <v>14910</v>
      </c>
      <c r="H88" s="64">
        <v>7.9</v>
      </c>
      <c r="I88" s="62">
        <v>21604</v>
      </c>
      <c r="J88" s="64">
        <v>11.4</v>
      </c>
      <c r="K88" s="83">
        <v>-6694</v>
      </c>
      <c r="L88" s="82">
        <v>-3.545550847457627</v>
      </c>
      <c r="M88" s="62">
        <v>23</v>
      </c>
      <c r="N88" s="64">
        <v>1.5</v>
      </c>
      <c r="O88" s="62">
        <v>10</v>
      </c>
      <c r="P88" s="92">
        <v>0.7</v>
      </c>
      <c r="Q88" s="73"/>
      <c r="R88" s="9"/>
      <c r="S88" s="98">
        <v>317</v>
      </c>
      <c r="T88" s="64">
        <v>20.8</v>
      </c>
      <c r="U88" s="62">
        <v>151</v>
      </c>
      <c r="V88" s="64">
        <v>9.9</v>
      </c>
      <c r="W88" s="62">
        <v>166</v>
      </c>
      <c r="X88" s="64">
        <v>10.9</v>
      </c>
      <c r="Y88" s="62">
        <v>55</v>
      </c>
      <c r="Z88" s="64">
        <v>3.7</v>
      </c>
      <c r="AA88" s="62">
        <v>49</v>
      </c>
      <c r="AB88" s="64">
        <v>3.3</v>
      </c>
      <c r="AC88" s="62">
        <v>6</v>
      </c>
      <c r="AD88" s="64">
        <v>0.4</v>
      </c>
      <c r="AE88" s="114">
        <v>1</v>
      </c>
      <c r="AF88" s="115">
        <v>6.6</v>
      </c>
      <c r="AG88" s="62">
        <v>8832</v>
      </c>
      <c r="AH88" s="64">
        <v>4.7</v>
      </c>
      <c r="AI88" s="62">
        <v>3241</v>
      </c>
      <c r="AJ88" s="42">
        <v>1.72</v>
      </c>
    </row>
    <row r="89" spans="2:36" ht="18" customHeight="1">
      <c r="B89" s="81">
        <v>18</v>
      </c>
      <c r="C89" s="44">
        <v>30</v>
      </c>
      <c r="D89" s="91">
        <v>1877000</v>
      </c>
      <c r="E89" s="91">
        <v>902000</v>
      </c>
      <c r="F89" s="91">
        <v>975000</v>
      </c>
      <c r="G89" s="62">
        <v>14485</v>
      </c>
      <c r="H89" s="64">
        <v>7.7</v>
      </c>
      <c r="I89" s="62">
        <v>22429</v>
      </c>
      <c r="J89" s="64">
        <v>11.9</v>
      </c>
      <c r="K89" s="83">
        <v>-7944</v>
      </c>
      <c r="L89" s="82">
        <v>-4.232285562067129</v>
      </c>
      <c r="M89" s="62">
        <v>33</v>
      </c>
      <c r="N89" s="64">
        <v>2.3</v>
      </c>
      <c r="O89" s="62">
        <v>21</v>
      </c>
      <c r="P89" s="92">
        <v>1.4</v>
      </c>
      <c r="S89" s="98">
        <v>288</v>
      </c>
      <c r="T89" s="64">
        <v>19.5</v>
      </c>
      <c r="U89" s="62">
        <v>138</v>
      </c>
      <c r="V89" s="64">
        <v>9.3</v>
      </c>
      <c r="W89" s="62">
        <v>150</v>
      </c>
      <c r="X89" s="118">
        <v>10.2</v>
      </c>
      <c r="Y89" s="62">
        <v>62</v>
      </c>
      <c r="Z89" s="64">
        <v>4.3</v>
      </c>
      <c r="AA89" s="62">
        <v>45</v>
      </c>
      <c r="AB89" s="64">
        <v>3.1</v>
      </c>
      <c r="AC89" s="62">
        <v>17</v>
      </c>
      <c r="AD89" s="64">
        <v>1.2</v>
      </c>
      <c r="AE89" s="114">
        <v>2</v>
      </c>
      <c r="AF89" s="119">
        <v>13.5</v>
      </c>
      <c r="AG89" s="62">
        <v>8436</v>
      </c>
      <c r="AH89" s="64">
        <v>4.5</v>
      </c>
      <c r="AI89" s="62">
        <v>3078</v>
      </c>
      <c r="AJ89" s="42">
        <v>1.64</v>
      </c>
    </row>
    <row r="90" spans="2:36" ht="18" customHeight="1" thickBot="1">
      <c r="B90" s="104">
        <v>19</v>
      </c>
      <c r="C90" s="122" t="s">
        <v>64</v>
      </c>
      <c r="D90" s="105">
        <v>1866000</v>
      </c>
      <c r="E90" s="105">
        <v>897000</v>
      </c>
      <c r="F90" s="105">
        <v>968000</v>
      </c>
      <c r="G90" s="70">
        <v>13695</v>
      </c>
      <c r="H90" s="71">
        <v>7.3</v>
      </c>
      <c r="I90" s="70">
        <v>21944</v>
      </c>
      <c r="J90" s="71">
        <v>11.8</v>
      </c>
      <c r="K90" s="106">
        <v>-8249</v>
      </c>
      <c r="L90" s="107">
        <v>-4.420685959271168</v>
      </c>
      <c r="M90" s="70">
        <v>29</v>
      </c>
      <c r="N90" s="71">
        <v>2.1</v>
      </c>
      <c r="O90" s="70">
        <v>10</v>
      </c>
      <c r="P90" s="108">
        <v>0.7</v>
      </c>
      <c r="Q90" s="77"/>
      <c r="R90" s="120"/>
      <c r="S90" s="109">
        <v>286</v>
      </c>
      <c r="T90" s="71">
        <v>20.5</v>
      </c>
      <c r="U90" s="70">
        <v>120</v>
      </c>
      <c r="V90" s="71">
        <v>8.6</v>
      </c>
      <c r="W90" s="70">
        <v>166</v>
      </c>
      <c r="X90" s="116">
        <v>11.9</v>
      </c>
      <c r="Y90" s="70">
        <v>40</v>
      </c>
      <c r="Z90" s="71">
        <v>2.9</v>
      </c>
      <c r="AA90" s="70">
        <v>33</v>
      </c>
      <c r="AB90" s="71">
        <v>2.4</v>
      </c>
      <c r="AC90" s="70">
        <v>7</v>
      </c>
      <c r="AD90" s="71">
        <v>0.5</v>
      </c>
      <c r="AE90" s="111">
        <v>2</v>
      </c>
      <c r="AF90" s="117">
        <v>14.3</v>
      </c>
      <c r="AG90" s="70">
        <v>8734</v>
      </c>
      <c r="AH90" s="71">
        <v>4.7</v>
      </c>
      <c r="AI90" s="70">
        <v>3064</v>
      </c>
      <c r="AJ90" s="72">
        <v>1.64</v>
      </c>
    </row>
  </sheetData>
  <sheetProtection/>
  <mergeCells count="3">
    <mergeCell ref="O3:P3"/>
    <mergeCell ref="AA4:AB4"/>
    <mergeCell ref="AA5:AB5"/>
  </mergeCells>
  <printOptions/>
  <pageMargins left="0.5118110236220472" right="0.5118110236220472" top="0.5511811023622047" bottom="0.3937007874015748" header="0.5118110236220472" footer="0.4330708661417323"/>
  <pageSetup firstPageNumber="42" useFirstPageNumber="1" horizontalDpi="600" verticalDpi="600" orientation="portrait" paperSize="9" scale="52" r:id="rId1"/>
  <colBreaks count="1" manualBreakCount="1">
    <brk id="17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F123"/>
  <sheetViews>
    <sheetView view="pageBreakPreview" zoomScaleNormal="75" zoomScaleSheetLayoutView="100" zoomScalePageLayoutView="0" workbookViewId="0" topLeftCell="A35">
      <selection activeCell="C9" sqref="C9"/>
    </sheetView>
  </sheetViews>
  <sheetFormatPr defaultColWidth="10.59765625" defaultRowHeight="18" customHeight="1"/>
  <cols>
    <col min="1" max="1" width="2.59765625" style="164" customWidth="1"/>
    <col min="2" max="2" width="19.09765625" style="164" customWidth="1"/>
    <col min="3" max="15" width="9.69921875" style="164" customWidth="1"/>
    <col min="16" max="16" width="2.59765625" style="164" customWidth="1"/>
    <col min="17" max="17" width="2.59765625" style="166" customWidth="1"/>
    <col min="18" max="32" width="9.69921875" style="164" customWidth="1"/>
    <col min="33" max="16384" width="10.59765625" style="164" customWidth="1"/>
  </cols>
  <sheetData>
    <row r="1" spans="1:18" ht="18" customHeight="1">
      <c r="A1" s="162"/>
      <c r="B1" s="163" t="s">
        <v>65</v>
      </c>
      <c r="I1" s="165"/>
      <c r="R1" s="163" t="s">
        <v>66</v>
      </c>
    </row>
    <row r="2" ht="6" customHeight="1" thickBot="1">
      <c r="B2" s="163"/>
    </row>
    <row r="3" spans="2:32" ht="18" customHeight="1">
      <c r="B3" s="167"/>
      <c r="C3" s="168"/>
      <c r="D3" s="169"/>
      <c r="E3" s="169"/>
      <c r="F3" s="169"/>
      <c r="G3" s="170"/>
      <c r="H3" s="169"/>
      <c r="I3" s="169"/>
      <c r="J3" s="169"/>
      <c r="K3" s="169"/>
      <c r="L3" s="169"/>
      <c r="M3" s="169"/>
      <c r="N3" s="169"/>
      <c r="O3" s="171"/>
      <c r="P3" s="172"/>
      <c r="Q3" s="173"/>
      <c r="R3" s="168"/>
      <c r="S3" s="169"/>
      <c r="T3" s="169"/>
      <c r="U3" s="168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4"/>
    </row>
    <row r="4" spans="2:32" ht="18" customHeight="1">
      <c r="B4" s="175"/>
      <c r="C4" s="176"/>
      <c r="D4" s="177" t="s">
        <v>67</v>
      </c>
      <c r="E4" s="177"/>
      <c r="F4" s="172"/>
      <c r="G4" s="178" t="s">
        <v>68</v>
      </c>
      <c r="H4" s="172"/>
      <c r="I4" s="172"/>
      <c r="J4" s="179"/>
      <c r="K4" s="179"/>
      <c r="L4" s="179"/>
      <c r="M4" s="179"/>
      <c r="N4" s="179"/>
      <c r="O4" s="180"/>
      <c r="P4" s="172"/>
      <c r="Q4" s="173"/>
      <c r="R4" s="181"/>
      <c r="S4" s="179"/>
      <c r="T4" s="179"/>
      <c r="U4" s="182" t="s">
        <v>69</v>
      </c>
      <c r="V4" s="177"/>
      <c r="W4" s="177"/>
      <c r="X4" s="177"/>
      <c r="Y4" s="179"/>
      <c r="Z4" s="183"/>
      <c r="AA4" s="183"/>
      <c r="AB4" s="183"/>
      <c r="AC4" s="183"/>
      <c r="AD4" s="183"/>
      <c r="AE4" s="183"/>
      <c r="AF4" s="184"/>
    </row>
    <row r="5" spans="2:32" ht="18" customHeight="1">
      <c r="B5" s="175"/>
      <c r="C5" s="181"/>
      <c r="D5" s="183"/>
      <c r="E5" s="183"/>
      <c r="F5" s="183"/>
      <c r="G5" s="185"/>
      <c r="H5" s="183"/>
      <c r="I5" s="183"/>
      <c r="J5" s="186" t="s">
        <v>70</v>
      </c>
      <c r="K5" s="187"/>
      <c r="L5" s="187"/>
      <c r="M5" s="186" t="s">
        <v>71</v>
      </c>
      <c r="N5" s="187"/>
      <c r="O5" s="188"/>
      <c r="P5" s="172"/>
      <c r="Q5" s="173"/>
      <c r="R5" s="186" t="s">
        <v>72</v>
      </c>
      <c r="S5" s="187"/>
      <c r="T5" s="187"/>
      <c r="U5" s="181"/>
      <c r="V5" s="183"/>
      <c r="W5" s="183"/>
      <c r="X5" s="183"/>
      <c r="Y5" s="186"/>
      <c r="Z5" s="187" t="s">
        <v>73</v>
      </c>
      <c r="AA5" s="187"/>
      <c r="AB5" s="189"/>
      <c r="AC5" s="181"/>
      <c r="AD5" s="187" t="s">
        <v>74</v>
      </c>
      <c r="AE5" s="187"/>
      <c r="AF5" s="190"/>
    </row>
    <row r="6" spans="2:32" ht="18" customHeight="1">
      <c r="B6" s="191"/>
      <c r="C6" s="192" t="s">
        <v>75</v>
      </c>
      <c r="D6" s="192" t="s">
        <v>76</v>
      </c>
      <c r="E6" s="192" t="s">
        <v>77</v>
      </c>
      <c r="F6" s="192" t="s">
        <v>78</v>
      </c>
      <c r="G6" s="193" t="s">
        <v>75</v>
      </c>
      <c r="H6" s="192" t="s">
        <v>76</v>
      </c>
      <c r="I6" s="192" t="s">
        <v>77</v>
      </c>
      <c r="J6" s="192" t="s">
        <v>75</v>
      </c>
      <c r="K6" s="192" t="s">
        <v>76</v>
      </c>
      <c r="L6" s="192" t="s">
        <v>77</v>
      </c>
      <c r="M6" s="192" t="s">
        <v>75</v>
      </c>
      <c r="N6" s="192" t="s">
        <v>76</v>
      </c>
      <c r="O6" s="194" t="s">
        <v>77</v>
      </c>
      <c r="P6" s="195"/>
      <c r="Q6" s="196"/>
      <c r="R6" s="192" t="s">
        <v>75</v>
      </c>
      <c r="S6" s="192" t="s">
        <v>76</v>
      </c>
      <c r="T6" s="192" t="s">
        <v>77</v>
      </c>
      <c r="U6" s="192" t="s">
        <v>75</v>
      </c>
      <c r="V6" s="192" t="s">
        <v>76</v>
      </c>
      <c r="W6" s="192" t="s">
        <v>77</v>
      </c>
      <c r="X6" s="192" t="s">
        <v>78</v>
      </c>
      <c r="Y6" s="192" t="s">
        <v>75</v>
      </c>
      <c r="Z6" s="192" t="s">
        <v>76</v>
      </c>
      <c r="AA6" s="192" t="s">
        <v>77</v>
      </c>
      <c r="AB6" s="192" t="s">
        <v>78</v>
      </c>
      <c r="AC6" s="192" t="s">
        <v>75</v>
      </c>
      <c r="AD6" s="192" t="s">
        <v>76</v>
      </c>
      <c r="AE6" s="192" t="s">
        <v>77</v>
      </c>
      <c r="AF6" s="197" t="s">
        <v>78</v>
      </c>
    </row>
    <row r="7" spans="2:32" ht="18" customHeight="1">
      <c r="B7" s="198" t="s">
        <v>79</v>
      </c>
      <c r="C7" s="199">
        <v>40475</v>
      </c>
      <c r="D7" s="199">
        <v>1547</v>
      </c>
      <c r="E7" s="199">
        <v>34516</v>
      </c>
      <c r="F7" s="199">
        <v>4412</v>
      </c>
      <c r="G7" s="200">
        <v>1168</v>
      </c>
      <c r="H7" s="199">
        <v>622</v>
      </c>
      <c r="I7" s="199">
        <v>546</v>
      </c>
      <c r="J7" s="199">
        <v>744</v>
      </c>
      <c r="K7" s="199">
        <v>278</v>
      </c>
      <c r="L7" s="199">
        <v>466</v>
      </c>
      <c r="M7" s="199">
        <v>363</v>
      </c>
      <c r="N7" s="199">
        <v>342</v>
      </c>
      <c r="O7" s="201">
        <v>21</v>
      </c>
      <c r="P7" s="202"/>
      <c r="Q7" s="202"/>
      <c r="R7" s="199">
        <v>61</v>
      </c>
      <c r="S7" s="199">
        <v>2</v>
      </c>
      <c r="T7" s="199">
        <v>59</v>
      </c>
      <c r="U7" s="199">
        <v>39307</v>
      </c>
      <c r="V7" s="199">
        <v>925</v>
      </c>
      <c r="W7" s="199">
        <v>33970</v>
      </c>
      <c r="X7" s="199">
        <v>4412</v>
      </c>
      <c r="Y7" s="199">
        <v>39307</v>
      </c>
      <c r="Z7" s="199">
        <v>925</v>
      </c>
      <c r="AA7" s="199">
        <v>33970</v>
      </c>
      <c r="AB7" s="199">
        <v>4412</v>
      </c>
      <c r="AC7" s="203" t="s">
        <v>27</v>
      </c>
      <c r="AD7" s="203" t="s">
        <v>27</v>
      </c>
      <c r="AE7" s="203" t="s">
        <v>27</v>
      </c>
      <c r="AF7" s="204" t="s">
        <v>27</v>
      </c>
    </row>
    <row r="8" spans="2:32" ht="18" customHeight="1">
      <c r="B8" s="198" t="s">
        <v>80</v>
      </c>
      <c r="C8" s="199">
        <v>28475</v>
      </c>
      <c r="D8" s="199">
        <v>6388</v>
      </c>
      <c r="E8" s="199">
        <v>20052</v>
      </c>
      <c r="F8" s="199">
        <v>2035</v>
      </c>
      <c r="G8" s="200">
        <v>6415</v>
      </c>
      <c r="H8" s="199">
        <v>5672</v>
      </c>
      <c r="I8" s="199">
        <v>743</v>
      </c>
      <c r="J8" s="199">
        <v>4579</v>
      </c>
      <c r="K8" s="199">
        <v>4523</v>
      </c>
      <c r="L8" s="199">
        <v>56</v>
      </c>
      <c r="M8" s="199">
        <v>1181</v>
      </c>
      <c r="N8" s="199">
        <v>1145</v>
      </c>
      <c r="O8" s="201">
        <v>36</v>
      </c>
      <c r="P8" s="202"/>
      <c r="Q8" s="202"/>
      <c r="R8" s="199">
        <v>655</v>
      </c>
      <c r="S8" s="199">
        <v>4</v>
      </c>
      <c r="T8" s="199">
        <v>651</v>
      </c>
      <c r="U8" s="199">
        <v>22060</v>
      </c>
      <c r="V8" s="199">
        <v>716</v>
      </c>
      <c r="W8" s="199">
        <v>19309</v>
      </c>
      <c r="X8" s="199">
        <v>2035</v>
      </c>
      <c r="Y8" s="199">
        <v>20876</v>
      </c>
      <c r="Z8" s="199">
        <v>647</v>
      </c>
      <c r="AA8" s="199">
        <v>18283</v>
      </c>
      <c r="AB8" s="199">
        <v>1946</v>
      </c>
      <c r="AC8" s="199">
        <v>1184</v>
      </c>
      <c r="AD8" s="199">
        <v>69</v>
      </c>
      <c r="AE8" s="199">
        <v>1026</v>
      </c>
      <c r="AF8" s="205">
        <v>89</v>
      </c>
    </row>
    <row r="9" spans="2:32" ht="18" customHeight="1">
      <c r="B9" s="198" t="s">
        <v>81</v>
      </c>
      <c r="C9" s="199">
        <v>25315</v>
      </c>
      <c r="D9" s="199">
        <v>11976</v>
      </c>
      <c r="E9" s="199">
        <v>12784</v>
      </c>
      <c r="F9" s="199">
        <v>555</v>
      </c>
      <c r="G9" s="200">
        <v>15719</v>
      </c>
      <c r="H9" s="199">
        <v>11584</v>
      </c>
      <c r="I9" s="199">
        <v>4135</v>
      </c>
      <c r="J9" s="199">
        <v>8131</v>
      </c>
      <c r="K9" s="199">
        <v>8086</v>
      </c>
      <c r="L9" s="199">
        <v>45</v>
      </c>
      <c r="M9" s="199">
        <v>3544</v>
      </c>
      <c r="N9" s="199">
        <v>3475</v>
      </c>
      <c r="O9" s="201">
        <v>69</v>
      </c>
      <c r="P9" s="202"/>
      <c r="Q9" s="202"/>
      <c r="R9" s="199">
        <v>4044</v>
      </c>
      <c r="S9" s="199">
        <v>23</v>
      </c>
      <c r="T9" s="199">
        <v>4021</v>
      </c>
      <c r="U9" s="199">
        <v>9596</v>
      </c>
      <c r="V9" s="199">
        <v>392</v>
      </c>
      <c r="W9" s="199">
        <v>8649</v>
      </c>
      <c r="X9" s="199">
        <v>555</v>
      </c>
      <c r="Y9" s="199">
        <v>8926</v>
      </c>
      <c r="Z9" s="199">
        <v>357</v>
      </c>
      <c r="AA9" s="199">
        <v>8048</v>
      </c>
      <c r="AB9" s="199">
        <v>521</v>
      </c>
      <c r="AC9" s="199">
        <v>670</v>
      </c>
      <c r="AD9" s="199">
        <v>35</v>
      </c>
      <c r="AE9" s="199">
        <v>601</v>
      </c>
      <c r="AF9" s="205">
        <v>34</v>
      </c>
    </row>
    <row r="10" spans="2:32" ht="18" customHeight="1">
      <c r="B10" s="198" t="s">
        <v>82</v>
      </c>
      <c r="C10" s="199">
        <v>25451</v>
      </c>
      <c r="D10" s="199">
        <v>18827</v>
      </c>
      <c r="E10" s="199">
        <v>6529</v>
      </c>
      <c r="F10" s="199">
        <v>95</v>
      </c>
      <c r="G10" s="200">
        <v>23716</v>
      </c>
      <c r="H10" s="199">
        <v>18712</v>
      </c>
      <c r="I10" s="199">
        <v>5004</v>
      </c>
      <c r="J10" s="199">
        <v>13069</v>
      </c>
      <c r="K10" s="199">
        <v>12983</v>
      </c>
      <c r="L10" s="199">
        <v>86</v>
      </c>
      <c r="M10" s="199">
        <v>5714</v>
      </c>
      <c r="N10" s="199">
        <v>5692</v>
      </c>
      <c r="O10" s="201">
        <v>22</v>
      </c>
      <c r="P10" s="202"/>
      <c r="Q10" s="202"/>
      <c r="R10" s="199">
        <v>4933</v>
      </c>
      <c r="S10" s="199">
        <v>37</v>
      </c>
      <c r="T10" s="199">
        <v>4896</v>
      </c>
      <c r="U10" s="199">
        <v>1735</v>
      </c>
      <c r="V10" s="199">
        <v>115</v>
      </c>
      <c r="W10" s="199">
        <v>1525</v>
      </c>
      <c r="X10" s="199">
        <v>95</v>
      </c>
      <c r="Y10" s="199">
        <v>1601</v>
      </c>
      <c r="Z10" s="199">
        <v>103</v>
      </c>
      <c r="AA10" s="199">
        <v>1412</v>
      </c>
      <c r="AB10" s="199">
        <v>86</v>
      </c>
      <c r="AC10" s="199">
        <v>134</v>
      </c>
      <c r="AD10" s="199">
        <v>12</v>
      </c>
      <c r="AE10" s="199">
        <v>113</v>
      </c>
      <c r="AF10" s="205">
        <v>9</v>
      </c>
    </row>
    <row r="11" spans="2:32" ht="18" customHeight="1">
      <c r="B11" s="198" t="s">
        <v>83</v>
      </c>
      <c r="C11" s="199">
        <v>28717</v>
      </c>
      <c r="D11" s="199">
        <v>24925</v>
      </c>
      <c r="E11" s="199">
        <v>3758</v>
      </c>
      <c r="F11" s="199">
        <v>34</v>
      </c>
      <c r="G11" s="200">
        <v>28416</v>
      </c>
      <c r="H11" s="199">
        <v>24891</v>
      </c>
      <c r="I11" s="199">
        <v>3525</v>
      </c>
      <c r="J11" s="199">
        <v>16743</v>
      </c>
      <c r="K11" s="199">
        <v>16580</v>
      </c>
      <c r="L11" s="199">
        <v>163</v>
      </c>
      <c r="M11" s="199">
        <v>8286</v>
      </c>
      <c r="N11" s="199">
        <v>8241</v>
      </c>
      <c r="O11" s="201">
        <v>45</v>
      </c>
      <c r="P11" s="202"/>
      <c r="Q11" s="202"/>
      <c r="R11" s="199">
        <v>3387</v>
      </c>
      <c r="S11" s="199">
        <v>70</v>
      </c>
      <c r="T11" s="199">
        <v>3317</v>
      </c>
      <c r="U11" s="199">
        <v>301</v>
      </c>
      <c r="V11" s="199">
        <v>34</v>
      </c>
      <c r="W11" s="199">
        <v>233</v>
      </c>
      <c r="X11" s="199">
        <v>34</v>
      </c>
      <c r="Y11" s="199">
        <v>244</v>
      </c>
      <c r="Z11" s="199">
        <v>26</v>
      </c>
      <c r="AA11" s="199">
        <v>191</v>
      </c>
      <c r="AB11" s="199">
        <v>27</v>
      </c>
      <c r="AC11" s="199">
        <v>57</v>
      </c>
      <c r="AD11" s="199">
        <v>8</v>
      </c>
      <c r="AE11" s="199">
        <v>42</v>
      </c>
      <c r="AF11" s="205">
        <v>7</v>
      </c>
    </row>
    <row r="12" spans="2:32" ht="18" customHeight="1">
      <c r="B12" s="198" t="s">
        <v>84</v>
      </c>
      <c r="C12" s="199">
        <v>30102</v>
      </c>
      <c r="D12" s="199">
        <v>28061</v>
      </c>
      <c r="E12" s="199">
        <v>2027</v>
      </c>
      <c r="F12" s="199">
        <v>14</v>
      </c>
      <c r="G12" s="200">
        <v>29984</v>
      </c>
      <c r="H12" s="199">
        <v>28027</v>
      </c>
      <c r="I12" s="199">
        <v>1957</v>
      </c>
      <c r="J12" s="199">
        <v>18064</v>
      </c>
      <c r="K12" s="199">
        <v>17886</v>
      </c>
      <c r="L12" s="199">
        <v>178</v>
      </c>
      <c r="M12" s="199">
        <v>10106</v>
      </c>
      <c r="N12" s="199">
        <v>10078</v>
      </c>
      <c r="O12" s="201">
        <v>28</v>
      </c>
      <c r="P12" s="202"/>
      <c r="Q12" s="202"/>
      <c r="R12" s="199">
        <v>1814</v>
      </c>
      <c r="S12" s="199">
        <v>63</v>
      </c>
      <c r="T12" s="199">
        <v>1751</v>
      </c>
      <c r="U12" s="199">
        <v>118</v>
      </c>
      <c r="V12" s="199">
        <v>34</v>
      </c>
      <c r="W12" s="199">
        <v>70</v>
      </c>
      <c r="X12" s="199">
        <v>14</v>
      </c>
      <c r="Y12" s="199">
        <v>83</v>
      </c>
      <c r="Z12" s="199">
        <v>21</v>
      </c>
      <c r="AA12" s="199">
        <v>51</v>
      </c>
      <c r="AB12" s="199">
        <v>11</v>
      </c>
      <c r="AC12" s="199">
        <v>35</v>
      </c>
      <c r="AD12" s="199">
        <v>13</v>
      </c>
      <c r="AE12" s="199">
        <v>19</v>
      </c>
      <c r="AF12" s="205">
        <v>3</v>
      </c>
    </row>
    <row r="13" spans="2:32" ht="18" customHeight="1">
      <c r="B13" s="198" t="s">
        <v>85</v>
      </c>
      <c r="C13" s="199">
        <v>24463</v>
      </c>
      <c r="D13" s="199">
        <v>23780</v>
      </c>
      <c r="E13" s="199">
        <v>675</v>
      </c>
      <c r="F13" s="199">
        <v>8</v>
      </c>
      <c r="G13" s="200">
        <v>24399</v>
      </c>
      <c r="H13" s="199">
        <v>23740</v>
      </c>
      <c r="I13" s="199">
        <v>659</v>
      </c>
      <c r="J13" s="199">
        <v>14837</v>
      </c>
      <c r="K13" s="199">
        <v>14819</v>
      </c>
      <c r="L13" s="199">
        <v>18</v>
      </c>
      <c r="M13" s="199">
        <v>8885</v>
      </c>
      <c r="N13" s="199">
        <v>8875</v>
      </c>
      <c r="O13" s="201">
        <v>10</v>
      </c>
      <c r="P13" s="202"/>
      <c r="Q13" s="202"/>
      <c r="R13" s="199">
        <v>677</v>
      </c>
      <c r="S13" s="199">
        <v>46</v>
      </c>
      <c r="T13" s="199">
        <v>631</v>
      </c>
      <c r="U13" s="199">
        <v>64</v>
      </c>
      <c r="V13" s="199">
        <v>40</v>
      </c>
      <c r="W13" s="199">
        <v>16</v>
      </c>
      <c r="X13" s="199">
        <v>8</v>
      </c>
      <c r="Y13" s="199">
        <v>26</v>
      </c>
      <c r="Z13" s="199">
        <v>10</v>
      </c>
      <c r="AA13" s="199">
        <v>11</v>
      </c>
      <c r="AB13" s="199">
        <v>5</v>
      </c>
      <c r="AC13" s="199">
        <v>38</v>
      </c>
      <c r="AD13" s="199">
        <v>30</v>
      </c>
      <c r="AE13" s="199">
        <v>5</v>
      </c>
      <c r="AF13" s="205">
        <v>3</v>
      </c>
    </row>
    <row r="14" spans="2:32" ht="18" customHeight="1">
      <c r="B14" s="198" t="s">
        <v>86</v>
      </c>
      <c r="C14" s="199">
        <v>22698</v>
      </c>
      <c r="D14" s="199">
        <v>21963</v>
      </c>
      <c r="E14" s="199">
        <v>730</v>
      </c>
      <c r="F14" s="199">
        <v>5</v>
      </c>
      <c r="G14" s="200">
        <v>22675</v>
      </c>
      <c r="H14" s="199">
        <v>21948</v>
      </c>
      <c r="I14" s="199">
        <v>727</v>
      </c>
      <c r="J14" s="199">
        <v>13287</v>
      </c>
      <c r="K14" s="199">
        <v>13270</v>
      </c>
      <c r="L14" s="199">
        <v>17</v>
      </c>
      <c r="M14" s="199">
        <v>8628</v>
      </c>
      <c r="N14" s="199">
        <v>8613</v>
      </c>
      <c r="O14" s="201">
        <v>15</v>
      </c>
      <c r="P14" s="202"/>
      <c r="Q14" s="202"/>
      <c r="R14" s="199">
        <v>760</v>
      </c>
      <c r="S14" s="199">
        <v>65</v>
      </c>
      <c r="T14" s="199">
        <v>695</v>
      </c>
      <c r="U14" s="199">
        <v>23</v>
      </c>
      <c r="V14" s="199">
        <v>15</v>
      </c>
      <c r="W14" s="199">
        <v>3</v>
      </c>
      <c r="X14" s="199">
        <v>5</v>
      </c>
      <c r="Y14" s="199">
        <v>16</v>
      </c>
      <c r="Z14" s="199">
        <v>9</v>
      </c>
      <c r="AA14" s="199">
        <v>3</v>
      </c>
      <c r="AB14" s="199">
        <v>4</v>
      </c>
      <c r="AC14" s="199">
        <v>7</v>
      </c>
      <c r="AD14" s="199">
        <v>6</v>
      </c>
      <c r="AE14" s="203" t="s">
        <v>49</v>
      </c>
      <c r="AF14" s="205">
        <v>1</v>
      </c>
    </row>
    <row r="15" spans="2:32" ht="18" customHeight="1" hidden="1">
      <c r="B15" s="206" t="s">
        <v>87</v>
      </c>
      <c r="C15" s="199">
        <v>19404</v>
      </c>
      <c r="D15" s="199">
        <v>18828</v>
      </c>
      <c r="E15" s="199">
        <v>570</v>
      </c>
      <c r="F15" s="199">
        <v>6</v>
      </c>
      <c r="G15" s="200">
        <v>19387</v>
      </c>
      <c r="H15" s="199">
        <v>18819</v>
      </c>
      <c r="I15" s="199">
        <v>568</v>
      </c>
      <c r="J15" s="199">
        <v>11242</v>
      </c>
      <c r="K15" s="199">
        <v>11234</v>
      </c>
      <c r="L15" s="199">
        <v>8</v>
      </c>
      <c r="M15" s="199">
        <v>7569</v>
      </c>
      <c r="N15" s="199">
        <v>7563</v>
      </c>
      <c r="O15" s="201">
        <v>6</v>
      </c>
      <c r="P15" s="202"/>
      <c r="Q15" s="202"/>
      <c r="R15" s="199">
        <v>576</v>
      </c>
      <c r="S15" s="199">
        <v>22</v>
      </c>
      <c r="T15" s="199">
        <v>554</v>
      </c>
      <c r="U15" s="199">
        <v>17</v>
      </c>
      <c r="V15" s="199">
        <v>9</v>
      </c>
      <c r="W15" s="199">
        <v>2</v>
      </c>
      <c r="X15" s="199">
        <v>6</v>
      </c>
      <c r="Y15" s="199">
        <v>16</v>
      </c>
      <c r="Z15" s="199">
        <v>9</v>
      </c>
      <c r="AA15" s="199">
        <v>2</v>
      </c>
      <c r="AB15" s="199">
        <v>5</v>
      </c>
      <c r="AC15" s="199">
        <v>1</v>
      </c>
      <c r="AD15" s="203" t="s">
        <v>49</v>
      </c>
      <c r="AE15" s="203" t="s">
        <v>49</v>
      </c>
      <c r="AF15" s="205">
        <v>1</v>
      </c>
    </row>
    <row r="16" spans="2:32" ht="18" customHeight="1">
      <c r="B16" s="198" t="s">
        <v>88</v>
      </c>
      <c r="C16" s="199">
        <v>19117</v>
      </c>
      <c r="D16" s="199">
        <v>18672</v>
      </c>
      <c r="E16" s="199">
        <v>443</v>
      </c>
      <c r="F16" s="199">
        <v>2</v>
      </c>
      <c r="G16" s="200">
        <v>19105</v>
      </c>
      <c r="H16" s="199">
        <v>18663</v>
      </c>
      <c r="I16" s="199">
        <v>442</v>
      </c>
      <c r="J16" s="199">
        <v>11202</v>
      </c>
      <c r="K16" s="199">
        <v>11197</v>
      </c>
      <c r="L16" s="199">
        <v>5</v>
      </c>
      <c r="M16" s="199">
        <v>7421</v>
      </c>
      <c r="N16" s="199">
        <v>7413</v>
      </c>
      <c r="O16" s="201">
        <v>8</v>
      </c>
      <c r="P16" s="202"/>
      <c r="Q16" s="202"/>
      <c r="R16" s="199">
        <v>482</v>
      </c>
      <c r="S16" s="199">
        <v>53</v>
      </c>
      <c r="T16" s="199">
        <v>429</v>
      </c>
      <c r="U16" s="199">
        <v>12</v>
      </c>
      <c r="V16" s="199">
        <v>9</v>
      </c>
      <c r="W16" s="199">
        <v>1</v>
      </c>
      <c r="X16" s="199">
        <v>2</v>
      </c>
      <c r="Y16" s="199">
        <v>11</v>
      </c>
      <c r="Z16" s="199">
        <v>9</v>
      </c>
      <c r="AA16" s="199">
        <v>1</v>
      </c>
      <c r="AB16" s="199">
        <v>1</v>
      </c>
      <c r="AC16" s="199">
        <v>1</v>
      </c>
      <c r="AD16" s="203" t="s">
        <v>49</v>
      </c>
      <c r="AE16" s="203" t="s">
        <v>49</v>
      </c>
      <c r="AF16" s="205">
        <v>1</v>
      </c>
    </row>
    <row r="17" spans="2:32" ht="18" customHeight="1" hidden="1">
      <c r="B17" s="206" t="s">
        <v>89</v>
      </c>
      <c r="C17" s="199">
        <v>18768</v>
      </c>
      <c r="D17" s="199">
        <v>18347</v>
      </c>
      <c r="E17" s="199">
        <v>417</v>
      </c>
      <c r="F17" s="199">
        <v>4</v>
      </c>
      <c r="G17" s="200">
        <v>18755</v>
      </c>
      <c r="H17" s="199">
        <v>18340</v>
      </c>
      <c r="I17" s="199">
        <v>415</v>
      </c>
      <c r="J17" s="199">
        <v>10837</v>
      </c>
      <c r="K17" s="199">
        <v>10826</v>
      </c>
      <c r="L17" s="199">
        <v>11</v>
      </c>
      <c r="M17" s="199">
        <v>7492</v>
      </c>
      <c r="N17" s="199">
        <v>7483</v>
      </c>
      <c r="O17" s="201">
        <v>9</v>
      </c>
      <c r="P17" s="202"/>
      <c r="Q17" s="202"/>
      <c r="R17" s="199">
        <v>426</v>
      </c>
      <c r="S17" s="199">
        <v>31</v>
      </c>
      <c r="T17" s="199">
        <v>395</v>
      </c>
      <c r="U17" s="199">
        <v>13</v>
      </c>
      <c r="V17" s="199">
        <v>7</v>
      </c>
      <c r="W17" s="199">
        <v>2</v>
      </c>
      <c r="X17" s="199">
        <v>4</v>
      </c>
      <c r="Y17" s="199">
        <v>13</v>
      </c>
      <c r="Z17" s="199">
        <v>7</v>
      </c>
      <c r="AA17" s="199">
        <v>2</v>
      </c>
      <c r="AB17" s="199">
        <v>4</v>
      </c>
      <c r="AC17" s="203" t="s">
        <v>49</v>
      </c>
      <c r="AD17" s="203" t="s">
        <v>49</v>
      </c>
      <c r="AE17" s="203" t="s">
        <v>49</v>
      </c>
      <c r="AF17" s="204" t="s">
        <v>49</v>
      </c>
    </row>
    <row r="18" spans="2:32" ht="18" customHeight="1" hidden="1">
      <c r="B18" s="206" t="s">
        <v>90</v>
      </c>
      <c r="C18" s="199">
        <v>18823</v>
      </c>
      <c r="D18" s="199">
        <v>17887</v>
      </c>
      <c r="E18" s="199">
        <v>932</v>
      </c>
      <c r="F18" s="199">
        <v>4</v>
      </c>
      <c r="G18" s="200">
        <v>18812</v>
      </c>
      <c r="H18" s="199">
        <v>17882</v>
      </c>
      <c r="I18" s="199">
        <v>930</v>
      </c>
      <c r="J18" s="199">
        <v>10830</v>
      </c>
      <c r="K18" s="199">
        <v>10816</v>
      </c>
      <c r="L18" s="199">
        <v>14</v>
      </c>
      <c r="M18" s="199">
        <v>7580</v>
      </c>
      <c r="N18" s="199">
        <v>7041</v>
      </c>
      <c r="O18" s="201">
        <v>539</v>
      </c>
      <c r="P18" s="202"/>
      <c r="Q18" s="202"/>
      <c r="R18" s="199">
        <v>402</v>
      </c>
      <c r="S18" s="199">
        <v>25</v>
      </c>
      <c r="T18" s="199">
        <v>377</v>
      </c>
      <c r="U18" s="199">
        <v>11</v>
      </c>
      <c r="V18" s="199">
        <v>5</v>
      </c>
      <c r="W18" s="199">
        <v>2</v>
      </c>
      <c r="X18" s="199">
        <v>4</v>
      </c>
      <c r="Y18" s="199">
        <v>7</v>
      </c>
      <c r="Z18" s="199">
        <v>3</v>
      </c>
      <c r="AA18" s="203" t="s">
        <v>49</v>
      </c>
      <c r="AB18" s="199">
        <v>4</v>
      </c>
      <c r="AC18" s="199">
        <v>4</v>
      </c>
      <c r="AD18" s="199">
        <v>2</v>
      </c>
      <c r="AE18" s="199">
        <v>2</v>
      </c>
      <c r="AF18" s="204" t="s">
        <v>49</v>
      </c>
    </row>
    <row r="19" spans="2:32" ht="18" customHeight="1" hidden="1">
      <c r="B19" s="206" t="s">
        <v>91</v>
      </c>
      <c r="C19" s="199">
        <v>18348</v>
      </c>
      <c r="D19" s="199">
        <v>17243</v>
      </c>
      <c r="E19" s="199">
        <v>1105</v>
      </c>
      <c r="F19" s="203" t="s">
        <v>49</v>
      </c>
      <c r="G19" s="200">
        <v>18346</v>
      </c>
      <c r="H19" s="199">
        <v>17242</v>
      </c>
      <c r="I19" s="199">
        <v>1104</v>
      </c>
      <c r="J19" s="199">
        <v>10339</v>
      </c>
      <c r="K19" s="199">
        <v>10322</v>
      </c>
      <c r="L19" s="199">
        <v>17</v>
      </c>
      <c r="M19" s="199">
        <v>7657</v>
      </c>
      <c r="N19" s="199">
        <v>6898</v>
      </c>
      <c r="O19" s="201">
        <v>759</v>
      </c>
      <c r="P19" s="202"/>
      <c r="Q19" s="202"/>
      <c r="R19" s="199">
        <v>350</v>
      </c>
      <c r="S19" s="199">
        <v>22</v>
      </c>
      <c r="T19" s="199">
        <v>328</v>
      </c>
      <c r="U19" s="199">
        <v>2</v>
      </c>
      <c r="V19" s="199">
        <v>1</v>
      </c>
      <c r="W19" s="199">
        <v>1</v>
      </c>
      <c r="X19" s="203" t="s">
        <v>49</v>
      </c>
      <c r="Y19" s="199">
        <v>2</v>
      </c>
      <c r="Z19" s="199">
        <v>1</v>
      </c>
      <c r="AA19" s="203">
        <v>1</v>
      </c>
      <c r="AB19" s="203" t="s">
        <v>49</v>
      </c>
      <c r="AC19" s="203" t="s">
        <v>49</v>
      </c>
      <c r="AD19" s="203" t="s">
        <v>49</v>
      </c>
      <c r="AE19" s="203" t="s">
        <v>49</v>
      </c>
      <c r="AF19" s="204" t="s">
        <v>49</v>
      </c>
    </row>
    <row r="20" spans="2:32" s="166" customFormat="1" ht="18" customHeight="1" hidden="1">
      <c r="B20" s="207" t="s">
        <v>92</v>
      </c>
      <c r="C20" s="201">
        <v>19085</v>
      </c>
      <c r="D20" s="201">
        <v>17887</v>
      </c>
      <c r="E20" s="201">
        <v>1194</v>
      </c>
      <c r="F20" s="208">
        <v>4</v>
      </c>
      <c r="G20" s="209">
        <v>19068</v>
      </c>
      <c r="H20" s="201">
        <v>17875</v>
      </c>
      <c r="I20" s="201">
        <v>1193</v>
      </c>
      <c r="J20" s="201">
        <v>10597</v>
      </c>
      <c r="K20" s="201">
        <v>10572</v>
      </c>
      <c r="L20" s="201">
        <v>25</v>
      </c>
      <c r="M20" s="201">
        <v>8118</v>
      </c>
      <c r="N20" s="201">
        <v>7297</v>
      </c>
      <c r="O20" s="201">
        <v>821</v>
      </c>
      <c r="P20" s="202"/>
      <c r="Q20" s="202"/>
      <c r="R20" s="201">
        <v>353</v>
      </c>
      <c r="S20" s="201">
        <v>6</v>
      </c>
      <c r="T20" s="202">
        <v>347</v>
      </c>
      <c r="U20" s="201">
        <v>17</v>
      </c>
      <c r="V20" s="201">
        <v>12</v>
      </c>
      <c r="W20" s="201">
        <v>1</v>
      </c>
      <c r="X20" s="201">
        <v>4</v>
      </c>
      <c r="Y20" s="201">
        <v>16</v>
      </c>
      <c r="Z20" s="201">
        <v>11</v>
      </c>
      <c r="AA20" s="208">
        <v>1</v>
      </c>
      <c r="AB20" s="208">
        <v>4</v>
      </c>
      <c r="AC20" s="201">
        <v>1</v>
      </c>
      <c r="AD20" s="208">
        <v>1</v>
      </c>
      <c r="AE20" s="208" t="s">
        <v>49</v>
      </c>
      <c r="AF20" s="204" t="s">
        <v>49</v>
      </c>
    </row>
    <row r="21" spans="2:32" s="166" customFormat="1" ht="18" customHeight="1">
      <c r="B21" s="210" t="s">
        <v>93</v>
      </c>
      <c r="C21" s="201">
        <v>18622</v>
      </c>
      <c r="D21" s="201">
        <v>17488</v>
      </c>
      <c r="E21" s="201">
        <v>1129</v>
      </c>
      <c r="F21" s="208">
        <v>5</v>
      </c>
      <c r="G21" s="209">
        <v>18610</v>
      </c>
      <c r="H21" s="201">
        <v>17482</v>
      </c>
      <c r="I21" s="201">
        <v>1128</v>
      </c>
      <c r="J21" s="201">
        <v>9841</v>
      </c>
      <c r="K21" s="201">
        <v>9826</v>
      </c>
      <c r="L21" s="201">
        <v>15</v>
      </c>
      <c r="M21" s="201">
        <v>8463</v>
      </c>
      <c r="N21" s="201">
        <v>7639</v>
      </c>
      <c r="O21" s="201">
        <v>824</v>
      </c>
      <c r="P21" s="202"/>
      <c r="Q21" s="202"/>
      <c r="R21" s="201">
        <v>306</v>
      </c>
      <c r="S21" s="201">
        <v>17</v>
      </c>
      <c r="T21" s="202">
        <v>289</v>
      </c>
      <c r="U21" s="201">
        <v>12</v>
      </c>
      <c r="V21" s="201">
        <v>6</v>
      </c>
      <c r="W21" s="201">
        <v>1</v>
      </c>
      <c r="X21" s="201">
        <v>5</v>
      </c>
      <c r="Y21" s="201">
        <v>11</v>
      </c>
      <c r="Z21" s="201">
        <v>6</v>
      </c>
      <c r="AA21" s="208">
        <v>1</v>
      </c>
      <c r="AB21" s="208">
        <v>4</v>
      </c>
      <c r="AC21" s="201">
        <v>1</v>
      </c>
      <c r="AD21" s="208" t="s">
        <v>49</v>
      </c>
      <c r="AE21" s="208" t="s">
        <v>49</v>
      </c>
      <c r="AF21" s="204">
        <v>1</v>
      </c>
    </row>
    <row r="22" spans="2:32" s="166" customFormat="1" ht="18" customHeight="1" hidden="1">
      <c r="B22" s="211">
        <v>10</v>
      </c>
      <c r="C22" s="201">
        <v>19204</v>
      </c>
      <c r="D22" s="201">
        <v>17955</v>
      </c>
      <c r="E22" s="201">
        <v>1244</v>
      </c>
      <c r="F22" s="208">
        <v>5</v>
      </c>
      <c r="G22" s="209">
        <v>19180</v>
      </c>
      <c r="H22" s="201">
        <v>17938</v>
      </c>
      <c r="I22" s="201">
        <v>1242</v>
      </c>
      <c r="J22" s="201">
        <v>10185</v>
      </c>
      <c r="K22" s="201">
        <v>10160</v>
      </c>
      <c r="L22" s="201">
        <v>25</v>
      </c>
      <c r="M22" s="201">
        <v>8643</v>
      </c>
      <c r="N22" s="201">
        <v>7755</v>
      </c>
      <c r="O22" s="201">
        <v>888</v>
      </c>
      <c r="P22" s="202"/>
      <c r="Q22" s="202"/>
      <c r="R22" s="201">
        <v>352</v>
      </c>
      <c r="S22" s="201">
        <v>23</v>
      </c>
      <c r="T22" s="202">
        <v>329</v>
      </c>
      <c r="U22" s="201">
        <v>24</v>
      </c>
      <c r="V22" s="201">
        <v>17</v>
      </c>
      <c r="W22" s="201">
        <v>2</v>
      </c>
      <c r="X22" s="201">
        <v>5</v>
      </c>
      <c r="Y22" s="201">
        <v>22</v>
      </c>
      <c r="Z22" s="201">
        <v>15</v>
      </c>
      <c r="AA22" s="208">
        <v>2</v>
      </c>
      <c r="AB22" s="208">
        <v>5</v>
      </c>
      <c r="AC22" s="208">
        <v>2</v>
      </c>
      <c r="AD22" s="208">
        <v>2</v>
      </c>
      <c r="AE22" s="208" t="s">
        <v>49</v>
      </c>
      <c r="AF22" s="204" t="s">
        <v>49</v>
      </c>
    </row>
    <row r="23" spans="2:32" s="166" customFormat="1" ht="18" customHeight="1">
      <c r="B23" s="211" t="s">
        <v>94</v>
      </c>
      <c r="C23" s="201">
        <v>18771</v>
      </c>
      <c r="D23" s="201">
        <v>17638</v>
      </c>
      <c r="E23" s="201">
        <v>1129</v>
      </c>
      <c r="F23" s="208">
        <v>4</v>
      </c>
      <c r="G23" s="209">
        <v>18755</v>
      </c>
      <c r="H23" s="201">
        <v>17632</v>
      </c>
      <c r="I23" s="201">
        <v>1123</v>
      </c>
      <c r="J23" s="201">
        <v>9859</v>
      </c>
      <c r="K23" s="201">
        <v>9828</v>
      </c>
      <c r="L23" s="201">
        <v>31</v>
      </c>
      <c r="M23" s="201">
        <v>8643</v>
      </c>
      <c r="N23" s="201">
        <v>7794</v>
      </c>
      <c r="O23" s="201">
        <v>849</v>
      </c>
      <c r="P23" s="202"/>
      <c r="Q23" s="202"/>
      <c r="R23" s="201">
        <v>253</v>
      </c>
      <c r="S23" s="201">
        <v>10</v>
      </c>
      <c r="T23" s="202">
        <v>243</v>
      </c>
      <c r="U23" s="201">
        <v>16</v>
      </c>
      <c r="V23" s="201">
        <v>6</v>
      </c>
      <c r="W23" s="201">
        <v>6</v>
      </c>
      <c r="X23" s="201">
        <v>4</v>
      </c>
      <c r="Y23" s="201">
        <v>13</v>
      </c>
      <c r="Z23" s="201">
        <v>5</v>
      </c>
      <c r="AA23" s="208">
        <v>4</v>
      </c>
      <c r="AB23" s="208">
        <v>4</v>
      </c>
      <c r="AC23" s="208">
        <v>3</v>
      </c>
      <c r="AD23" s="208">
        <v>1</v>
      </c>
      <c r="AE23" s="208">
        <v>2</v>
      </c>
      <c r="AF23" s="204" t="s">
        <v>49</v>
      </c>
    </row>
    <row r="24" spans="2:32" s="166" customFormat="1" ht="18" customHeight="1">
      <c r="B24" s="211" t="s">
        <v>95</v>
      </c>
      <c r="C24" s="201">
        <v>19059</v>
      </c>
      <c r="D24" s="201">
        <v>17969</v>
      </c>
      <c r="E24" s="201">
        <v>1087</v>
      </c>
      <c r="F24" s="208">
        <v>3</v>
      </c>
      <c r="G24" s="209">
        <v>19039</v>
      </c>
      <c r="H24" s="201">
        <v>17963</v>
      </c>
      <c r="I24" s="201">
        <v>1076</v>
      </c>
      <c r="J24" s="201">
        <v>9941</v>
      </c>
      <c r="K24" s="201">
        <v>9923</v>
      </c>
      <c r="L24" s="201">
        <v>18</v>
      </c>
      <c r="M24" s="201">
        <v>8845</v>
      </c>
      <c r="N24" s="201">
        <v>8026</v>
      </c>
      <c r="O24" s="201">
        <v>819</v>
      </c>
      <c r="P24" s="202"/>
      <c r="Q24" s="202"/>
      <c r="R24" s="201">
        <v>253</v>
      </c>
      <c r="S24" s="201">
        <v>14</v>
      </c>
      <c r="T24" s="202">
        <v>239</v>
      </c>
      <c r="U24" s="201">
        <v>20</v>
      </c>
      <c r="V24" s="201">
        <v>6</v>
      </c>
      <c r="W24" s="201">
        <v>11</v>
      </c>
      <c r="X24" s="201">
        <v>3</v>
      </c>
      <c r="Y24" s="201">
        <v>14</v>
      </c>
      <c r="Z24" s="201">
        <v>4</v>
      </c>
      <c r="AA24" s="208">
        <v>9</v>
      </c>
      <c r="AB24" s="208">
        <v>1</v>
      </c>
      <c r="AC24" s="208">
        <v>6</v>
      </c>
      <c r="AD24" s="208">
        <v>2</v>
      </c>
      <c r="AE24" s="208">
        <v>2</v>
      </c>
      <c r="AF24" s="204">
        <v>2</v>
      </c>
    </row>
    <row r="25" spans="2:32" s="166" customFormat="1" ht="18" customHeight="1">
      <c r="B25" s="211" t="s">
        <v>96</v>
      </c>
      <c r="C25" s="201">
        <v>18797</v>
      </c>
      <c r="D25" s="201">
        <v>17635</v>
      </c>
      <c r="E25" s="201">
        <v>1160</v>
      </c>
      <c r="F25" s="208">
        <v>2</v>
      </c>
      <c r="G25" s="209">
        <v>18779</v>
      </c>
      <c r="H25" s="201">
        <v>17630</v>
      </c>
      <c r="I25" s="201">
        <v>1149</v>
      </c>
      <c r="J25" s="201">
        <v>9694</v>
      </c>
      <c r="K25" s="201">
        <v>9657</v>
      </c>
      <c r="L25" s="201">
        <v>37</v>
      </c>
      <c r="M25" s="201">
        <v>8831</v>
      </c>
      <c r="N25" s="201">
        <v>7963</v>
      </c>
      <c r="O25" s="201">
        <v>868</v>
      </c>
      <c r="P25" s="202"/>
      <c r="Q25" s="202"/>
      <c r="R25" s="201">
        <v>254</v>
      </c>
      <c r="S25" s="201">
        <v>10</v>
      </c>
      <c r="T25" s="202">
        <v>244</v>
      </c>
      <c r="U25" s="201">
        <v>18</v>
      </c>
      <c r="V25" s="201">
        <v>5</v>
      </c>
      <c r="W25" s="201">
        <v>11</v>
      </c>
      <c r="X25" s="201">
        <v>2</v>
      </c>
      <c r="Y25" s="201">
        <v>16</v>
      </c>
      <c r="Z25" s="201">
        <v>4</v>
      </c>
      <c r="AA25" s="208">
        <v>10</v>
      </c>
      <c r="AB25" s="208">
        <v>2</v>
      </c>
      <c r="AC25" s="208">
        <v>2</v>
      </c>
      <c r="AD25" s="208">
        <v>1</v>
      </c>
      <c r="AE25" s="208">
        <v>1</v>
      </c>
      <c r="AF25" s="212" t="s">
        <v>48</v>
      </c>
    </row>
    <row r="26" spans="2:32" s="166" customFormat="1" ht="18" customHeight="1">
      <c r="B26" s="211" t="s">
        <v>97</v>
      </c>
      <c r="C26" s="201">
        <v>18509</v>
      </c>
      <c r="D26" s="201">
        <v>17331</v>
      </c>
      <c r="E26" s="201">
        <v>1177</v>
      </c>
      <c r="F26" s="208">
        <v>1</v>
      </c>
      <c r="G26" s="209">
        <v>18490</v>
      </c>
      <c r="H26" s="201">
        <v>17321</v>
      </c>
      <c r="I26" s="201">
        <v>1169</v>
      </c>
      <c r="J26" s="201">
        <v>9502</v>
      </c>
      <c r="K26" s="201">
        <v>9482</v>
      </c>
      <c r="L26" s="201">
        <v>20</v>
      </c>
      <c r="M26" s="201">
        <v>8707</v>
      </c>
      <c r="N26" s="201">
        <v>7835</v>
      </c>
      <c r="O26" s="201">
        <v>872</v>
      </c>
      <c r="P26" s="202"/>
      <c r="Q26" s="202"/>
      <c r="R26" s="201">
        <v>281</v>
      </c>
      <c r="S26" s="201">
        <v>4</v>
      </c>
      <c r="T26" s="202">
        <v>277</v>
      </c>
      <c r="U26" s="201">
        <v>19</v>
      </c>
      <c r="V26" s="201">
        <v>10</v>
      </c>
      <c r="W26" s="201">
        <v>8</v>
      </c>
      <c r="X26" s="201">
        <v>1</v>
      </c>
      <c r="Y26" s="201">
        <v>17</v>
      </c>
      <c r="Z26" s="201">
        <v>9</v>
      </c>
      <c r="AA26" s="208">
        <v>8</v>
      </c>
      <c r="AB26" s="208" t="s">
        <v>48</v>
      </c>
      <c r="AC26" s="208">
        <v>2</v>
      </c>
      <c r="AD26" s="208">
        <v>1</v>
      </c>
      <c r="AE26" s="208" t="s">
        <v>48</v>
      </c>
      <c r="AF26" s="212">
        <v>1</v>
      </c>
    </row>
    <row r="27" spans="2:32" s="166" customFormat="1" ht="18" customHeight="1">
      <c r="B27" s="211" t="s">
        <v>98</v>
      </c>
      <c r="C27" s="201">
        <v>17770</v>
      </c>
      <c r="D27" s="201">
        <v>16537</v>
      </c>
      <c r="E27" s="201">
        <v>1230</v>
      </c>
      <c r="F27" s="208">
        <v>3</v>
      </c>
      <c r="G27" s="209">
        <v>17752</v>
      </c>
      <c r="H27" s="201">
        <v>16526</v>
      </c>
      <c r="I27" s="201">
        <v>1226</v>
      </c>
      <c r="J27" s="201">
        <v>9028</v>
      </c>
      <c r="K27" s="201">
        <v>9006</v>
      </c>
      <c r="L27" s="201">
        <v>22</v>
      </c>
      <c r="M27" s="201">
        <v>8432</v>
      </c>
      <c r="N27" s="201">
        <v>7510</v>
      </c>
      <c r="O27" s="201">
        <v>922</v>
      </c>
      <c r="P27" s="202"/>
      <c r="Q27" s="202"/>
      <c r="R27" s="201">
        <v>292</v>
      </c>
      <c r="S27" s="201">
        <v>10</v>
      </c>
      <c r="T27" s="202">
        <v>282</v>
      </c>
      <c r="U27" s="201">
        <v>18</v>
      </c>
      <c r="V27" s="201">
        <v>11</v>
      </c>
      <c r="W27" s="201">
        <v>4</v>
      </c>
      <c r="X27" s="201">
        <v>3</v>
      </c>
      <c r="Y27" s="201">
        <v>16</v>
      </c>
      <c r="Z27" s="201">
        <v>11</v>
      </c>
      <c r="AA27" s="208">
        <v>4</v>
      </c>
      <c r="AB27" s="208">
        <v>1</v>
      </c>
      <c r="AC27" s="208">
        <v>2</v>
      </c>
      <c r="AD27" s="208" t="s">
        <v>48</v>
      </c>
      <c r="AE27" s="208" t="s">
        <v>48</v>
      </c>
      <c r="AF27" s="212">
        <v>2</v>
      </c>
    </row>
    <row r="28" spans="2:32" s="166" customFormat="1" ht="18" customHeight="1">
      <c r="B28" s="211" t="s">
        <v>99</v>
      </c>
      <c r="C28" s="201">
        <v>17655</v>
      </c>
      <c r="D28" s="201">
        <v>16435</v>
      </c>
      <c r="E28" s="201">
        <v>1216</v>
      </c>
      <c r="F28" s="208">
        <v>4</v>
      </c>
      <c r="G28" s="209">
        <v>17634</v>
      </c>
      <c r="H28" s="201">
        <v>16431</v>
      </c>
      <c r="I28" s="201">
        <v>1203</v>
      </c>
      <c r="J28" s="201">
        <v>8996</v>
      </c>
      <c r="K28" s="201">
        <v>8973</v>
      </c>
      <c r="L28" s="201">
        <v>23</v>
      </c>
      <c r="M28" s="201">
        <v>8309</v>
      </c>
      <c r="N28" s="201">
        <v>7443</v>
      </c>
      <c r="O28" s="201">
        <v>866</v>
      </c>
      <c r="P28" s="202"/>
      <c r="Q28" s="202"/>
      <c r="R28" s="201">
        <v>329</v>
      </c>
      <c r="S28" s="201">
        <v>15</v>
      </c>
      <c r="T28" s="202">
        <v>314</v>
      </c>
      <c r="U28" s="201">
        <v>21</v>
      </c>
      <c r="V28" s="201">
        <v>4</v>
      </c>
      <c r="W28" s="201">
        <v>13</v>
      </c>
      <c r="X28" s="201">
        <v>4</v>
      </c>
      <c r="Y28" s="201">
        <v>15</v>
      </c>
      <c r="Z28" s="201">
        <v>2</v>
      </c>
      <c r="AA28" s="208">
        <v>10</v>
      </c>
      <c r="AB28" s="208">
        <v>3</v>
      </c>
      <c r="AC28" s="208">
        <v>6</v>
      </c>
      <c r="AD28" s="208">
        <v>2</v>
      </c>
      <c r="AE28" s="208">
        <v>3</v>
      </c>
      <c r="AF28" s="212">
        <v>1</v>
      </c>
    </row>
    <row r="29" spans="2:32" s="166" customFormat="1" ht="18" customHeight="1">
      <c r="B29" s="213" t="s">
        <v>100</v>
      </c>
      <c r="C29" s="201">
        <v>16688</v>
      </c>
      <c r="D29" s="201">
        <v>15601</v>
      </c>
      <c r="E29" s="201">
        <v>1086</v>
      </c>
      <c r="F29" s="208">
        <v>1</v>
      </c>
      <c r="G29" s="209">
        <v>16671</v>
      </c>
      <c r="H29" s="201">
        <v>15594</v>
      </c>
      <c r="I29" s="201">
        <v>1077</v>
      </c>
      <c r="J29" s="201">
        <v>8755</v>
      </c>
      <c r="K29" s="201">
        <v>8729</v>
      </c>
      <c r="L29" s="201">
        <v>26</v>
      </c>
      <c r="M29" s="201">
        <v>7595</v>
      </c>
      <c r="N29" s="201">
        <v>6838</v>
      </c>
      <c r="O29" s="201">
        <v>757</v>
      </c>
      <c r="P29" s="202"/>
      <c r="Q29" s="202"/>
      <c r="R29" s="201">
        <v>321</v>
      </c>
      <c r="S29" s="201">
        <v>27</v>
      </c>
      <c r="T29" s="202">
        <v>294</v>
      </c>
      <c r="U29" s="201">
        <v>17</v>
      </c>
      <c r="V29" s="201">
        <v>7</v>
      </c>
      <c r="W29" s="201">
        <v>9</v>
      </c>
      <c r="X29" s="201">
        <v>1</v>
      </c>
      <c r="Y29" s="201">
        <v>14</v>
      </c>
      <c r="Z29" s="201">
        <v>6</v>
      </c>
      <c r="AA29" s="208">
        <v>7</v>
      </c>
      <c r="AB29" s="208">
        <v>1</v>
      </c>
      <c r="AC29" s="208">
        <v>3</v>
      </c>
      <c r="AD29" s="208">
        <v>1</v>
      </c>
      <c r="AE29" s="208">
        <v>2</v>
      </c>
      <c r="AF29" s="212" t="s">
        <v>48</v>
      </c>
    </row>
    <row r="30" spans="2:32" s="166" customFormat="1" ht="18" customHeight="1">
      <c r="B30" s="213" t="s">
        <v>101</v>
      </c>
      <c r="C30" s="201">
        <v>17279</v>
      </c>
      <c r="D30" s="201">
        <v>16159</v>
      </c>
      <c r="E30" s="201">
        <v>1117</v>
      </c>
      <c r="F30" s="203">
        <v>3</v>
      </c>
      <c r="G30" s="209">
        <v>17259</v>
      </c>
      <c r="H30" s="201">
        <v>16148</v>
      </c>
      <c r="I30" s="201">
        <v>1111</v>
      </c>
      <c r="J30" s="201">
        <v>8965</v>
      </c>
      <c r="K30" s="201">
        <v>8912</v>
      </c>
      <c r="L30" s="201">
        <v>53</v>
      </c>
      <c r="M30" s="201">
        <v>7953</v>
      </c>
      <c r="N30" s="201">
        <v>7207</v>
      </c>
      <c r="O30" s="201">
        <v>746</v>
      </c>
      <c r="P30" s="202"/>
      <c r="Q30" s="202"/>
      <c r="R30" s="201">
        <v>341</v>
      </c>
      <c r="S30" s="201">
        <v>29</v>
      </c>
      <c r="T30" s="201">
        <v>312</v>
      </c>
      <c r="U30" s="201">
        <v>20</v>
      </c>
      <c r="V30" s="201">
        <v>11</v>
      </c>
      <c r="W30" s="201">
        <v>6</v>
      </c>
      <c r="X30" s="201">
        <v>3</v>
      </c>
      <c r="Y30" s="201">
        <v>18</v>
      </c>
      <c r="Z30" s="201">
        <v>11</v>
      </c>
      <c r="AA30" s="208">
        <v>4</v>
      </c>
      <c r="AB30" s="208">
        <v>3</v>
      </c>
      <c r="AC30" s="208">
        <v>2</v>
      </c>
      <c r="AD30" s="214" t="s">
        <v>48</v>
      </c>
      <c r="AE30" s="208">
        <v>2</v>
      </c>
      <c r="AF30" s="212" t="s">
        <v>49</v>
      </c>
    </row>
    <row r="31" spans="2:32" s="166" customFormat="1" ht="18" customHeight="1">
      <c r="B31" s="213" t="s">
        <v>102</v>
      </c>
      <c r="C31" s="201">
        <v>17099</v>
      </c>
      <c r="D31" s="201">
        <v>15916</v>
      </c>
      <c r="E31" s="201">
        <v>1181</v>
      </c>
      <c r="F31" s="203">
        <v>2</v>
      </c>
      <c r="G31" s="209">
        <v>17078</v>
      </c>
      <c r="H31" s="201">
        <v>15908</v>
      </c>
      <c r="I31" s="201">
        <v>1170</v>
      </c>
      <c r="J31" s="201">
        <v>8758</v>
      </c>
      <c r="K31" s="201">
        <v>8694</v>
      </c>
      <c r="L31" s="201">
        <v>64</v>
      </c>
      <c r="M31" s="201">
        <v>7935</v>
      </c>
      <c r="N31" s="201">
        <v>7191</v>
      </c>
      <c r="O31" s="201">
        <v>744</v>
      </c>
      <c r="P31" s="202"/>
      <c r="Q31" s="202"/>
      <c r="R31" s="201">
        <v>385</v>
      </c>
      <c r="S31" s="201">
        <v>23</v>
      </c>
      <c r="T31" s="201">
        <v>362</v>
      </c>
      <c r="U31" s="201">
        <v>21</v>
      </c>
      <c r="V31" s="201">
        <v>8</v>
      </c>
      <c r="W31" s="201">
        <v>11</v>
      </c>
      <c r="X31" s="201">
        <v>2</v>
      </c>
      <c r="Y31" s="201">
        <v>16</v>
      </c>
      <c r="Z31" s="201">
        <v>6</v>
      </c>
      <c r="AA31" s="208">
        <v>8</v>
      </c>
      <c r="AB31" s="208">
        <v>2</v>
      </c>
      <c r="AC31" s="208">
        <v>5</v>
      </c>
      <c r="AD31" s="214">
        <v>2</v>
      </c>
      <c r="AE31" s="208">
        <v>3</v>
      </c>
      <c r="AF31" s="212" t="s">
        <v>49</v>
      </c>
    </row>
    <row r="32" spans="2:32" s="166" customFormat="1" ht="18" customHeight="1">
      <c r="B32" s="213" t="s">
        <v>103</v>
      </c>
      <c r="C32" s="201">
        <v>17044</v>
      </c>
      <c r="D32" s="201">
        <v>15751</v>
      </c>
      <c r="E32" s="201">
        <v>1288</v>
      </c>
      <c r="F32" s="203">
        <v>5</v>
      </c>
      <c r="G32" s="209">
        <v>17023</v>
      </c>
      <c r="H32" s="201">
        <v>15744</v>
      </c>
      <c r="I32" s="201">
        <v>1279</v>
      </c>
      <c r="J32" s="201">
        <v>8517</v>
      </c>
      <c r="K32" s="201">
        <v>8455</v>
      </c>
      <c r="L32" s="201">
        <v>62</v>
      </c>
      <c r="M32" s="201">
        <v>8117</v>
      </c>
      <c r="N32" s="201">
        <v>7253</v>
      </c>
      <c r="O32" s="201">
        <v>864</v>
      </c>
      <c r="P32" s="202"/>
      <c r="Q32" s="202"/>
      <c r="R32" s="201">
        <v>389</v>
      </c>
      <c r="S32" s="201">
        <v>36</v>
      </c>
      <c r="T32" s="201">
        <v>353</v>
      </c>
      <c r="U32" s="201">
        <v>21</v>
      </c>
      <c r="V32" s="201">
        <v>7</v>
      </c>
      <c r="W32" s="201">
        <v>9</v>
      </c>
      <c r="X32" s="201">
        <v>5</v>
      </c>
      <c r="Y32" s="201">
        <v>19</v>
      </c>
      <c r="Z32" s="201">
        <v>7</v>
      </c>
      <c r="AA32" s="208">
        <v>7</v>
      </c>
      <c r="AB32" s="208">
        <v>5</v>
      </c>
      <c r="AC32" s="208">
        <v>2</v>
      </c>
      <c r="AD32" s="214" t="s">
        <v>48</v>
      </c>
      <c r="AE32" s="208">
        <v>2</v>
      </c>
      <c r="AF32" s="212" t="s">
        <v>49</v>
      </c>
    </row>
    <row r="33" spans="2:32" s="166" customFormat="1" ht="18" customHeight="1">
      <c r="B33" s="213" t="s">
        <v>104</v>
      </c>
      <c r="C33" s="201">
        <v>16387</v>
      </c>
      <c r="D33" s="201">
        <v>15242</v>
      </c>
      <c r="E33" s="201">
        <v>1142</v>
      </c>
      <c r="F33" s="215">
        <v>3</v>
      </c>
      <c r="G33" s="216">
        <v>16369</v>
      </c>
      <c r="H33" s="217">
        <v>15233</v>
      </c>
      <c r="I33" s="217">
        <v>1136</v>
      </c>
      <c r="J33" s="217">
        <v>8179</v>
      </c>
      <c r="K33" s="217">
        <v>8143</v>
      </c>
      <c r="L33" s="217">
        <v>36</v>
      </c>
      <c r="M33" s="217">
        <v>7808</v>
      </c>
      <c r="N33" s="217">
        <v>7060</v>
      </c>
      <c r="O33" s="217">
        <v>748</v>
      </c>
      <c r="P33" s="218"/>
      <c r="Q33" s="218"/>
      <c r="R33" s="219">
        <v>382</v>
      </c>
      <c r="S33" s="220">
        <v>30</v>
      </c>
      <c r="T33" s="221">
        <v>352</v>
      </c>
      <c r="U33" s="222">
        <v>18</v>
      </c>
      <c r="V33" s="222">
        <v>9</v>
      </c>
      <c r="W33" s="222">
        <v>6</v>
      </c>
      <c r="X33" s="222">
        <v>3</v>
      </c>
      <c r="Y33" s="220">
        <v>14</v>
      </c>
      <c r="Z33" s="220">
        <v>7</v>
      </c>
      <c r="AA33" s="220">
        <v>5</v>
      </c>
      <c r="AB33" s="220">
        <v>2</v>
      </c>
      <c r="AC33" s="220">
        <v>4</v>
      </c>
      <c r="AD33" s="220">
        <v>2</v>
      </c>
      <c r="AE33" s="220">
        <v>1</v>
      </c>
      <c r="AF33" s="223">
        <v>1</v>
      </c>
    </row>
    <row r="34" spans="2:32" s="166" customFormat="1" ht="18" customHeight="1">
      <c r="B34" s="213" t="s">
        <v>105</v>
      </c>
      <c r="C34" s="201">
        <v>16759</v>
      </c>
      <c r="D34" s="201">
        <v>15505</v>
      </c>
      <c r="E34" s="201">
        <v>1250</v>
      </c>
      <c r="F34" s="215">
        <v>4</v>
      </c>
      <c r="G34" s="216">
        <v>16743</v>
      </c>
      <c r="H34" s="217">
        <v>15497</v>
      </c>
      <c r="I34" s="217">
        <v>1246</v>
      </c>
      <c r="J34" s="217">
        <v>8316</v>
      </c>
      <c r="K34" s="217">
        <v>8273</v>
      </c>
      <c r="L34" s="217">
        <v>43</v>
      </c>
      <c r="M34" s="217">
        <v>8058</v>
      </c>
      <c r="N34" s="217">
        <v>7198</v>
      </c>
      <c r="O34" s="217">
        <v>860</v>
      </c>
      <c r="P34" s="218"/>
      <c r="Q34" s="218"/>
      <c r="R34" s="219">
        <v>369</v>
      </c>
      <c r="S34" s="220">
        <v>26</v>
      </c>
      <c r="T34" s="221">
        <v>343</v>
      </c>
      <c r="U34" s="222">
        <v>16</v>
      </c>
      <c r="V34" s="222">
        <v>8</v>
      </c>
      <c r="W34" s="222">
        <v>4</v>
      </c>
      <c r="X34" s="222">
        <v>4</v>
      </c>
      <c r="Y34" s="220">
        <v>14</v>
      </c>
      <c r="Z34" s="220">
        <v>6</v>
      </c>
      <c r="AA34" s="220">
        <v>4</v>
      </c>
      <c r="AB34" s="220">
        <v>4</v>
      </c>
      <c r="AC34" s="220">
        <v>2</v>
      </c>
      <c r="AD34" s="220">
        <v>2</v>
      </c>
      <c r="AE34" s="224" t="s">
        <v>48</v>
      </c>
      <c r="AF34" s="225" t="s">
        <v>48</v>
      </c>
    </row>
    <row r="35" spans="2:32" s="166" customFormat="1" ht="18" customHeight="1">
      <c r="B35" s="213" t="s">
        <v>106</v>
      </c>
      <c r="C35" s="201">
        <v>16635</v>
      </c>
      <c r="D35" s="201">
        <v>15482</v>
      </c>
      <c r="E35" s="201">
        <v>1145</v>
      </c>
      <c r="F35" s="215">
        <v>8</v>
      </c>
      <c r="G35" s="216">
        <v>16613</v>
      </c>
      <c r="H35" s="217">
        <v>15475</v>
      </c>
      <c r="I35" s="217">
        <v>1138</v>
      </c>
      <c r="J35" s="217">
        <v>8225</v>
      </c>
      <c r="K35" s="217">
        <v>8184</v>
      </c>
      <c r="L35" s="217">
        <v>41</v>
      </c>
      <c r="M35" s="217">
        <v>8023</v>
      </c>
      <c r="N35" s="217">
        <v>7269</v>
      </c>
      <c r="O35" s="217">
        <v>754</v>
      </c>
      <c r="P35" s="218"/>
      <c r="Q35" s="218"/>
      <c r="R35" s="219">
        <v>365</v>
      </c>
      <c r="S35" s="220">
        <v>22</v>
      </c>
      <c r="T35" s="221">
        <v>343</v>
      </c>
      <c r="U35" s="222">
        <v>22</v>
      </c>
      <c r="V35" s="222">
        <v>7</v>
      </c>
      <c r="W35" s="222">
        <v>7</v>
      </c>
      <c r="X35" s="222">
        <v>8</v>
      </c>
      <c r="Y35" s="220">
        <v>21</v>
      </c>
      <c r="Z35" s="220">
        <v>6</v>
      </c>
      <c r="AA35" s="220">
        <v>7</v>
      </c>
      <c r="AB35" s="220">
        <v>8</v>
      </c>
      <c r="AC35" s="220">
        <v>1</v>
      </c>
      <c r="AD35" s="220">
        <v>1</v>
      </c>
      <c r="AE35" s="224" t="s">
        <v>49</v>
      </c>
      <c r="AF35" s="225" t="s">
        <v>49</v>
      </c>
    </row>
    <row r="36" spans="2:32" s="166" customFormat="1" ht="18" customHeight="1">
      <c r="B36" s="213" t="s">
        <v>107</v>
      </c>
      <c r="C36" s="201">
        <v>16279</v>
      </c>
      <c r="D36" s="201">
        <v>15193</v>
      </c>
      <c r="E36" s="201">
        <v>1083</v>
      </c>
      <c r="F36" s="215">
        <v>3</v>
      </c>
      <c r="G36" s="216">
        <v>16251</v>
      </c>
      <c r="H36" s="217">
        <v>15177</v>
      </c>
      <c r="I36" s="216">
        <v>1074</v>
      </c>
      <c r="J36" s="217">
        <v>8138</v>
      </c>
      <c r="K36" s="217">
        <v>8019</v>
      </c>
      <c r="L36" s="217">
        <v>119</v>
      </c>
      <c r="M36" s="217">
        <v>7809</v>
      </c>
      <c r="N36" s="217">
        <v>7141</v>
      </c>
      <c r="O36" s="217">
        <v>668</v>
      </c>
      <c r="P36" s="218"/>
      <c r="Q36" s="218"/>
      <c r="R36" s="219">
        <v>304</v>
      </c>
      <c r="S36" s="220">
        <v>17</v>
      </c>
      <c r="T36" s="221">
        <v>287</v>
      </c>
      <c r="U36" s="222">
        <v>28</v>
      </c>
      <c r="V36" s="222">
        <v>16</v>
      </c>
      <c r="W36" s="222">
        <v>9</v>
      </c>
      <c r="X36" s="222">
        <v>3</v>
      </c>
      <c r="Y36" s="220">
        <v>23</v>
      </c>
      <c r="Z36" s="220">
        <v>11</v>
      </c>
      <c r="AA36" s="220">
        <v>9</v>
      </c>
      <c r="AB36" s="220">
        <v>3</v>
      </c>
      <c r="AC36" s="220">
        <v>5</v>
      </c>
      <c r="AD36" s="220">
        <v>5</v>
      </c>
      <c r="AE36" s="224" t="s">
        <v>48</v>
      </c>
      <c r="AF36" s="225" t="s">
        <v>49</v>
      </c>
    </row>
    <row r="37" spans="2:32" s="166" customFormat="1" ht="18" customHeight="1">
      <c r="B37" s="213" t="s">
        <v>108</v>
      </c>
      <c r="C37" s="201">
        <v>16210</v>
      </c>
      <c r="D37" s="201">
        <v>14894</v>
      </c>
      <c r="E37" s="201">
        <v>1309</v>
      </c>
      <c r="F37" s="215">
        <v>7</v>
      </c>
      <c r="G37" s="226">
        <v>16186</v>
      </c>
      <c r="H37" s="217">
        <v>14884</v>
      </c>
      <c r="I37" s="216">
        <v>1302</v>
      </c>
      <c r="J37" s="217">
        <v>8076</v>
      </c>
      <c r="K37" s="217">
        <v>7878</v>
      </c>
      <c r="L37" s="217">
        <v>198</v>
      </c>
      <c r="M37" s="217">
        <v>7782</v>
      </c>
      <c r="N37" s="217">
        <v>6996</v>
      </c>
      <c r="O37" s="217">
        <v>786</v>
      </c>
      <c r="P37" s="218"/>
      <c r="Q37" s="218"/>
      <c r="R37" s="219">
        <v>328</v>
      </c>
      <c r="S37" s="220">
        <v>10</v>
      </c>
      <c r="T37" s="221">
        <v>318</v>
      </c>
      <c r="U37" s="222">
        <v>24</v>
      </c>
      <c r="V37" s="222">
        <v>10</v>
      </c>
      <c r="W37" s="222">
        <v>7</v>
      </c>
      <c r="X37" s="222">
        <v>7</v>
      </c>
      <c r="Y37" s="220">
        <v>23</v>
      </c>
      <c r="Z37" s="220">
        <v>9</v>
      </c>
      <c r="AA37" s="220">
        <v>7</v>
      </c>
      <c r="AB37" s="220">
        <v>7</v>
      </c>
      <c r="AC37" s="220">
        <v>1</v>
      </c>
      <c r="AD37" s="220">
        <v>1</v>
      </c>
      <c r="AE37" s="224" t="s">
        <v>48</v>
      </c>
      <c r="AF37" s="227" t="s">
        <v>48</v>
      </c>
    </row>
    <row r="38" spans="2:32" s="166" customFormat="1" ht="18" customHeight="1">
      <c r="B38" s="213" t="s">
        <v>109</v>
      </c>
      <c r="C38" s="201">
        <v>15837</v>
      </c>
      <c r="D38" s="201">
        <v>14676</v>
      </c>
      <c r="E38" s="201">
        <v>1149</v>
      </c>
      <c r="F38" s="215">
        <v>12</v>
      </c>
      <c r="G38" s="226">
        <v>15808</v>
      </c>
      <c r="H38" s="217">
        <v>14666</v>
      </c>
      <c r="I38" s="217">
        <v>1142</v>
      </c>
      <c r="J38" s="217">
        <v>7932</v>
      </c>
      <c r="K38" s="217">
        <v>7753</v>
      </c>
      <c r="L38" s="217">
        <v>179</v>
      </c>
      <c r="M38" s="217">
        <v>7584</v>
      </c>
      <c r="N38" s="217">
        <v>6898</v>
      </c>
      <c r="O38" s="228">
        <v>686</v>
      </c>
      <c r="P38" s="218"/>
      <c r="Q38" s="218"/>
      <c r="R38" s="229">
        <v>292</v>
      </c>
      <c r="S38" s="219">
        <v>15</v>
      </c>
      <c r="T38" s="220">
        <v>277</v>
      </c>
      <c r="U38" s="222">
        <v>29</v>
      </c>
      <c r="V38" s="222">
        <v>10</v>
      </c>
      <c r="W38" s="222">
        <v>7</v>
      </c>
      <c r="X38" s="222">
        <v>12</v>
      </c>
      <c r="Y38" s="220">
        <v>27</v>
      </c>
      <c r="Z38" s="220">
        <v>10</v>
      </c>
      <c r="AA38" s="220">
        <v>7</v>
      </c>
      <c r="AB38" s="220">
        <v>10</v>
      </c>
      <c r="AC38" s="220">
        <v>2</v>
      </c>
      <c r="AD38" s="224" t="s">
        <v>48</v>
      </c>
      <c r="AE38" s="224" t="s">
        <v>48</v>
      </c>
      <c r="AF38" s="227">
        <v>2</v>
      </c>
    </row>
    <row r="39" spans="2:32" s="166" customFormat="1" ht="18" customHeight="1">
      <c r="B39" s="213" t="s">
        <v>110</v>
      </c>
      <c r="C39" s="201">
        <v>15599</v>
      </c>
      <c r="D39" s="201">
        <v>14379</v>
      </c>
      <c r="E39" s="201">
        <v>1215</v>
      </c>
      <c r="F39" s="215">
        <v>5</v>
      </c>
      <c r="G39" s="226">
        <v>15585</v>
      </c>
      <c r="H39" s="217">
        <v>14371</v>
      </c>
      <c r="I39" s="217">
        <v>1214</v>
      </c>
      <c r="J39" s="217">
        <v>8026</v>
      </c>
      <c r="K39" s="217">
        <v>7790</v>
      </c>
      <c r="L39" s="217">
        <v>236</v>
      </c>
      <c r="M39" s="217">
        <v>7337</v>
      </c>
      <c r="N39" s="217">
        <v>6563</v>
      </c>
      <c r="O39" s="228">
        <v>774</v>
      </c>
      <c r="P39" s="218"/>
      <c r="Q39" s="218"/>
      <c r="R39" s="229">
        <v>222</v>
      </c>
      <c r="S39" s="219">
        <v>18</v>
      </c>
      <c r="T39" s="220">
        <v>204</v>
      </c>
      <c r="U39" s="222">
        <v>14</v>
      </c>
      <c r="V39" s="222">
        <v>8</v>
      </c>
      <c r="W39" s="222">
        <v>1</v>
      </c>
      <c r="X39" s="222">
        <v>5</v>
      </c>
      <c r="Y39" s="220">
        <v>12</v>
      </c>
      <c r="Z39" s="220">
        <v>7</v>
      </c>
      <c r="AA39" s="220">
        <v>1</v>
      </c>
      <c r="AB39" s="220">
        <v>4</v>
      </c>
      <c r="AC39" s="220">
        <v>2</v>
      </c>
      <c r="AD39" s="224">
        <v>1</v>
      </c>
      <c r="AE39" s="224" t="s">
        <v>48</v>
      </c>
      <c r="AF39" s="227">
        <v>1</v>
      </c>
    </row>
    <row r="40" spans="2:32" s="166" customFormat="1" ht="18" customHeight="1">
      <c r="B40" s="213" t="s">
        <v>111</v>
      </c>
      <c r="C40" s="201">
        <v>15477</v>
      </c>
      <c r="D40" s="201">
        <v>14261</v>
      </c>
      <c r="E40" s="201">
        <v>1212</v>
      </c>
      <c r="F40" s="215">
        <v>4</v>
      </c>
      <c r="G40" s="226">
        <v>15458</v>
      </c>
      <c r="H40" s="217">
        <v>14251</v>
      </c>
      <c r="I40" s="217">
        <v>1207</v>
      </c>
      <c r="J40" s="217">
        <v>8131</v>
      </c>
      <c r="K40" s="217">
        <v>7884</v>
      </c>
      <c r="L40" s="217">
        <v>247</v>
      </c>
      <c r="M40" s="217">
        <v>7120</v>
      </c>
      <c r="N40" s="217">
        <v>6350</v>
      </c>
      <c r="O40" s="228">
        <v>770</v>
      </c>
      <c r="P40" s="218"/>
      <c r="Q40" s="218"/>
      <c r="R40" s="230">
        <v>207</v>
      </c>
      <c r="S40" s="219">
        <v>17</v>
      </c>
      <c r="T40" s="220">
        <v>190</v>
      </c>
      <c r="U40" s="222">
        <v>19</v>
      </c>
      <c r="V40" s="222">
        <v>10</v>
      </c>
      <c r="W40" s="222">
        <v>5</v>
      </c>
      <c r="X40" s="222">
        <v>4</v>
      </c>
      <c r="Y40" s="220">
        <v>14</v>
      </c>
      <c r="Z40" s="220">
        <v>7</v>
      </c>
      <c r="AA40" s="220">
        <v>4</v>
      </c>
      <c r="AB40" s="220">
        <v>3</v>
      </c>
      <c r="AC40" s="220">
        <v>5</v>
      </c>
      <c r="AD40" s="224">
        <v>3</v>
      </c>
      <c r="AE40" s="224">
        <v>1</v>
      </c>
      <c r="AF40" s="227">
        <v>1</v>
      </c>
    </row>
    <row r="41" spans="2:32" s="166" customFormat="1" ht="18" customHeight="1">
      <c r="B41" s="213" t="s">
        <v>112</v>
      </c>
      <c r="C41" s="201">
        <v>14910</v>
      </c>
      <c r="D41" s="201">
        <v>13660</v>
      </c>
      <c r="E41" s="201">
        <v>1246</v>
      </c>
      <c r="F41" s="215">
        <v>4</v>
      </c>
      <c r="G41" s="226">
        <v>14897</v>
      </c>
      <c r="H41" s="217">
        <v>13654</v>
      </c>
      <c r="I41" s="217">
        <v>1243</v>
      </c>
      <c r="J41" s="217">
        <v>7971</v>
      </c>
      <c r="K41" s="217">
        <v>7703</v>
      </c>
      <c r="L41" s="217">
        <v>268</v>
      </c>
      <c r="M41" s="217">
        <v>6755</v>
      </c>
      <c r="N41" s="217">
        <v>5945</v>
      </c>
      <c r="O41" s="228">
        <v>810</v>
      </c>
      <c r="P41" s="218"/>
      <c r="Q41" s="218"/>
      <c r="R41" s="230">
        <v>171</v>
      </c>
      <c r="S41" s="219">
        <v>6</v>
      </c>
      <c r="T41" s="220">
        <v>165</v>
      </c>
      <c r="U41" s="222">
        <v>13</v>
      </c>
      <c r="V41" s="222">
        <v>6</v>
      </c>
      <c r="W41" s="222">
        <v>3</v>
      </c>
      <c r="X41" s="222">
        <v>4</v>
      </c>
      <c r="Y41" s="220">
        <v>13</v>
      </c>
      <c r="Z41" s="220">
        <v>6</v>
      </c>
      <c r="AA41" s="220">
        <v>3</v>
      </c>
      <c r="AB41" s="220">
        <v>4</v>
      </c>
      <c r="AC41" s="220" t="s">
        <v>113</v>
      </c>
      <c r="AD41" s="224" t="s">
        <v>113</v>
      </c>
      <c r="AE41" s="224" t="s">
        <v>113</v>
      </c>
      <c r="AF41" s="227" t="s">
        <v>113</v>
      </c>
    </row>
    <row r="42" spans="2:32" s="166" customFormat="1" ht="18" customHeight="1">
      <c r="B42" s="213" t="s">
        <v>114</v>
      </c>
      <c r="C42" s="201">
        <v>14485</v>
      </c>
      <c r="D42" s="201">
        <v>13320</v>
      </c>
      <c r="E42" s="201">
        <v>1157</v>
      </c>
      <c r="F42" s="215">
        <v>8</v>
      </c>
      <c r="G42" s="226">
        <v>14468</v>
      </c>
      <c r="H42" s="217">
        <v>13317</v>
      </c>
      <c r="I42" s="217">
        <v>1151</v>
      </c>
      <c r="J42" s="217">
        <v>8047</v>
      </c>
      <c r="K42" s="217">
        <v>7806</v>
      </c>
      <c r="L42" s="217">
        <v>241</v>
      </c>
      <c r="M42" s="217">
        <v>6259</v>
      </c>
      <c r="N42" s="217">
        <v>5498</v>
      </c>
      <c r="O42" s="228">
        <v>761</v>
      </c>
      <c r="P42" s="218"/>
      <c r="Q42" s="218"/>
      <c r="R42" s="230">
        <v>162</v>
      </c>
      <c r="S42" s="219">
        <v>13</v>
      </c>
      <c r="T42" s="220">
        <v>149</v>
      </c>
      <c r="U42" s="222">
        <v>17</v>
      </c>
      <c r="V42" s="222">
        <v>3</v>
      </c>
      <c r="W42" s="222">
        <v>6</v>
      </c>
      <c r="X42" s="222">
        <v>8</v>
      </c>
      <c r="Y42" s="220">
        <v>14</v>
      </c>
      <c r="Z42" s="220">
        <v>1</v>
      </c>
      <c r="AA42" s="220">
        <v>6</v>
      </c>
      <c r="AB42" s="220">
        <v>7</v>
      </c>
      <c r="AC42" s="220">
        <v>3</v>
      </c>
      <c r="AD42" s="224">
        <v>2</v>
      </c>
      <c r="AE42" s="224" t="s">
        <v>113</v>
      </c>
      <c r="AF42" s="227">
        <v>1</v>
      </c>
    </row>
    <row r="43" spans="2:32" s="166" customFormat="1" ht="18" customHeight="1" thickBot="1">
      <c r="B43" s="231" t="s">
        <v>115</v>
      </c>
      <c r="C43" s="232">
        <v>13695</v>
      </c>
      <c r="D43" s="232">
        <v>12744</v>
      </c>
      <c r="E43" s="232">
        <v>948</v>
      </c>
      <c r="F43" s="233">
        <v>3</v>
      </c>
      <c r="G43" s="234">
        <v>13678</v>
      </c>
      <c r="H43" s="235">
        <v>12734</v>
      </c>
      <c r="I43" s="235">
        <v>944</v>
      </c>
      <c r="J43" s="235">
        <v>7424</v>
      </c>
      <c r="K43" s="235">
        <v>7248</v>
      </c>
      <c r="L43" s="235">
        <v>176</v>
      </c>
      <c r="M43" s="235">
        <v>6123</v>
      </c>
      <c r="N43" s="235">
        <v>5471</v>
      </c>
      <c r="O43" s="236">
        <v>652</v>
      </c>
      <c r="P43" s="237"/>
      <c r="Q43" s="238"/>
      <c r="R43" s="239">
        <v>131</v>
      </c>
      <c r="S43" s="240">
        <v>15</v>
      </c>
      <c r="T43" s="241">
        <v>116</v>
      </c>
      <c r="U43" s="242">
        <v>17</v>
      </c>
      <c r="V43" s="242">
        <v>10</v>
      </c>
      <c r="W43" s="242">
        <v>4</v>
      </c>
      <c r="X43" s="242">
        <v>3</v>
      </c>
      <c r="Y43" s="241">
        <v>12</v>
      </c>
      <c r="Z43" s="241">
        <v>7</v>
      </c>
      <c r="AA43" s="241">
        <v>4</v>
      </c>
      <c r="AB43" s="241">
        <v>1</v>
      </c>
      <c r="AC43" s="241">
        <v>5</v>
      </c>
      <c r="AD43" s="243">
        <v>3</v>
      </c>
      <c r="AE43" s="243" t="s">
        <v>113</v>
      </c>
      <c r="AF43" s="244">
        <v>2</v>
      </c>
    </row>
    <row r="44" spans="2:32" ht="18" customHeight="1">
      <c r="B44" s="245" t="s">
        <v>116</v>
      </c>
      <c r="C44" s="246"/>
      <c r="D44" s="246"/>
      <c r="E44" s="246"/>
      <c r="F44" s="246"/>
      <c r="G44" s="246"/>
      <c r="H44" s="246"/>
      <c r="I44" s="246"/>
      <c r="J44" s="247"/>
      <c r="K44" s="246"/>
      <c r="L44" s="246"/>
      <c r="M44" s="246"/>
      <c r="N44" s="246"/>
      <c r="O44" s="246"/>
      <c r="P44" s="246"/>
      <c r="Q44" s="173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</row>
    <row r="45" spans="2:32" ht="18" customHeight="1">
      <c r="B45" s="245"/>
      <c r="C45" s="246"/>
      <c r="D45" s="246"/>
      <c r="E45" s="246"/>
      <c r="F45" s="246"/>
      <c r="G45" s="246"/>
      <c r="H45" s="246"/>
      <c r="I45" s="246"/>
      <c r="J45" s="247"/>
      <c r="K45" s="246"/>
      <c r="L45" s="246"/>
      <c r="M45" s="246"/>
      <c r="N45" s="246"/>
      <c r="O45" s="246"/>
      <c r="P45" s="246"/>
      <c r="Q45" s="173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</row>
    <row r="46" spans="2:32" ht="8.25" customHeight="1">
      <c r="B46" s="245"/>
      <c r="C46" s="246"/>
      <c r="D46" s="246"/>
      <c r="E46" s="246"/>
      <c r="F46" s="246"/>
      <c r="G46" s="246"/>
      <c r="H46" s="246"/>
      <c r="I46" s="246"/>
      <c r="J46" s="247"/>
      <c r="K46" s="246"/>
      <c r="L46" s="246"/>
      <c r="M46" s="246"/>
      <c r="N46" s="246"/>
      <c r="O46" s="246"/>
      <c r="P46" s="246"/>
      <c r="Q46" s="173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</row>
    <row r="47" spans="2:18" ht="18" customHeight="1">
      <c r="B47" s="163" t="s">
        <v>117</v>
      </c>
      <c r="H47" s="165"/>
      <c r="R47" s="163" t="s">
        <v>118</v>
      </c>
    </row>
    <row r="48" spans="2:32" ht="6" customHeight="1" thickBot="1">
      <c r="B48" s="163"/>
      <c r="R48" s="163"/>
      <c r="S48" s="248"/>
      <c r="AF48" s="166"/>
    </row>
    <row r="49" spans="2:31" ht="18" customHeight="1">
      <c r="B49" s="249"/>
      <c r="C49" s="250" t="s">
        <v>119</v>
      </c>
      <c r="D49" s="251"/>
      <c r="E49" s="252" t="s">
        <v>120</v>
      </c>
      <c r="F49" s="253"/>
      <c r="G49" s="254" t="s">
        <v>121</v>
      </c>
      <c r="H49" s="253"/>
      <c r="I49" s="254" t="s">
        <v>122</v>
      </c>
      <c r="J49" s="253"/>
      <c r="K49" s="254" t="s">
        <v>123</v>
      </c>
      <c r="L49" s="253"/>
      <c r="M49" s="254" t="s">
        <v>124</v>
      </c>
      <c r="N49" s="253"/>
      <c r="O49" s="255" t="s">
        <v>125</v>
      </c>
      <c r="P49" s="195"/>
      <c r="Q49" s="256"/>
      <c r="R49" s="249"/>
      <c r="T49" s="257"/>
      <c r="U49" s="250" t="s">
        <v>75</v>
      </c>
      <c r="V49" s="258" t="s">
        <v>126</v>
      </c>
      <c r="W49" s="250" t="s">
        <v>127</v>
      </c>
      <c r="X49" s="250" t="s">
        <v>128</v>
      </c>
      <c r="Y49" s="250" t="s">
        <v>129</v>
      </c>
      <c r="Z49" s="250" t="s">
        <v>130</v>
      </c>
      <c r="AA49" s="250" t="s">
        <v>131</v>
      </c>
      <c r="AB49" s="250" t="s">
        <v>132</v>
      </c>
      <c r="AC49" s="250" t="s">
        <v>133</v>
      </c>
      <c r="AD49" s="255" t="s">
        <v>134</v>
      </c>
      <c r="AE49" s="173"/>
    </row>
    <row r="50" spans="2:31" ht="16.5" customHeight="1">
      <c r="B50" s="175"/>
      <c r="C50" s="172"/>
      <c r="D50" s="172"/>
      <c r="E50" s="172"/>
      <c r="F50" s="172"/>
      <c r="G50" s="259" t="s">
        <v>135</v>
      </c>
      <c r="H50" s="172"/>
      <c r="I50" s="172"/>
      <c r="J50" s="172"/>
      <c r="K50" s="259" t="s">
        <v>136</v>
      </c>
      <c r="L50" s="172"/>
      <c r="M50" s="172"/>
      <c r="N50" s="172"/>
      <c r="O50" s="204"/>
      <c r="P50" s="260"/>
      <c r="Q50" s="259"/>
      <c r="R50" s="175"/>
      <c r="S50" s="261"/>
      <c r="U50" s="172"/>
      <c r="V50" s="172"/>
      <c r="W50" s="172"/>
      <c r="X50" s="259" t="s">
        <v>137</v>
      </c>
      <c r="Y50" s="172"/>
      <c r="Z50" s="172"/>
      <c r="AA50" s="259" t="s">
        <v>136</v>
      </c>
      <c r="AB50" s="172"/>
      <c r="AC50" s="172"/>
      <c r="AD50" s="262"/>
      <c r="AE50" s="173"/>
    </row>
    <row r="51" spans="2:31" ht="16.5" customHeight="1">
      <c r="B51" s="198" t="s">
        <v>138</v>
      </c>
      <c r="C51" s="176"/>
      <c r="D51" s="263">
        <v>28475</v>
      </c>
      <c r="E51" s="264"/>
      <c r="F51" s="263">
        <v>10239</v>
      </c>
      <c r="G51" s="265"/>
      <c r="H51" s="263">
        <v>8394</v>
      </c>
      <c r="I51" s="265"/>
      <c r="J51" s="263">
        <v>5571</v>
      </c>
      <c r="K51" s="265"/>
      <c r="L51" s="263">
        <v>2582</v>
      </c>
      <c r="M51" s="265"/>
      <c r="N51" s="263">
        <v>1689</v>
      </c>
      <c r="O51" s="204" t="s">
        <v>49</v>
      </c>
      <c r="P51" s="260"/>
      <c r="Q51" s="260"/>
      <c r="R51" s="266" t="s">
        <v>139</v>
      </c>
      <c r="S51" s="813" t="s">
        <v>140</v>
      </c>
      <c r="T51" s="814"/>
      <c r="U51" s="199">
        <v>28475</v>
      </c>
      <c r="V51" s="267" t="s">
        <v>49</v>
      </c>
      <c r="W51" s="199">
        <v>440</v>
      </c>
      <c r="X51" s="199">
        <v>9765</v>
      </c>
      <c r="Y51" s="199">
        <v>11320</v>
      </c>
      <c r="Z51" s="199">
        <v>5170</v>
      </c>
      <c r="AA51" s="199">
        <v>1492</v>
      </c>
      <c r="AB51" s="199">
        <v>266</v>
      </c>
      <c r="AC51" s="199">
        <v>22</v>
      </c>
      <c r="AD51" s="204" t="s">
        <v>49</v>
      </c>
      <c r="AE51" s="173"/>
    </row>
    <row r="52" spans="2:31" ht="16.5" customHeight="1">
      <c r="B52" s="198" t="s">
        <v>81</v>
      </c>
      <c r="C52" s="176"/>
      <c r="D52" s="263">
        <v>25315</v>
      </c>
      <c r="E52" s="264"/>
      <c r="F52" s="263">
        <v>11277</v>
      </c>
      <c r="G52" s="265"/>
      <c r="H52" s="263">
        <v>9235</v>
      </c>
      <c r="I52" s="265"/>
      <c r="J52" s="263">
        <v>3342</v>
      </c>
      <c r="K52" s="265"/>
      <c r="L52" s="263">
        <v>916</v>
      </c>
      <c r="M52" s="265"/>
      <c r="N52" s="263">
        <v>545</v>
      </c>
      <c r="O52" s="204" t="s">
        <v>49</v>
      </c>
      <c r="P52" s="260"/>
      <c r="Q52" s="260"/>
      <c r="R52" s="268">
        <v>35</v>
      </c>
      <c r="S52" s="813" t="s">
        <v>141</v>
      </c>
      <c r="T52" s="814"/>
      <c r="U52" s="199">
        <v>25315</v>
      </c>
      <c r="V52" s="267" t="s">
        <v>49</v>
      </c>
      <c r="W52" s="199">
        <v>272</v>
      </c>
      <c r="X52" s="199">
        <v>9043</v>
      </c>
      <c r="Y52" s="199">
        <v>11616</v>
      </c>
      <c r="Z52" s="199">
        <v>3525</v>
      </c>
      <c r="AA52" s="199">
        <v>741</v>
      </c>
      <c r="AB52" s="199">
        <v>113</v>
      </c>
      <c r="AC52" s="199">
        <v>5</v>
      </c>
      <c r="AD52" s="204" t="s">
        <v>49</v>
      </c>
      <c r="AE52" s="173"/>
    </row>
    <row r="53" spans="2:31" ht="16.5" customHeight="1">
      <c r="B53" s="198" t="s">
        <v>82</v>
      </c>
      <c r="C53" s="176"/>
      <c r="D53" s="263">
        <v>25451</v>
      </c>
      <c r="E53" s="264"/>
      <c r="F53" s="263">
        <v>11466</v>
      </c>
      <c r="G53" s="265"/>
      <c r="H53" s="263">
        <v>10524</v>
      </c>
      <c r="I53" s="265"/>
      <c r="J53" s="263">
        <v>2748</v>
      </c>
      <c r="K53" s="265"/>
      <c r="L53" s="263">
        <v>509</v>
      </c>
      <c r="M53" s="265"/>
      <c r="N53" s="263">
        <v>203</v>
      </c>
      <c r="O53" s="205">
        <v>1</v>
      </c>
      <c r="P53" s="202"/>
      <c r="Q53" s="202"/>
      <c r="R53" s="268">
        <v>40</v>
      </c>
      <c r="S53" s="813" t="s">
        <v>142</v>
      </c>
      <c r="T53" s="814"/>
      <c r="U53" s="199">
        <v>25451</v>
      </c>
      <c r="V53" s="267" t="s">
        <v>49</v>
      </c>
      <c r="W53" s="199">
        <v>241</v>
      </c>
      <c r="X53" s="199">
        <v>8975</v>
      </c>
      <c r="Y53" s="199">
        <v>11606</v>
      </c>
      <c r="Z53" s="199">
        <v>3817</v>
      </c>
      <c r="AA53" s="199">
        <v>713</v>
      </c>
      <c r="AB53" s="199">
        <v>96</v>
      </c>
      <c r="AC53" s="199">
        <v>3</v>
      </c>
      <c r="AD53" s="204" t="s">
        <v>49</v>
      </c>
      <c r="AE53" s="173"/>
    </row>
    <row r="54" spans="2:31" ht="16.5" customHeight="1">
      <c r="B54" s="198" t="s">
        <v>83</v>
      </c>
      <c r="C54" s="176"/>
      <c r="D54" s="263">
        <v>28717</v>
      </c>
      <c r="E54" s="264"/>
      <c r="F54" s="263">
        <v>13002</v>
      </c>
      <c r="G54" s="265"/>
      <c r="H54" s="263">
        <v>11617</v>
      </c>
      <c r="I54" s="265"/>
      <c r="J54" s="263">
        <v>3430</v>
      </c>
      <c r="K54" s="265"/>
      <c r="L54" s="263">
        <v>482</v>
      </c>
      <c r="M54" s="265"/>
      <c r="N54" s="263">
        <v>186</v>
      </c>
      <c r="O54" s="204" t="s">
        <v>49</v>
      </c>
      <c r="P54" s="260"/>
      <c r="Q54" s="260"/>
      <c r="R54" s="268">
        <v>45</v>
      </c>
      <c r="S54" s="813" t="s">
        <v>143</v>
      </c>
      <c r="T54" s="814"/>
      <c r="U54" s="199">
        <v>28717</v>
      </c>
      <c r="V54" s="267" t="s">
        <v>49</v>
      </c>
      <c r="W54" s="199">
        <v>340</v>
      </c>
      <c r="X54" s="199">
        <v>9629</v>
      </c>
      <c r="Y54" s="199">
        <v>14045</v>
      </c>
      <c r="Z54" s="199">
        <v>3760</v>
      </c>
      <c r="AA54" s="199">
        <v>832</v>
      </c>
      <c r="AB54" s="199">
        <v>104</v>
      </c>
      <c r="AC54" s="199">
        <v>5</v>
      </c>
      <c r="AD54" s="205">
        <v>2</v>
      </c>
      <c r="AE54" s="173"/>
    </row>
    <row r="55" spans="2:31" ht="16.5" customHeight="1">
      <c r="B55" s="198" t="s">
        <v>84</v>
      </c>
      <c r="C55" s="176"/>
      <c r="D55" s="263">
        <v>30102</v>
      </c>
      <c r="E55" s="264"/>
      <c r="F55" s="263">
        <v>12893</v>
      </c>
      <c r="G55" s="265"/>
      <c r="H55" s="263">
        <v>12531</v>
      </c>
      <c r="I55" s="265"/>
      <c r="J55" s="263">
        <v>3979</v>
      </c>
      <c r="K55" s="265"/>
      <c r="L55" s="263">
        <v>535</v>
      </c>
      <c r="M55" s="265"/>
      <c r="N55" s="263">
        <v>164</v>
      </c>
      <c r="O55" s="204" t="s">
        <v>49</v>
      </c>
      <c r="P55" s="260"/>
      <c r="Q55" s="260"/>
      <c r="R55" s="268">
        <v>50</v>
      </c>
      <c r="S55" s="813" t="s">
        <v>144</v>
      </c>
      <c r="T55" s="814"/>
      <c r="U55" s="199">
        <v>30102</v>
      </c>
      <c r="V55" s="200">
        <v>1</v>
      </c>
      <c r="W55" s="199">
        <v>249</v>
      </c>
      <c r="X55" s="199">
        <v>8605</v>
      </c>
      <c r="Y55" s="199">
        <v>16541</v>
      </c>
      <c r="Z55" s="199">
        <v>4015</v>
      </c>
      <c r="AA55" s="199">
        <v>584</v>
      </c>
      <c r="AB55" s="199">
        <v>102</v>
      </c>
      <c r="AC55" s="199">
        <v>5</v>
      </c>
      <c r="AD55" s="204" t="s">
        <v>49</v>
      </c>
      <c r="AE55" s="173"/>
    </row>
    <row r="56" spans="2:31" ht="16.5" customHeight="1">
      <c r="B56" s="198" t="s">
        <v>85</v>
      </c>
      <c r="C56" s="176"/>
      <c r="D56" s="263">
        <v>24463</v>
      </c>
      <c r="E56" s="264"/>
      <c r="F56" s="263">
        <v>9907</v>
      </c>
      <c r="G56" s="265"/>
      <c r="H56" s="263">
        <v>10000</v>
      </c>
      <c r="I56" s="265"/>
      <c r="J56" s="263">
        <v>3912</v>
      </c>
      <c r="K56" s="265"/>
      <c r="L56" s="263">
        <v>502</v>
      </c>
      <c r="M56" s="265"/>
      <c r="N56" s="263">
        <v>142</v>
      </c>
      <c r="O56" s="204" t="s">
        <v>49</v>
      </c>
      <c r="P56" s="260"/>
      <c r="Q56" s="260"/>
      <c r="R56" s="268">
        <v>55</v>
      </c>
      <c r="S56" s="813" t="s">
        <v>145</v>
      </c>
      <c r="T56" s="814"/>
      <c r="U56" s="199">
        <v>24463</v>
      </c>
      <c r="V56" s="267" t="s">
        <v>49</v>
      </c>
      <c r="W56" s="199">
        <v>220</v>
      </c>
      <c r="X56" s="199">
        <v>5711</v>
      </c>
      <c r="Y56" s="199">
        <v>12717</v>
      </c>
      <c r="Z56" s="199">
        <v>5076</v>
      </c>
      <c r="AA56" s="199">
        <v>669</v>
      </c>
      <c r="AB56" s="199">
        <v>68</v>
      </c>
      <c r="AC56" s="199">
        <v>1</v>
      </c>
      <c r="AD56" s="205">
        <v>1</v>
      </c>
      <c r="AE56" s="173"/>
    </row>
    <row r="57" spans="2:31" ht="16.5" customHeight="1">
      <c r="B57" s="198" t="s">
        <v>86</v>
      </c>
      <c r="C57" s="176"/>
      <c r="D57" s="263">
        <v>22698</v>
      </c>
      <c r="E57" s="264"/>
      <c r="F57" s="263">
        <v>9114</v>
      </c>
      <c r="G57" s="265"/>
      <c r="H57" s="263">
        <v>8890</v>
      </c>
      <c r="I57" s="265"/>
      <c r="J57" s="263">
        <v>3943</v>
      </c>
      <c r="K57" s="265"/>
      <c r="L57" s="263">
        <v>589</v>
      </c>
      <c r="M57" s="265"/>
      <c r="N57" s="263">
        <v>162</v>
      </c>
      <c r="O57" s="204" t="s">
        <v>49</v>
      </c>
      <c r="P57" s="260"/>
      <c r="Q57" s="260"/>
      <c r="R57" s="268">
        <v>60</v>
      </c>
      <c r="S57" s="813" t="s">
        <v>146</v>
      </c>
      <c r="T57" s="814"/>
      <c r="U57" s="199">
        <v>22698</v>
      </c>
      <c r="V57" s="200">
        <v>1</v>
      </c>
      <c r="W57" s="199">
        <v>316</v>
      </c>
      <c r="X57" s="199">
        <v>4503</v>
      </c>
      <c r="Y57" s="199">
        <v>11768</v>
      </c>
      <c r="Z57" s="199">
        <v>4905</v>
      </c>
      <c r="AA57" s="199">
        <v>1121</v>
      </c>
      <c r="AB57" s="199">
        <v>77</v>
      </c>
      <c r="AC57" s="199">
        <v>7</v>
      </c>
      <c r="AD57" s="204" t="s">
        <v>49</v>
      </c>
      <c r="AE57" s="173"/>
    </row>
    <row r="58" spans="2:31" ht="17.25" customHeight="1" hidden="1">
      <c r="B58" s="206">
        <v>60</v>
      </c>
      <c r="C58" s="176"/>
      <c r="D58" s="263">
        <v>19404</v>
      </c>
      <c r="E58" s="264"/>
      <c r="F58" s="263">
        <v>7762</v>
      </c>
      <c r="G58" s="265"/>
      <c r="H58" s="263">
        <v>7323</v>
      </c>
      <c r="I58" s="265"/>
      <c r="J58" s="263">
        <v>3620</v>
      </c>
      <c r="K58" s="265"/>
      <c r="L58" s="263">
        <v>560</v>
      </c>
      <c r="M58" s="265"/>
      <c r="N58" s="263">
        <v>139</v>
      </c>
      <c r="O58" s="204" t="s">
        <v>49</v>
      </c>
      <c r="P58" s="260"/>
      <c r="Q58" s="260"/>
      <c r="R58" s="268">
        <v>60</v>
      </c>
      <c r="S58" s="816"/>
      <c r="T58" s="817"/>
      <c r="U58" s="199">
        <v>19404</v>
      </c>
      <c r="V58" s="267" t="s">
        <v>49</v>
      </c>
      <c r="W58" s="199">
        <v>308</v>
      </c>
      <c r="X58" s="199">
        <v>3656</v>
      </c>
      <c r="Y58" s="199">
        <v>9407</v>
      </c>
      <c r="Z58" s="199">
        <v>4891</v>
      </c>
      <c r="AA58" s="199">
        <v>1005</v>
      </c>
      <c r="AB58" s="199">
        <v>132</v>
      </c>
      <c r="AC58" s="199">
        <v>5</v>
      </c>
      <c r="AD58" s="204" t="s">
        <v>49</v>
      </c>
      <c r="AE58" s="173"/>
    </row>
    <row r="59" spans="2:31" ht="17.25" customHeight="1">
      <c r="B59" s="198" t="s">
        <v>147</v>
      </c>
      <c r="C59" s="176"/>
      <c r="D59" s="263">
        <v>19117</v>
      </c>
      <c r="E59" s="264"/>
      <c r="F59" s="263">
        <v>7676</v>
      </c>
      <c r="G59" s="265"/>
      <c r="H59" s="263">
        <v>7204</v>
      </c>
      <c r="I59" s="265"/>
      <c r="J59" s="263">
        <v>3532</v>
      </c>
      <c r="K59" s="265"/>
      <c r="L59" s="263">
        <v>572</v>
      </c>
      <c r="M59" s="265"/>
      <c r="N59" s="263">
        <v>133</v>
      </c>
      <c r="O59" s="204" t="s">
        <v>49</v>
      </c>
      <c r="P59" s="260"/>
      <c r="Q59" s="260"/>
      <c r="R59" s="268" t="s">
        <v>148</v>
      </c>
      <c r="S59" s="813" t="s">
        <v>149</v>
      </c>
      <c r="T59" s="814"/>
      <c r="U59" s="199">
        <v>19117</v>
      </c>
      <c r="V59" s="267" t="s">
        <v>49</v>
      </c>
      <c r="W59" s="199">
        <v>326</v>
      </c>
      <c r="X59" s="199">
        <v>3501</v>
      </c>
      <c r="Y59" s="199">
        <v>9044</v>
      </c>
      <c r="Z59" s="199">
        <v>5061</v>
      </c>
      <c r="AA59" s="199">
        <v>1042</v>
      </c>
      <c r="AB59" s="199">
        <v>140</v>
      </c>
      <c r="AC59" s="199">
        <v>3</v>
      </c>
      <c r="AD59" s="204" t="s">
        <v>49</v>
      </c>
      <c r="AE59" s="173"/>
    </row>
    <row r="60" spans="2:31" ht="17.25" customHeight="1" hidden="1">
      <c r="B60" s="269" t="s">
        <v>89</v>
      </c>
      <c r="C60" s="176"/>
      <c r="D60" s="263">
        <v>18768</v>
      </c>
      <c r="E60" s="264"/>
      <c r="F60" s="263">
        <v>8107</v>
      </c>
      <c r="G60" s="265"/>
      <c r="H60" s="263">
        <v>6762</v>
      </c>
      <c r="I60" s="265"/>
      <c r="J60" s="263">
        <v>3248</v>
      </c>
      <c r="K60" s="265"/>
      <c r="L60" s="263">
        <v>518</v>
      </c>
      <c r="M60" s="265"/>
      <c r="N60" s="263">
        <v>133</v>
      </c>
      <c r="O60" s="204" t="s">
        <v>49</v>
      </c>
      <c r="P60" s="260"/>
      <c r="Q60" s="260"/>
      <c r="R60" s="268" t="s">
        <v>89</v>
      </c>
      <c r="S60" s="813"/>
      <c r="T60" s="814"/>
      <c r="U60" s="199">
        <v>18768</v>
      </c>
      <c r="V60" s="267" t="s">
        <v>49</v>
      </c>
      <c r="W60" s="199">
        <v>370</v>
      </c>
      <c r="X60" s="199">
        <v>3596</v>
      </c>
      <c r="Y60" s="199">
        <v>8656</v>
      </c>
      <c r="Z60" s="199">
        <v>4926</v>
      </c>
      <c r="AA60" s="199">
        <v>1058</v>
      </c>
      <c r="AB60" s="199">
        <v>155</v>
      </c>
      <c r="AC60" s="199">
        <v>7</v>
      </c>
      <c r="AD60" s="204" t="s">
        <v>49</v>
      </c>
      <c r="AE60" s="173"/>
    </row>
    <row r="61" spans="2:31" ht="17.25" customHeight="1" hidden="1">
      <c r="B61" s="269" t="s">
        <v>90</v>
      </c>
      <c r="C61" s="176"/>
      <c r="D61" s="263">
        <v>18823</v>
      </c>
      <c r="E61" s="264"/>
      <c r="F61" s="263">
        <v>8231</v>
      </c>
      <c r="G61" s="265"/>
      <c r="H61" s="263">
        <v>6842</v>
      </c>
      <c r="I61" s="265"/>
      <c r="J61" s="263">
        <v>3174</v>
      </c>
      <c r="K61" s="265"/>
      <c r="L61" s="263">
        <v>450</v>
      </c>
      <c r="M61" s="265"/>
      <c r="N61" s="263">
        <v>126</v>
      </c>
      <c r="O61" s="204" t="s">
        <v>49</v>
      </c>
      <c r="P61" s="260"/>
      <c r="Q61" s="260"/>
      <c r="R61" s="268" t="s">
        <v>90</v>
      </c>
      <c r="S61" s="813"/>
      <c r="T61" s="814"/>
      <c r="U61" s="199">
        <v>18823</v>
      </c>
      <c r="V61" s="267" t="s">
        <v>49</v>
      </c>
      <c r="W61" s="199">
        <v>351</v>
      </c>
      <c r="X61" s="199">
        <v>3757</v>
      </c>
      <c r="Y61" s="199">
        <v>8477</v>
      </c>
      <c r="Z61" s="199">
        <v>5004</v>
      </c>
      <c r="AA61" s="199">
        <v>1102</v>
      </c>
      <c r="AB61" s="199">
        <v>129</v>
      </c>
      <c r="AC61" s="199">
        <v>3</v>
      </c>
      <c r="AD61" s="204" t="s">
        <v>49</v>
      </c>
      <c r="AE61" s="173"/>
    </row>
    <row r="62" spans="2:31" ht="17.25" customHeight="1" hidden="1">
      <c r="B62" s="269" t="s">
        <v>91</v>
      </c>
      <c r="C62" s="176"/>
      <c r="D62" s="263">
        <v>18348</v>
      </c>
      <c r="E62" s="264"/>
      <c r="F62" s="263">
        <v>8131</v>
      </c>
      <c r="G62" s="265"/>
      <c r="H62" s="263">
        <v>6721</v>
      </c>
      <c r="I62" s="265"/>
      <c r="J62" s="263">
        <v>2888</v>
      </c>
      <c r="K62" s="265"/>
      <c r="L62" s="263">
        <v>486</v>
      </c>
      <c r="M62" s="265"/>
      <c r="N62" s="263">
        <v>122</v>
      </c>
      <c r="O62" s="204" t="s">
        <v>49</v>
      </c>
      <c r="P62" s="260"/>
      <c r="Q62" s="260"/>
      <c r="R62" s="268" t="s">
        <v>91</v>
      </c>
      <c r="S62" s="813"/>
      <c r="T62" s="814"/>
      <c r="U62" s="199">
        <v>18348</v>
      </c>
      <c r="V62" s="267" t="s">
        <v>49</v>
      </c>
      <c r="W62" s="199">
        <v>342</v>
      </c>
      <c r="X62" s="199">
        <v>3560</v>
      </c>
      <c r="Y62" s="199">
        <v>8244</v>
      </c>
      <c r="Z62" s="199">
        <v>4953</v>
      </c>
      <c r="AA62" s="199">
        <v>1061</v>
      </c>
      <c r="AB62" s="199">
        <v>181</v>
      </c>
      <c r="AC62" s="199">
        <v>7</v>
      </c>
      <c r="AD62" s="204" t="s">
        <v>49</v>
      </c>
      <c r="AE62" s="173"/>
    </row>
    <row r="63" spans="2:31" ht="17.25" customHeight="1" hidden="1">
      <c r="B63" s="270" t="s">
        <v>92</v>
      </c>
      <c r="C63" s="176"/>
      <c r="D63" s="263">
        <v>19085</v>
      </c>
      <c r="E63" s="264"/>
      <c r="F63" s="263">
        <v>8729</v>
      </c>
      <c r="G63" s="265"/>
      <c r="H63" s="263">
        <v>6869</v>
      </c>
      <c r="I63" s="265"/>
      <c r="J63" s="263">
        <v>2847</v>
      </c>
      <c r="K63" s="265"/>
      <c r="L63" s="263">
        <v>521</v>
      </c>
      <c r="M63" s="265"/>
      <c r="N63" s="263">
        <v>119</v>
      </c>
      <c r="O63" s="204" t="s">
        <v>49</v>
      </c>
      <c r="P63" s="260"/>
      <c r="Q63" s="260"/>
      <c r="R63" s="271" t="s">
        <v>92</v>
      </c>
      <c r="S63" s="813"/>
      <c r="T63" s="814"/>
      <c r="U63" s="199">
        <v>19085</v>
      </c>
      <c r="V63" s="267" t="s">
        <v>49</v>
      </c>
      <c r="W63" s="199">
        <v>348</v>
      </c>
      <c r="X63" s="199">
        <v>3786</v>
      </c>
      <c r="Y63" s="199">
        <v>8448</v>
      </c>
      <c r="Z63" s="199">
        <v>5068</v>
      </c>
      <c r="AA63" s="199">
        <v>1299</v>
      </c>
      <c r="AB63" s="199">
        <v>133</v>
      </c>
      <c r="AC63" s="199">
        <v>3</v>
      </c>
      <c r="AD63" s="204" t="s">
        <v>49</v>
      </c>
      <c r="AE63" s="173"/>
    </row>
    <row r="64" spans="2:31" ht="16.5" customHeight="1">
      <c r="B64" s="210" t="s">
        <v>150</v>
      </c>
      <c r="C64" s="176"/>
      <c r="D64" s="263">
        <v>18622</v>
      </c>
      <c r="E64" s="264"/>
      <c r="F64" s="263">
        <v>8493</v>
      </c>
      <c r="G64" s="265"/>
      <c r="H64" s="263">
        <v>6654</v>
      </c>
      <c r="I64" s="265"/>
      <c r="J64" s="263">
        <v>2862</v>
      </c>
      <c r="K64" s="265"/>
      <c r="L64" s="263">
        <v>488</v>
      </c>
      <c r="M64" s="265"/>
      <c r="N64" s="263">
        <v>125</v>
      </c>
      <c r="O64" s="204" t="s">
        <v>49</v>
      </c>
      <c r="P64" s="260"/>
      <c r="Q64" s="260"/>
      <c r="R64" s="271">
        <v>7</v>
      </c>
      <c r="S64" s="813" t="s">
        <v>151</v>
      </c>
      <c r="T64" s="814"/>
      <c r="U64" s="199">
        <v>18622</v>
      </c>
      <c r="V64" s="267" t="s">
        <v>49</v>
      </c>
      <c r="W64" s="201">
        <v>325</v>
      </c>
      <c r="X64" s="272">
        <v>3578</v>
      </c>
      <c r="Y64" s="272">
        <v>7972</v>
      </c>
      <c r="Z64" s="272">
        <v>5318</v>
      </c>
      <c r="AA64" s="272">
        <v>1271</v>
      </c>
      <c r="AB64" s="272">
        <v>148</v>
      </c>
      <c r="AC64" s="272">
        <v>10</v>
      </c>
      <c r="AD64" s="273" t="s">
        <v>49</v>
      </c>
      <c r="AE64" s="173"/>
    </row>
    <row r="65" spans="2:31" ht="16.5" customHeight="1">
      <c r="B65" s="211" t="s">
        <v>94</v>
      </c>
      <c r="C65" s="176"/>
      <c r="D65" s="263">
        <v>18771</v>
      </c>
      <c r="E65" s="264"/>
      <c r="F65" s="263">
        <v>8787</v>
      </c>
      <c r="G65" s="265"/>
      <c r="H65" s="263">
        <v>6844</v>
      </c>
      <c r="I65" s="265"/>
      <c r="J65" s="263">
        <v>2556</v>
      </c>
      <c r="K65" s="265"/>
      <c r="L65" s="263">
        <v>446</v>
      </c>
      <c r="M65" s="265"/>
      <c r="N65" s="263">
        <v>138</v>
      </c>
      <c r="O65" s="204" t="s">
        <v>49</v>
      </c>
      <c r="P65" s="260"/>
      <c r="Q65" s="260"/>
      <c r="R65" s="271">
        <v>11</v>
      </c>
      <c r="S65" s="813" t="s">
        <v>152</v>
      </c>
      <c r="T65" s="814"/>
      <c r="U65" s="199">
        <v>18771</v>
      </c>
      <c r="V65" s="267" t="s">
        <v>49</v>
      </c>
      <c r="W65" s="199">
        <v>320</v>
      </c>
      <c r="X65" s="199">
        <v>3137</v>
      </c>
      <c r="Y65" s="199">
        <v>8079</v>
      </c>
      <c r="Z65" s="199">
        <v>5558</v>
      </c>
      <c r="AA65" s="199">
        <v>1482</v>
      </c>
      <c r="AB65" s="199">
        <v>189</v>
      </c>
      <c r="AC65" s="199">
        <v>6</v>
      </c>
      <c r="AD65" s="204" t="s">
        <v>49</v>
      </c>
      <c r="AE65" s="173"/>
    </row>
    <row r="66" spans="2:31" ht="16.5" customHeight="1">
      <c r="B66" s="211" t="s">
        <v>95</v>
      </c>
      <c r="C66" s="176"/>
      <c r="D66" s="263">
        <v>19059</v>
      </c>
      <c r="E66" s="264"/>
      <c r="F66" s="263">
        <v>8943</v>
      </c>
      <c r="G66" s="265"/>
      <c r="H66" s="263">
        <v>6908</v>
      </c>
      <c r="I66" s="265"/>
      <c r="J66" s="263">
        <v>2608</v>
      </c>
      <c r="K66" s="265"/>
      <c r="L66" s="263">
        <v>481</v>
      </c>
      <c r="M66" s="265"/>
      <c r="N66" s="263">
        <v>119</v>
      </c>
      <c r="O66" s="204" t="s">
        <v>49</v>
      </c>
      <c r="P66" s="260"/>
      <c r="Q66" s="260"/>
      <c r="R66" s="271">
        <v>12</v>
      </c>
      <c r="S66" s="813" t="s">
        <v>153</v>
      </c>
      <c r="T66" s="814"/>
      <c r="U66" s="199">
        <v>19059</v>
      </c>
      <c r="V66" s="267" t="s">
        <v>49</v>
      </c>
      <c r="W66" s="199">
        <v>346</v>
      </c>
      <c r="X66" s="199">
        <v>3035</v>
      </c>
      <c r="Y66" s="199">
        <v>8183</v>
      </c>
      <c r="Z66" s="199">
        <v>5719</v>
      </c>
      <c r="AA66" s="199">
        <v>1587</v>
      </c>
      <c r="AB66" s="199">
        <v>183</v>
      </c>
      <c r="AC66" s="199">
        <v>6</v>
      </c>
      <c r="AD66" s="204" t="s">
        <v>49</v>
      </c>
      <c r="AE66" s="173"/>
    </row>
    <row r="67" spans="2:31" ht="16.5" customHeight="1">
      <c r="B67" s="211" t="s">
        <v>96</v>
      </c>
      <c r="C67" s="176"/>
      <c r="D67" s="263">
        <v>18797</v>
      </c>
      <c r="E67" s="264"/>
      <c r="F67" s="263">
        <v>8714</v>
      </c>
      <c r="G67" s="265"/>
      <c r="H67" s="263">
        <v>6948</v>
      </c>
      <c r="I67" s="265"/>
      <c r="J67" s="263">
        <v>2520</v>
      </c>
      <c r="K67" s="265"/>
      <c r="L67" s="263">
        <v>468</v>
      </c>
      <c r="M67" s="265"/>
      <c r="N67" s="263">
        <v>147</v>
      </c>
      <c r="O67" s="204" t="s">
        <v>49</v>
      </c>
      <c r="P67" s="260"/>
      <c r="Q67" s="260"/>
      <c r="R67" s="271">
        <v>13</v>
      </c>
      <c r="S67" s="813" t="s">
        <v>154</v>
      </c>
      <c r="T67" s="814"/>
      <c r="U67" s="199">
        <v>18797</v>
      </c>
      <c r="V67" s="267">
        <v>1</v>
      </c>
      <c r="W67" s="199">
        <v>347</v>
      </c>
      <c r="X67" s="199">
        <v>2900</v>
      </c>
      <c r="Y67" s="199">
        <v>7890</v>
      </c>
      <c r="Z67" s="199">
        <v>5782</v>
      </c>
      <c r="AA67" s="199">
        <v>1686</v>
      </c>
      <c r="AB67" s="199">
        <v>182</v>
      </c>
      <c r="AC67" s="199">
        <v>9</v>
      </c>
      <c r="AD67" s="204" t="s">
        <v>49</v>
      </c>
      <c r="AE67" s="173"/>
    </row>
    <row r="68" spans="2:31" ht="16.5" customHeight="1">
      <c r="B68" s="211" t="s">
        <v>97</v>
      </c>
      <c r="C68" s="176"/>
      <c r="D68" s="263">
        <v>18509</v>
      </c>
      <c r="E68" s="264"/>
      <c r="F68" s="263">
        <v>8711</v>
      </c>
      <c r="G68" s="265"/>
      <c r="H68" s="263">
        <v>6822</v>
      </c>
      <c r="I68" s="265"/>
      <c r="J68" s="263">
        <v>2419</v>
      </c>
      <c r="K68" s="265"/>
      <c r="L68" s="263">
        <v>426</v>
      </c>
      <c r="M68" s="265"/>
      <c r="N68" s="263">
        <v>131</v>
      </c>
      <c r="O68" s="204" t="s">
        <v>49</v>
      </c>
      <c r="P68" s="260"/>
      <c r="Q68" s="260"/>
      <c r="R68" s="271">
        <v>14</v>
      </c>
      <c r="S68" s="813" t="s">
        <v>155</v>
      </c>
      <c r="T68" s="814"/>
      <c r="U68" s="199">
        <v>18509</v>
      </c>
      <c r="V68" s="267" t="s">
        <v>49</v>
      </c>
      <c r="W68" s="199">
        <v>352</v>
      </c>
      <c r="X68" s="199">
        <v>2757</v>
      </c>
      <c r="Y68" s="199">
        <v>7514</v>
      </c>
      <c r="Z68" s="199">
        <v>6036</v>
      </c>
      <c r="AA68" s="199">
        <v>1646</v>
      </c>
      <c r="AB68" s="199">
        <v>197</v>
      </c>
      <c r="AC68" s="199">
        <v>6</v>
      </c>
      <c r="AD68" s="204">
        <v>1</v>
      </c>
      <c r="AE68" s="173"/>
    </row>
    <row r="69" spans="2:31" ht="16.5" customHeight="1">
      <c r="B69" s="211" t="s">
        <v>98</v>
      </c>
      <c r="C69" s="176"/>
      <c r="D69" s="263">
        <v>17770</v>
      </c>
      <c r="E69" s="264"/>
      <c r="F69" s="263">
        <v>8170</v>
      </c>
      <c r="G69" s="265"/>
      <c r="H69" s="263">
        <v>6773</v>
      </c>
      <c r="I69" s="265"/>
      <c r="J69" s="263">
        <v>2294</v>
      </c>
      <c r="K69" s="265"/>
      <c r="L69" s="263">
        <v>421</v>
      </c>
      <c r="M69" s="265"/>
      <c r="N69" s="263">
        <v>112</v>
      </c>
      <c r="O69" s="204" t="s">
        <v>49</v>
      </c>
      <c r="P69" s="260"/>
      <c r="Q69" s="260"/>
      <c r="R69" s="271">
        <v>15</v>
      </c>
      <c r="S69" s="813" t="s">
        <v>156</v>
      </c>
      <c r="T69" s="814"/>
      <c r="U69" s="199">
        <v>17770</v>
      </c>
      <c r="V69" s="267" t="s">
        <v>49</v>
      </c>
      <c r="W69" s="199">
        <v>377</v>
      </c>
      <c r="X69" s="199">
        <v>2524</v>
      </c>
      <c r="Y69" s="199">
        <v>6872</v>
      </c>
      <c r="Z69" s="199">
        <v>6054</v>
      </c>
      <c r="AA69" s="199">
        <v>1731</v>
      </c>
      <c r="AB69" s="199">
        <v>205</v>
      </c>
      <c r="AC69" s="199">
        <v>7</v>
      </c>
      <c r="AD69" s="204" t="s">
        <v>48</v>
      </c>
      <c r="AE69" s="173"/>
    </row>
    <row r="70" spans="2:31" ht="16.5" customHeight="1">
      <c r="B70" s="211" t="s">
        <v>99</v>
      </c>
      <c r="C70" s="176"/>
      <c r="D70" s="263">
        <v>17655</v>
      </c>
      <c r="E70" s="264"/>
      <c r="F70" s="263">
        <v>7999</v>
      </c>
      <c r="G70" s="265"/>
      <c r="H70" s="263">
        <v>6758</v>
      </c>
      <c r="I70" s="265"/>
      <c r="J70" s="263">
        <v>2351</v>
      </c>
      <c r="K70" s="265"/>
      <c r="L70" s="263">
        <v>412</v>
      </c>
      <c r="M70" s="265"/>
      <c r="N70" s="263">
        <v>135</v>
      </c>
      <c r="O70" s="204" t="s">
        <v>49</v>
      </c>
      <c r="P70" s="260"/>
      <c r="Q70" s="260"/>
      <c r="R70" s="271">
        <v>16</v>
      </c>
      <c r="S70" s="813" t="s">
        <v>157</v>
      </c>
      <c r="T70" s="814"/>
      <c r="U70" s="199">
        <v>17655</v>
      </c>
      <c r="V70" s="267" t="s">
        <v>49</v>
      </c>
      <c r="W70" s="199">
        <v>344</v>
      </c>
      <c r="X70" s="199">
        <v>2491</v>
      </c>
      <c r="Y70" s="199">
        <v>6409</v>
      </c>
      <c r="Z70" s="199">
        <v>6265</v>
      </c>
      <c r="AA70" s="199">
        <v>1915</v>
      </c>
      <c r="AB70" s="199">
        <v>226</v>
      </c>
      <c r="AC70" s="199">
        <v>5</v>
      </c>
      <c r="AD70" s="204" t="s">
        <v>48</v>
      </c>
      <c r="AE70" s="173"/>
    </row>
    <row r="71" spans="2:31" ht="16.5" customHeight="1">
      <c r="B71" s="213" t="s">
        <v>100</v>
      </c>
      <c r="C71" s="176"/>
      <c r="D71" s="263">
        <v>16688</v>
      </c>
      <c r="E71" s="264"/>
      <c r="F71" s="263">
        <v>7579</v>
      </c>
      <c r="G71" s="265"/>
      <c r="H71" s="263">
        <v>6278</v>
      </c>
      <c r="I71" s="265"/>
      <c r="J71" s="263">
        <v>2250</v>
      </c>
      <c r="K71" s="265"/>
      <c r="L71" s="263">
        <v>449</v>
      </c>
      <c r="M71" s="265"/>
      <c r="N71" s="263">
        <v>132</v>
      </c>
      <c r="O71" s="204" t="s">
        <v>49</v>
      </c>
      <c r="P71" s="260"/>
      <c r="Q71" s="260"/>
      <c r="R71" s="271">
        <v>17</v>
      </c>
      <c r="S71" s="274" t="s">
        <v>158</v>
      </c>
      <c r="T71" s="275"/>
      <c r="U71" s="199">
        <v>16688</v>
      </c>
      <c r="V71" s="267">
        <v>1</v>
      </c>
      <c r="W71" s="199">
        <v>304</v>
      </c>
      <c r="X71" s="199">
        <v>2275</v>
      </c>
      <c r="Y71" s="199">
        <v>5727</v>
      </c>
      <c r="Z71" s="199">
        <v>6158</v>
      </c>
      <c r="AA71" s="199">
        <v>1965</v>
      </c>
      <c r="AB71" s="199">
        <v>251</v>
      </c>
      <c r="AC71" s="199">
        <v>7</v>
      </c>
      <c r="AD71" s="204" t="s">
        <v>48</v>
      </c>
      <c r="AE71" s="173"/>
    </row>
    <row r="72" spans="2:31" ht="16.5" customHeight="1">
      <c r="B72" s="213" t="s">
        <v>101</v>
      </c>
      <c r="C72" s="176"/>
      <c r="D72" s="263">
        <v>17279</v>
      </c>
      <c r="E72" s="264"/>
      <c r="F72" s="263">
        <v>7826</v>
      </c>
      <c r="G72" s="265"/>
      <c r="H72" s="276">
        <v>6436</v>
      </c>
      <c r="I72" s="263"/>
      <c r="J72" s="263">
        <v>2464</v>
      </c>
      <c r="K72" s="265"/>
      <c r="L72" s="276">
        <v>442</v>
      </c>
      <c r="M72" s="263"/>
      <c r="N72" s="263">
        <v>111</v>
      </c>
      <c r="O72" s="277" t="s">
        <v>48</v>
      </c>
      <c r="P72" s="260"/>
      <c r="Q72" s="260"/>
      <c r="R72" s="271">
        <v>18</v>
      </c>
      <c r="S72" s="274" t="s">
        <v>159</v>
      </c>
      <c r="T72" s="275"/>
      <c r="U72" s="199">
        <v>17279</v>
      </c>
      <c r="V72" s="278">
        <v>2</v>
      </c>
      <c r="W72" s="272">
        <v>307</v>
      </c>
      <c r="X72" s="201">
        <v>2393</v>
      </c>
      <c r="Y72" s="201">
        <v>5526</v>
      </c>
      <c r="Z72" s="201">
        <v>6548</v>
      </c>
      <c r="AA72" s="201">
        <v>2239</v>
      </c>
      <c r="AB72" s="201">
        <v>251</v>
      </c>
      <c r="AC72" s="201">
        <v>13</v>
      </c>
      <c r="AD72" s="279" t="s">
        <v>48</v>
      </c>
      <c r="AE72" s="173"/>
    </row>
    <row r="73" spans="2:31" ht="16.5" customHeight="1">
      <c r="B73" s="213" t="s">
        <v>102</v>
      </c>
      <c r="C73" s="176"/>
      <c r="D73" s="263">
        <v>17099</v>
      </c>
      <c r="E73" s="264"/>
      <c r="F73" s="263">
        <v>7594</v>
      </c>
      <c r="G73" s="265"/>
      <c r="H73" s="276">
        <v>6406</v>
      </c>
      <c r="I73" s="263"/>
      <c r="J73" s="263">
        <v>2475</v>
      </c>
      <c r="K73" s="265"/>
      <c r="L73" s="276">
        <v>471</v>
      </c>
      <c r="M73" s="263"/>
      <c r="N73" s="263">
        <v>153</v>
      </c>
      <c r="O73" s="277" t="s">
        <v>48</v>
      </c>
      <c r="P73" s="260"/>
      <c r="Q73" s="260"/>
      <c r="R73" s="271">
        <v>19</v>
      </c>
      <c r="S73" s="274" t="s">
        <v>160</v>
      </c>
      <c r="T73" s="275"/>
      <c r="U73" s="199">
        <v>17099</v>
      </c>
      <c r="V73" s="278" t="s">
        <v>49</v>
      </c>
      <c r="W73" s="272">
        <v>315</v>
      </c>
      <c r="X73" s="201">
        <v>2389</v>
      </c>
      <c r="Y73" s="201">
        <v>5331</v>
      </c>
      <c r="Z73" s="201">
        <v>6326</v>
      </c>
      <c r="AA73" s="201">
        <v>2442</v>
      </c>
      <c r="AB73" s="201">
        <v>288</v>
      </c>
      <c r="AC73" s="201">
        <v>7</v>
      </c>
      <c r="AD73" s="279">
        <v>1</v>
      </c>
      <c r="AE73" s="173"/>
    </row>
    <row r="74" spans="2:31" ht="16.5" customHeight="1">
      <c r="B74" s="213" t="s">
        <v>103</v>
      </c>
      <c r="C74" s="176"/>
      <c r="D74" s="263">
        <v>17044</v>
      </c>
      <c r="E74" s="264"/>
      <c r="F74" s="263">
        <v>7650</v>
      </c>
      <c r="G74" s="265"/>
      <c r="H74" s="276">
        <v>6309</v>
      </c>
      <c r="I74" s="263"/>
      <c r="J74" s="263">
        <v>2438</v>
      </c>
      <c r="K74" s="265"/>
      <c r="L74" s="276">
        <v>495</v>
      </c>
      <c r="M74" s="263"/>
      <c r="N74" s="263">
        <v>152</v>
      </c>
      <c r="O74" s="277" t="s">
        <v>48</v>
      </c>
      <c r="P74" s="260"/>
      <c r="Q74" s="260"/>
      <c r="R74" s="280">
        <v>20</v>
      </c>
      <c r="S74" s="274" t="s">
        <v>161</v>
      </c>
      <c r="T74" s="275"/>
      <c r="U74" s="199">
        <v>17044</v>
      </c>
      <c r="V74" s="278" t="s">
        <v>49</v>
      </c>
      <c r="W74" s="272">
        <v>265</v>
      </c>
      <c r="X74" s="201">
        <v>2305</v>
      </c>
      <c r="Y74" s="201">
        <v>5303</v>
      </c>
      <c r="Z74" s="201">
        <v>6088</v>
      </c>
      <c r="AA74" s="201">
        <v>2734</v>
      </c>
      <c r="AB74" s="201">
        <v>344</v>
      </c>
      <c r="AC74" s="201">
        <v>5</v>
      </c>
      <c r="AD74" s="279" t="s">
        <v>48</v>
      </c>
      <c r="AE74" s="173"/>
    </row>
    <row r="75" spans="2:31" ht="16.5" customHeight="1">
      <c r="B75" s="213" t="s">
        <v>104</v>
      </c>
      <c r="C75" s="172"/>
      <c r="D75" s="281">
        <v>16387</v>
      </c>
      <c r="E75" s="263"/>
      <c r="F75" s="282">
        <v>7353</v>
      </c>
      <c r="G75" s="237"/>
      <c r="H75" s="283">
        <v>6072</v>
      </c>
      <c r="I75" s="218"/>
      <c r="J75" s="282">
        <v>2305</v>
      </c>
      <c r="K75" s="237"/>
      <c r="L75" s="283">
        <v>508</v>
      </c>
      <c r="M75" s="218"/>
      <c r="N75" s="283">
        <v>149</v>
      </c>
      <c r="O75" s="273" t="s">
        <v>48</v>
      </c>
      <c r="P75" s="260"/>
      <c r="Q75" s="260"/>
      <c r="R75" s="280">
        <v>21</v>
      </c>
      <c r="S75" s="274" t="s">
        <v>162</v>
      </c>
      <c r="T75" s="275"/>
      <c r="U75" s="199">
        <v>16387</v>
      </c>
      <c r="V75" s="284">
        <v>2</v>
      </c>
      <c r="W75" s="285">
        <v>264</v>
      </c>
      <c r="X75" s="286">
        <v>2143</v>
      </c>
      <c r="Y75" s="287">
        <v>5002</v>
      </c>
      <c r="Z75" s="286">
        <v>5825</v>
      </c>
      <c r="AA75" s="287">
        <v>2785</v>
      </c>
      <c r="AB75" s="286">
        <v>358</v>
      </c>
      <c r="AC75" s="201">
        <v>8</v>
      </c>
      <c r="AD75" s="279" t="s">
        <v>48</v>
      </c>
      <c r="AE75" s="173"/>
    </row>
    <row r="76" spans="2:31" ht="16.5" customHeight="1">
      <c r="B76" s="213" t="s">
        <v>105</v>
      </c>
      <c r="C76" s="172"/>
      <c r="D76" s="281">
        <v>16759</v>
      </c>
      <c r="E76" s="263"/>
      <c r="F76" s="282">
        <v>7430</v>
      </c>
      <c r="G76" s="237"/>
      <c r="H76" s="283">
        <v>6210</v>
      </c>
      <c r="I76" s="218"/>
      <c r="J76" s="282">
        <v>2507</v>
      </c>
      <c r="K76" s="237"/>
      <c r="L76" s="283">
        <v>456</v>
      </c>
      <c r="M76" s="218"/>
      <c r="N76" s="283">
        <v>156</v>
      </c>
      <c r="O76" s="273" t="s">
        <v>48</v>
      </c>
      <c r="P76" s="260"/>
      <c r="Q76" s="260"/>
      <c r="R76" s="280">
        <v>22</v>
      </c>
      <c r="S76" s="274" t="s">
        <v>163</v>
      </c>
      <c r="T76" s="275"/>
      <c r="U76" s="199">
        <v>16759</v>
      </c>
      <c r="V76" s="284">
        <v>2</v>
      </c>
      <c r="W76" s="285">
        <v>230</v>
      </c>
      <c r="X76" s="286">
        <v>2025</v>
      </c>
      <c r="Y76" s="287">
        <v>5300</v>
      </c>
      <c r="Z76" s="286">
        <v>5767</v>
      </c>
      <c r="AA76" s="287">
        <v>3032</v>
      </c>
      <c r="AB76" s="286">
        <v>394</v>
      </c>
      <c r="AC76" s="201">
        <v>9</v>
      </c>
      <c r="AD76" s="273" t="s">
        <v>48</v>
      </c>
      <c r="AE76" s="173"/>
    </row>
    <row r="77" spans="2:31" ht="16.5" customHeight="1">
      <c r="B77" s="213" t="s">
        <v>106</v>
      </c>
      <c r="C77" s="172"/>
      <c r="D77" s="281">
        <v>16635</v>
      </c>
      <c r="E77" s="263"/>
      <c r="F77" s="282">
        <v>7309</v>
      </c>
      <c r="G77" s="237"/>
      <c r="H77" s="283">
        <v>6160</v>
      </c>
      <c r="I77" s="218"/>
      <c r="J77" s="282">
        <v>2460</v>
      </c>
      <c r="K77" s="237"/>
      <c r="L77" s="283">
        <v>536</v>
      </c>
      <c r="M77" s="218"/>
      <c r="N77" s="283">
        <v>170</v>
      </c>
      <c r="O77" s="273" t="s">
        <v>48</v>
      </c>
      <c r="P77" s="260"/>
      <c r="Q77" s="260"/>
      <c r="R77" s="280">
        <v>23</v>
      </c>
      <c r="S77" s="274" t="s">
        <v>164</v>
      </c>
      <c r="T77" s="275"/>
      <c r="U77" s="199">
        <v>16635</v>
      </c>
      <c r="V77" s="284">
        <v>1</v>
      </c>
      <c r="W77" s="285">
        <v>215</v>
      </c>
      <c r="X77" s="286">
        <v>1983</v>
      </c>
      <c r="Y77" s="287">
        <v>5201</v>
      </c>
      <c r="Z77" s="286">
        <v>5610</v>
      </c>
      <c r="AA77" s="287">
        <v>3150</v>
      </c>
      <c r="AB77" s="286">
        <v>465</v>
      </c>
      <c r="AC77" s="201">
        <v>10</v>
      </c>
      <c r="AD77" s="273" t="s">
        <v>48</v>
      </c>
      <c r="AE77" s="173"/>
    </row>
    <row r="78" spans="2:31" ht="16.5" customHeight="1">
      <c r="B78" s="213" t="s">
        <v>107</v>
      </c>
      <c r="C78" s="172"/>
      <c r="D78" s="281">
        <v>16279</v>
      </c>
      <c r="E78" s="263"/>
      <c r="F78" s="282">
        <v>7109</v>
      </c>
      <c r="G78" s="237"/>
      <c r="H78" s="283">
        <v>6059</v>
      </c>
      <c r="I78" s="218"/>
      <c r="J78" s="282">
        <v>2426</v>
      </c>
      <c r="K78" s="237"/>
      <c r="L78" s="283">
        <v>518</v>
      </c>
      <c r="M78" s="218"/>
      <c r="N78" s="283">
        <v>167</v>
      </c>
      <c r="O78" s="273" t="s">
        <v>48</v>
      </c>
      <c r="P78" s="260"/>
      <c r="Q78" s="260"/>
      <c r="R78" s="280">
        <v>24</v>
      </c>
      <c r="S78" s="274" t="s">
        <v>165</v>
      </c>
      <c r="T78" s="275"/>
      <c r="U78" s="199">
        <v>16279</v>
      </c>
      <c r="V78" s="278" t="s">
        <v>49</v>
      </c>
      <c r="W78" s="285">
        <v>225</v>
      </c>
      <c r="X78" s="286">
        <v>1726</v>
      </c>
      <c r="Y78" s="287">
        <v>5102</v>
      </c>
      <c r="Z78" s="286">
        <v>5496</v>
      </c>
      <c r="AA78" s="287">
        <v>3165</v>
      </c>
      <c r="AB78" s="286">
        <v>552</v>
      </c>
      <c r="AC78" s="201">
        <v>13</v>
      </c>
      <c r="AD78" s="273" t="s">
        <v>48</v>
      </c>
      <c r="AE78" s="173"/>
    </row>
    <row r="79" spans="2:31" ht="16.5" customHeight="1">
      <c r="B79" s="213" t="s">
        <v>108</v>
      </c>
      <c r="C79" s="176"/>
      <c r="D79" s="263">
        <v>16210</v>
      </c>
      <c r="E79" s="264"/>
      <c r="F79" s="282">
        <v>7143</v>
      </c>
      <c r="G79" s="237"/>
      <c r="H79" s="282">
        <v>5980</v>
      </c>
      <c r="I79" s="237"/>
      <c r="J79" s="282">
        <v>2445</v>
      </c>
      <c r="K79" s="237"/>
      <c r="L79" s="282">
        <v>483</v>
      </c>
      <c r="M79" s="237"/>
      <c r="N79" s="282">
        <v>159</v>
      </c>
      <c r="O79" s="204" t="s">
        <v>48</v>
      </c>
      <c r="P79" s="260"/>
      <c r="Q79" s="260"/>
      <c r="R79" s="280">
        <v>25</v>
      </c>
      <c r="S79" s="274" t="s">
        <v>166</v>
      </c>
      <c r="T79" s="275"/>
      <c r="U79" s="199">
        <v>16210</v>
      </c>
      <c r="V79" s="288" t="s">
        <v>167</v>
      </c>
      <c r="W79" s="285">
        <v>236</v>
      </c>
      <c r="X79" s="286">
        <v>1710</v>
      </c>
      <c r="Y79" s="287">
        <v>4879</v>
      </c>
      <c r="Z79" s="286">
        <v>5538</v>
      </c>
      <c r="AA79" s="287">
        <v>3192</v>
      </c>
      <c r="AB79" s="286">
        <v>640</v>
      </c>
      <c r="AC79" s="201">
        <v>15</v>
      </c>
      <c r="AD79" s="273" t="s">
        <v>48</v>
      </c>
      <c r="AE79" s="173"/>
    </row>
    <row r="80" spans="2:31" ht="16.5" customHeight="1">
      <c r="B80" s="213" t="s">
        <v>109</v>
      </c>
      <c r="C80" s="176"/>
      <c r="D80" s="263">
        <v>15837</v>
      </c>
      <c r="E80" s="264"/>
      <c r="F80" s="282">
        <v>7165</v>
      </c>
      <c r="G80" s="237"/>
      <c r="H80" s="282">
        <v>5672</v>
      </c>
      <c r="I80" s="237"/>
      <c r="J80" s="282">
        <v>2340</v>
      </c>
      <c r="K80" s="237"/>
      <c r="L80" s="282">
        <v>502</v>
      </c>
      <c r="M80" s="237"/>
      <c r="N80" s="282">
        <v>158</v>
      </c>
      <c r="O80" s="204" t="s">
        <v>49</v>
      </c>
      <c r="P80" s="260"/>
      <c r="Q80" s="260"/>
      <c r="R80" s="280">
        <v>26</v>
      </c>
      <c r="S80" s="274" t="s">
        <v>168</v>
      </c>
      <c r="T80" s="275"/>
      <c r="U80" s="199">
        <v>15837</v>
      </c>
      <c r="V80" s="284">
        <v>2</v>
      </c>
      <c r="W80" s="289">
        <v>257</v>
      </c>
      <c r="X80" s="286">
        <v>1594</v>
      </c>
      <c r="Y80" s="286">
        <v>4782</v>
      </c>
      <c r="Z80" s="286">
        <v>5462</v>
      </c>
      <c r="AA80" s="286">
        <v>3094</v>
      </c>
      <c r="AB80" s="286">
        <v>627</v>
      </c>
      <c r="AC80" s="201">
        <v>19</v>
      </c>
      <c r="AD80" s="273" t="s">
        <v>48</v>
      </c>
      <c r="AE80" s="173"/>
    </row>
    <row r="81" spans="2:31" ht="16.5" customHeight="1">
      <c r="B81" s="213" t="s">
        <v>110</v>
      </c>
      <c r="C81" s="176"/>
      <c r="D81" s="263">
        <v>15599</v>
      </c>
      <c r="E81" s="264"/>
      <c r="F81" s="282">
        <v>7066</v>
      </c>
      <c r="G81" s="237"/>
      <c r="H81" s="282">
        <v>5701</v>
      </c>
      <c r="I81" s="237"/>
      <c r="J81" s="282">
        <v>2194</v>
      </c>
      <c r="K81" s="237"/>
      <c r="L81" s="282">
        <v>481</v>
      </c>
      <c r="M81" s="237"/>
      <c r="N81" s="282">
        <v>157</v>
      </c>
      <c r="O81" s="204" t="s">
        <v>49</v>
      </c>
      <c r="P81" s="260"/>
      <c r="Q81" s="260"/>
      <c r="R81" s="280">
        <v>27</v>
      </c>
      <c r="S81" s="290" t="s">
        <v>169</v>
      </c>
      <c r="T81" s="275"/>
      <c r="U81" s="199">
        <v>15599</v>
      </c>
      <c r="V81" s="267" t="s">
        <v>49</v>
      </c>
      <c r="W81" s="289">
        <v>206</v>
      </c>
      <c r="X81" s="286">
        <v>1548</v>
      </c>
      <c r="Y81" s="286">
        <v>4653</v>
      </c>
      <c r="Z81" s="286">
        <v>5351</v>
      </c>
      <c r="AA81" s="286">
        <v>3144</v>
      </c>
      <c r="AB81" s="286">
        <v>680</v>
      </c>
      <c r="AC81" s="201">
        <v>17</v>
      </c>
      <c r="AD81" s="273" t="s">
        <v>48</v>
      </c>
      <c r="AE81" s="173"/>
    </row>
    <row r="82" spans="2:31" ht="16.5" customHeight="1">
      <c r="B82" s="213" t="s">
        <v>111</v>
      </c>
      <c r="C82" s="176"/>
      <c r="D82" s="263">
        <v>15477</v>
      </c>
      <c r="E82" s="264"/>
      <c r="F82" s="282">
        <v>6885</v>
      </c>
      <c r="G82" s="237"/>
      <c r="H82" s="282">
        <v>5722</v>
      </c>
      <c r="I82" s="237"/>
      <c r="J82" s="282">
        <v>2226</v>
      </c>
      <c r="K82" s="237"/>
      <c r="L82" s="282">
        <v>516</v>
      </c>
      <c r="M82" s="237"/>
      <c r="N82" s="282">
        <v>128</v>
      </c>
      <c r="O82" s="204" t="s">
        <v>49</v>
      </c>
      <c r="P82" s="260"/>
      <c r="Q82" s="260"/>
      <c r="R82" s="280">
        <v>28</v>
      </c>
      <c r="S82" s="290" t="s">
        <v>170</v>
      </c>
      <c r="T82" s="275"/>
      <c r="U82" s="199">
        <v>15477</v>
      </c>
      <c r="V82" s="267">
        <v>1</v>
      </c>
      <c r="W82" s="289">
        <v>210</v>
      </c>
      <c r="X82" s="286">
        <v>1572</v>
      </c>
      <c r="Y82" s="286">
        <v>4504</v>
      </c>
      <c r="Z82" s="286">
        <v>5422</v>
      </c>
      <c r="AA82" s="286">
        <v>2999</v>
      </c>
      <c r="AB82" s="286">
        <v>755</v>
      </c>
      <c r="AC82" s="201">
        <v>14</v>
      </c>
      <c r="AD82" s="273" t="s">
        <v>48</v>
      </c>
      <c r="AE82" s="173"/>
    </row>
    <row r="83" spans="2:31" ht="16.5" customHeight="1">
      <c r="B83" s="213" t="s">
        <v>112</v>
      </c>
      <c r="C83" s="172"/>
      <c r="D83" s="281">
        <v>14910</v>
      </c>
      <c r="E83" s="263"/>
      <c r="F83" s="282">
        <v>6480</v>
      </c>
      <c r="G83" s="237"/>
      <c r="H83" s="282">
        <v>5604</v>
      </c>
      <c r="I83" s="237"/>
      <c r="J83" s="282">
        <v>2212</v>
      </c>
      <c r="K83" s="237"/>
      <c r="L83" s="282">
        <v>436</v>
      </c>
      <c r="M83" s="237"/>
      <c r="N83" s="282">
        <v>178</v>
      </c>
      <c r="O83" s="204" t="s">
        <v>49</v>
      </c>
      <c r="P83" s="260"/>
      <c r="Q83" s="260"/>
      <c r="R83" s="280">
        <v>29</v>
      </c>
      <c r="S83" s="290" t="s">
        <v>171</v>
      </c>
      <c r="T83" s="275"/>
      <c r="U83" s="199">
        <v>14910</v>
      </c>
      <c r="V83" s="291" t="s">
        <v>113</v>
      </c>
      <c r="W83" s="289">
        <v>194</v>
      </c>
      <c r="X83" s="292">
        <v>1497</v>
      </c>
      <c r="Y83" s="292">
        <v>4234</v>
      </c>
      <c r="Z83" s="292">
        <v>5345</v>
      </c>
      <c r="AA83" s="292">
        <v>2928</v>
      </c>
      <c r="AB83" s="289">
        <v>694</v>
      </c>
      <c r="AC83" s="201">
        <v>18</v>
      </c>
      <c r="AD83" s="273" t="s">
        <v>48</v>
      </c>
      <c r="AE83" s="173"/>
    </row>
    <row r="84" spans="2:31" ht="16.5" customHeight="1">
      <c r="B84" s="213" t="s">
        <v>114</v>
      </c>
      <c r="C84" s="172"/>
      <c r="D84" s="281">
        <v>14485</v>
      </c>
      <c r="E84" s="263"/>
      <c r="F84" s="282">
        <v>6485</v>
      </c>
      <c r="G84" s="237"/>
      <c r="H84" s="282">
        <v>5271</v>
      </c>
      <c r="I84" s="237"/>
      <c r="J84" s="282">
        <v>2126</v>
      </c>
      <c r="K84" s="237"/>
      <c r="L84" s="282">
        <v>464</v>
      </c>
      <c r="M84" s="237"/>
      <c r="N84" s="282">
        <v>139</v>
      </c>
      <c r="O84" s="204" t="s">
        <v>49</v>
      </c>
      <c r="P84" s="260"/>
      <c r="Q84" s="260"/>
      <c r="R84" s="280">
        <v>30</v>
      </c>
      <c r="S84" s="290" t="s">
        <v>172</v>
      </c>
      <c r="T84" s="275"/>
      <c r="U84" s="199">
        <v>14485</v>
      </c>
      <c r="V84" s="291">
        <v>1</v>
      </c>
      <c r="W84" s="289">
        <v>193</v>
      </c>
      <c r="X84" s="292">
        <v>1499</v>
      </c>
      <c r="Y84" s="292">
        <v>4115</v>
      </c>
      <c r="Z84" s="292">
        <v>5085</v>
      </c>
      <c r="AA84" s="292">
        <v>2914</v>
      </c>
      <c r="AB84" s="289">
        <v>658</v>
      </c>
      <c r="AC84" s="201">
        <v>20</v>
      </c>
      <c r="AD84" s="273" t="s">
        <v>48</v>
      </c>
      <c r="AE84" s="173"/>
    </row>
    <row r="85" spans="2:31" ht="16.5" customHeight="1">
      <c r="B85" s="293" t="s">
        <v>173</v>
      </c>
      <c r="C85" s="172"/>
      <c r="D85" s="281">
        <v>13695</v>
      </c>
      <c r="E85" s="263"/>
      <c r="F85" s="282">
        <v>6096</v>
      </c>
      <c r="G85" s="237"/>
      <c r="H85" s="282">
        <v>5005</v>
      </c>
      <c r="I85" s="237"/>
      <c r="J85" s="282">
        <v>2005</v>
      </c>
      <c r="K85" s="237"/>
      <c r="L85" s="282">
        <v>433</v>
      </c>
      <c r="M85" s="237"/>
      <c r="N85" s="282">
        <v>156</v>
      </c>
      <c r="O85" s="204" t="s">
        <v>49</v>
      </c>
      <c r="P85" s="260"/>
      <c r="Q85" s="260"/>
      <c r="R85" s="280" t="s">
        <v>174</v>
      </c>
      <c r="S85" s="290" t="s">
        <v>175</v>
      </c>
      <c r="T85" s="275"/>
      <c r="U85" s="199">
        <v>13695</v>
      </c>
      <c r="V85" s="291" t="s">
        <v>176</v>
      </c>
      <c r="W85" s="289">
        <v>175</v>
      </c>
      <c r="X85" s="292">
        <v>1398</v>
      </c>
      <c r="Y85" s="292">
        <v>3943</v>
      </c>
      <c r="Z85" s="292">
        <v>4731</v>
      </c>
      <c r="AA85" s="292">
        <v>2805</v>
      </c>
      <c r="AB85" s="289">
        <v>621</v>
      </c>
      <c r="AC85" s="201">
        <v>22</v>
      </c>
      <c r="AD85" s="273" t="s">
        <v>48</v>
      </c>
      <c r="AE85" s="173"/>
    </row>
    <row r="86" spans="2:31" ht="17.25" customHeight="1">
      <c r="B86" s="175"/>
      <c r="C86" s="294"/>
      <c r="D86" s="294"/>
      <c r="E86" s="294"/>
      <c r="F86" s="294"/>
      <c r="G86" s="259" t="s">
        <v>177</v>
      </c>
      <c r="H86" s="294"/>
      <c r="I86" s="294"/>
      <c r="J86" s="294"/>
      <c r="K86" s="294"/>
      <c r="L86" s="294"/>
      <c r="M86" s="294"/>
      <c r="N86" s="294"/>
      <c r="O86" s="295"/>
      <c r="P86" s="294"/>
      <c r="Q86" s="260"/>
      <c r="R86" s="268"/>
      <c r="S86" s="815"/>
      <c r="T86" s="815"/>
      <c r="U86" s="294"/>
      <c r="V86" s="294"/>
      <c r="W86" s="294"/>
      <c r="X86" s="259" t="s">
        <v>178</v>
      </c>
      <c r="Y86" s="294"/>
      <c r="Z86" s="294"/>
      <c r="AA86" s="294"/>
      <c r="AB86" s="294"/>
      <c r="AC86" s="294"/>
      <c r="AD86" s="295"/>
      <c r="AE86" s="173"/>
    </row>
    <row r="87" spans="2:31" ht="17.25" customHeight="1">
      <c r="B87" s="296" t="s">
        <v>179</v>
      </c>
      <c r="C87" s="176"/>
      <c r="D87" s="297">
        <v>100</v>
      </c>
      <c r="E87" s="298"/>
      <c r="F87" s="297">
        <v>35.957857769973664</v>
      </c>
      <c r="G87" s="299"/>
      <c r="H87" s="297">
        <v>29.478489903424055</v>
      </c>
      <c r="I87" s="299"/>
      <c r="J87" s="297">
        <v>19.564530289727834</v>
      </c>
      <c r="K87" s="299"/>
      <c r="L87" s="297">
        <v>9.067603160667252</v>
      </c>
      <c r="M87" s="299"/>
      <c r="N87" s="297">
        <v>5.9315188762072</v>
      </c>
      <c r="O87" s="204" t="s">
        <v>49</v>
      </c>
      <c r="P87" s="260"/>
      <c r="Q87" s="260"/>
      <c r="R87" s="266" t="s">
        <v>139</v>
      </c>
      <c r="S87" s="813" t="s">
        <v>140</v>
      </c>
      <c r="T87" s="814"/>
      <c r="U87" s="299">
        <v>100</v>
      </c>
      <c r="V87" s="267" t="s">
        <v>49</v>
      </c>
      <c r="W87" s="299">
        <v>1.5452151009657595</v>
      </c>
      <c r="X87" s="299">
        <v>34.29323968393327</v>
      </c>
      <c r="Y87" s="299">
        <v>39.754170324846356</v>
      </c>
      <c r="Z87" s="299">
        <v>18.156277436347672</v>
      </c>
      <c r="AA87" s="299">
        <v>5.239683933274803</v>
      </c>
      <c r="AB87" s="299">
        <v>0.9341527655838455</v>
      </c>
      <c r="AC87" s="299">
        <v>0.07726075504828797</v>
      </c>
      <c r="AD87" s="204" t="s">
        <v>49</v>
      </c>
      <c r="AE87" s="173"/>
    </row>
    <row r="88" spans="2:31" ht="17.25" customHeight="1">
      <c r="B88" s="198" t="s">
        <v>81</v>
      </c>
      <c r="C88" s="176"/>
      <c r="D88" s="297">
        <v>100</v>
      </c>
      <c r="E88" s="298"/>
      <c r="F88" s="297">
        <v>44.54671143590757</v>
      </c>
      <c r="G88" s="299"/>
      <c r="H88" s="297">
        <v>36.48034761998815</v>
      </c>
      <c r="I88" s="299"/>
      <c r="J88" s="297">
        <v>13.201659095397986</v>
      </c>
      <c r="K88" s="299"/>
      <c r="L88" s="297">
        <v>3.6184080584633618</v>
      </c>
      <c r="M88" s="299"/>
      <c r="N88" s="297">
        <v>2.152873790242939</v>
      </c>
      <c r="O88" s="204" t="s">
        <v>49</v>
      </c>
      <c r="P88" s="260"/>
      <c r="Q88" s="260"/>
      <c r="R88" s="268">
        <v>35</v>
      </c>
      <c r="S88" s="813" t="s">
        <v>141</v>
      </c>
      <c r="T88" s="814"/>
      <c r="U88" s="299">
        <v>100</v>
      </c>
      <c r="V88" s="267" t="s">
        <v>49</v>
      </c>
      <c r="W88" s="299">
        <v>1.0744617815524393</v>
      </c>
      <c r="X88" s="299">
        <v>35.72190400948054</v>
      </c>
      <c r="Y88" s="299">
        <v>45.88583843571005</v>
      </c>
      <c r="Z88" s="299">
        <v>13.924550661663046</v>
      </c>
      <c r="AA88" s="299">
        <v>2.927118309302785</v>
      </c>
      <c r="AB88" s="299">
        <v>0.44637566660082956</v>
      </c>
      <c r="AC88" s="299">
        <v>0.019751135690302193</v>
      </c>
      <c r="AD88" s="204" t="s">
        <v>49</v>
      </c>
      <c r="AE88" s="173"/>
    </row>
    <row r="89" spans="2:31" ht="17.25" customHeight="1">
      <c r="B89" s="198" t="s">
        <v>82</v>
      </c>
      <c r="C89" s="176"/>
      <c r="D89" s="297">
        <v>100</v>
      </c>
      <c r="E89" s="298"/>
      <c r="F89" s="297">
        <v>45.05127499901772</v>
      </c>
      <c r="G89" s="299"/>
      <c r="H89" s="297">
        <v>41.35004518486504</v>
      </c>
      <c r="I89" s="299"/>
      <c r="J89" s="297">
        <v>10.797218183961338</v>
      </c>
      <c r="K89" s="299"/>
      <c r="L89" s="297">
        <v>1.9999214176260265</v>
      </c>
      <c r="M89" s="299"/>
      <c r="N89" s="297">
        <v>0.7976110958312052</v>
      </c>
      <c r="O89" s="300">
        <v>0.003929118698675887</v>
      </c>
      <c r="P89" s="297"/>
      <c r="Q89" s="297"/>
      <c r="R89" s="268">
        <v>40</v>
      </c>
      <c r="S89" s="813" t="s">
        <v>142</v>
      </c>
      <c r="T89" s="814"/>
      <c r="U89" s="299">
        <v>100</v>
      </c>
      <c r="V89" s="267" t="s">
        <v>49</v>
      </c>
      <c r="W89" s="299">
        <v>0.9469176063808888</v>
      </c>
      <c r="X89" s="299">
        <v>35.26384032061608</v>
      </c>
      <c r="Y89" s="299">
        <v>45.60135161683234</v>
      </c>
      <c r="Z89" s="299">
        <v>14.997446072845861</v>
      </c>
      <c r="AA89" s="299">
        <v>2.8014616321559074</v>
      </c>
      <c r="AB89" s="299">
        <v>0.37719539507288513</v>
      </c>
      <c r="AC89" s="299">
        <v>0.01178735609602766</v>
      </c>
      <c r="AD89" s="204" t="s">
        <v>49</v>
      </c>
      <c r="AE89" s="173"/>
    </row>
    <row r="90" spans="2:31" ht="17.25" customHeight="1">
      <c r="B90" s="198" t="s">
        <v>83</v>
      </c>
      <c r="C90" s="176"/>
      <c r="D90" s="297">
        <v>100</v>
      </c>
      <c r="E90" s="298"/>
      <c r="F90" s="297">
        <v>45.27631716404917</v>
      </c>
      <c r="G90" s="299"/>
      <c r="H90" s="297">
        <v>40.45338997806178</v>
      </c>
      <c r="I90" s="299"/>
      <c r="J90" s="297">
        <v>11.944144583347843</v>
      </c>
      <c r="K90" s="299"/>
      <c r="L90" s="297">
        <v>1.6784483058815338</v>
      </c>
      <c r="M90" s="299"/>
      <c r="N90" s="297">
        <v>0.6476999686596789</v>
      </c>
      <c r="O90" s="204" t="s">
        <v>49</v>
      </c>
      <c r="P90" s="260"/>
      <c r="Q90" s="260"/>
      <c r="R90" s="268">
        <v>45</v>
      </c>
      <c r="S90" s="813" t="s">
        <v>143</v>
      </c>
      <c r="T90" s="814"/>
      <c r="U90" s="299">
        <v>100</v>
      </c>
      <c r="V90" s="267" t="s">
        <v>49</v>
      </c>
      <c r="W90" s="299">
        <v>1.1839676846467249</v>
      </c>
      <c r="X90" s="299">
        <v>33.53066128077445</v>
      </c>
      <c r="Y90" s="299">
        <v>48.9083121495978</v>
      </c>
      <c r="Z90" s="299">
        <v>13.093289689034371</v>
      </c>
      <c r="AA90" s="299">
        <v>2.897238569488456</v>
      </c>
      <c r="AB90" s="299">
        <v>0.362154821186057</v>
      </c>
      <c r="AC90" s="299">
        <v>0.017411289480098895</v>
      </c>
      <c r="AD90" s="300">
        <v>0.006964515792039558</v>
      </c>
      <c r="AE90" s="173"/>
    </row>
    <row r="91" spans="2:31" ht="17.25" customHeight="1">
      <c r="B91" s="198" t="s">
        <v>84</v>
      </c>
      <c r="C91" s="176"/>
      <c r="D91" s="297">
        <v>100</v>
      </c>
      <c r="E91" s="298"/>
      <c r="F91" s="297">
        <v>42.83104112683543</v>
      </c>
      <c r="G91" s="299"/>
      <c r="H91" s="297">
        <v>41.628463225034885</v>
      </c>
      <c r="I91" s="299"/>
      <c r="J91" s="297">
        <v>13.218390804597702</v>
      </c>
      <c r="K91" s="299"/>
      <c r="L91" s="297">
        <v>1.7772905454787058</v>
      </c>
      <c r="M91" s="299"/>
      <c r="N91" s="297">
        <v>0.5448142980532855</v>
      </c>
      <c r="O91" s="204" t="s">
        <v>49</v>
      </c>
      <c r="P91" s="260"/>
      <c r="Q91" s="260"/>
      <c r="R91" s="268">
        <v>50</v>
      </c>
      <c r="S91" s="813" t="s">
        <v>144</v>
      </c>
      <c r="T91" s="814"/>
      <c r="U91" s="299">
        <v>100</v>
      </c>
      <c r="V91" s="298">
        <v>0.0033220384027639357</v>
      </c>
      <c r="W91" s="299">
        <v>0.82718756228822</v>
      </c>
      <c r="X91" s="299">
        <v>28.58614045578367</v>
      </c>
      <c r="Y91" s="299">
        <v>54.94983722011827</v>
      </c>
      <c r="Z91" s="299">
        <v>13.337984187097202</v>
      </c>
      <c r="AA91" s="299">
        <v>1.9400704272141387</v>
      </c>
      <c r="AB91" s="299">
        <v>0.33884791708192147</v>
      </c>
      <c r="AC91" s="299">
        <v>0.01661019201381968</v>
      </c>
      <c r="AD91" s="301" t="s">
        <v>49</v>
      </c>
      <c r="AE91" s="173"/>
    </row>
    <row r="92" spans="2:31" ht="17.25" customHeight="1">
      <c r="B92" s="198" t="s">
        <v>85</v>
      </c>
      <c r="C92" s="176"/>
      <c r="D92" s="297">
        <v>100</v>
      </c>
      <c r="E92" s="298"/>
      <c r="F92" s="297">
        <v>40.49789477987164</v>
      </c>
      <c r="G92" s="299"/>
      <c r="H92" s="297">
        <v>40.87806074479827</v>
      </c>
      <c r="I92" s="299"/>
      <c r="J92" s="297">
        <v>15.991497363365081</v>
      </c>
      <c r="K92" s="299"/>
      <c r="L92" s="297">
        <v>2.052078649388873</v>
      </c>
      <c r="M92" s="299"/>
      <c r="N92" s="297">
        <v>0.5804684625761354</v>
      </c>
      <c r="O92" s="204" t="s">
        <v>49</v>
      </c>
      <c r="P92" s="260"/>
      <c r="Q92" s="260"/>
      <c r="R92" s="268">
        <v>55</v>
      </c>
      <c r="S92" s="813" t="s">
        <v>145</v>
      </c>
      <c r="T92" s="814"/>
      <c r="U92" s="299">
        <v>100</v>
      </c>
      <c r="V92" s="267" t="s">
        <v>49</v>
      </c>
      <c r="W92" s="299">
        <v>0.899317336385562</v>
      </c>
      <c r="X92" s="299">
        <v>23.345460491354288</v>
      </c>
      <c r="Y92" s="299">
        <v>51.98462984915996</v>
      </c>
      <c r="Z92" s="299">
        <v>20.7497036340596</v>
      </c>
      <c r="AA92" s="299">
        <v>2.734742263827004</v>
      </c>
      <c r="AB92" s="299">
        <v>0.27797081306462823</v>
      </c>
      <c r="AC92" s="299">
        <v>0.004087806074479827</v>
      </c>
      <c r="AD92" s="300">
        <v>0.004087806074479827</v>
      </c>
      <c r="AE92" s="173"/>
    </row>
    <row r="93" spans="2:31" ht="17.25" customHeight="1">
      <c r="B93" s="198" t="s">
        <v>86</v>
      </c>
      <c r="C93" s="176"/>
      <c r="D93" s="297">
        <v>100</v>
      </c>
      <c r="E93" s="298"/>
      <c r="F93" s="297">
        <v>40.1533174729051</v>
      </c>
      <c r="G93" s="299"/>
      <c r="H93" s="297">
        <v>39.16644638294123</v>
      </c>
      <c r="I93" s="299"/>
      <c r="J93" s="297">
        <v>17.371574588069432</v>
      </c>
      <c r="K93" s="299"/>
      <c r="L93" s="297">
        <v>2.5949422856639353</v>
      </c>
      <c r="M93" s="299"/>
      <c r="N93" s="297">
        <v>0.7137192704203014</v>
      </c>
      <c r="O93" s="204" t="s">
        <v>49</v>
      </c>
      <c r="P93" s="260"/>
      <c r="Q93" s="260"/>
      <c r="R93" s="268">
        <v>60</v>
      </c>
      <c r="S93" s="813" t="s">
        <v>146</v>
      </c>
      <c r="T93" s="814"/>
      <c r="U93" s="299">
        <v>100</v>
      </c>
      <c r="V93" s="298">
        <v>0.004405674508767292</v>
      </c>
      <c r="W93" s="299">
        <v>1.3921931447704645</v>
      </c>
      <c r="X93" s="299">
        <v>19.838752312979118</v>
      </c>
      <c r="Y93" s="299">
        <v>51.8459776191735</v>
      </c>
      <c r="Z93" s="299">
        <v>21.60983346550357</v>
      </c>
      <c r="AA93" s="299">
        <v>4.938761124328135</v>
      </c>
      <c r="AB93" s="299">
        <v>0.3392369371750815</v>
      </c>
      <c r="AC93" s="299">
        <v>0.030839721561371044</v>
      </c>
      <c r="AD93" s="301" t="s">
        <v>49</v>
      </c>
      <c r="AE93" s="302"/>
    </row>
    <row r="94" spans="2:31" ht="17.25" customHeight="1" hidden="1">
      <c r="B94" s="206">
        <v>60</v>
      </c>
      <c r="C94" s="176"/>
      <c r="D94" s="297">
        <v>100</v>
      </c>
      <c r="E94" s="298"/>
      <c r="F94" s="297">
        <v>40.00206143063286</v>
      </c>
      <c r="G94" s="299"/>
      <c r="H94" s="297">
        <v>37.73964131106988</v>
      </c>
      <c r="I94" s="299"/>
      <c r="J94" s="297">
        <v>18.655947227375798</v>
      </c>
      <c r="K94" s="299"/>
      <c r="L94" s="297">
        <v>2.886002886002886</v>
      </c>
      <c r="M94" s="299"/>
      <c r="N94" s="297">
        <v>0.7163471449185734</v>
      </c>
      <c r="O94" s="204" t="s">
        <v>49</v>
      </c>
      <c r="P94" s="260"/>
      <c r="Q94" s="260"/>
      <c r="R94" s="268">
        <v>60</v>
      </c>
      <c r="S94" s="813"/>
      <c r="T94" s="814"/>
      <c r="U94" s="299">
        <v>100</v>
      </c>
      <c r="V94" s="267" t="s">
        <v>49</v>
      </c>
      <c r="W94" s="299">
        <v>1.5873015873015872</v>
      </c>
      <c r="X94" s="299">
        <v>18.84147598433313</v>
      </c>
      <c r="Y94" s="299">
        <v>48.47969490826634</v>
      </c>
      <c r="Z94" s="299">
        <v>25.206143063285918</v>
      </c>
      <c r="AA94" s="299">
        <v>5.179344465058751</v>
      </c>
      <c r="AB94" s="299">
        <v>0.6802721088435374</v>
      </c>
      <c r="AC94" s="299">
        <v>0.02576788291074005</v>
      </c>
      <c r="AD94" s="301" t="s">
        <v>49</v>
      </c>
      <c r="AE94" s="173"/>
    </row>
    <row r="95" spans="2:31" ht="17.25" customHeight="1">
      <c r="B95" s="198" t="s">
        <v>147</v>
      </c>
      <c r="C95" s="176"/>
      <c r="D95" s="297">
        <v>100</v>
      </c>
      <c r="E95" s="298"/>
      <c r="F95" s="297">
        <v>40.152743631322906</v>
      </c>
      <c r="G95" s="299"/>
      <c r="H95" s="297">
        <v>37.68373698802113</v>
      </c>
      <c r="I95" s="299"/>
      <c r="J95" s="297">
        <v>18.475702254537847</v>
      </c>
      <c r="K95" s="299"/>
      <c r="L95" s="297">
        <v>2.992101271119946</v>
      </c>
      <c r="M95" s="299"/>
      <c r="N95" s="297">
        <v>0.6957158549981692</v>
      </c>
      <c r="O95" s="204" t="s">
        <v>49</v>
      </c>
      <c r="P95" s="260"/>
      <c r="Q95" s="260"/>
      <c r="R95" s="268" t="s">
        <v>148</v>
      </c>
      <c r="S95" s="813" t="s">
        <v>149</v>
      </c>
      <c r="T95" s="814"/>
      <c r="U95" s="299">
        <v>100</v>
      </c>
      <c r="V95" s="267" t="s">
        <v>49</v>
      </c>
      <c r="W95" s="299">
        <v>1.7052884866872418</v>
      </c>
      <c r="X95" s="299">
        <v>18.313542919914212</v>
      </c>
      <c r="Y95" s="299">
        <v>47.308678139875504</v>
      </c>
      <c r="Z95" s="299">
        <v>26.4738191138777</v>
      </c>
      <c r="AA95" s="299">
        <v>5.450646021865356</v>
      </c>
      <c r="AB95" s="299">
        <v>0.7323324789454413</v>
      </c>
      <c r="AC95" s="299">
        <v>0.01569283883454517</v>
      </c>
      <c r="AD95" s="301" t="s">
        <v>49</v>
      </c>
      <c r="AE95" s="173"/>
    </row>
    <row r="96" spans="2:31" ht="17.25" customHeight="1" hidden="1">
      <c r="B96" s="269" t="s">
        <v>89</v>
      </c>
      <c r="C96" s="176"/>
      <c r="D96" s="297">
        <v>100</v>
      </c>
      <c r="E96" s="298"/>
      <c r="F96" s="297">
        <v>43.195865302642794</v>
      </c>
      <c r="G96" s="299"/>
      <c r="H96" s="297">
        <v>36.029411764705884</v>
      </c>
      <c r="I96" s="299"/>
      <c r="J96" s="297">
        <v>17.306052855924978</v>
      </c>
      <c r="K96" s="299"/>
      <c r="L96" s="297">
        <v>2.76001705029838</v>
      </c>
      <c r="M96" s="299"/>
      <c r="N96" s="297">
        <v>0.7086530264279625</v>
      </c>
      <c r="O96" s="204" t="s">
        <v>49</v>
      </c>
      <c r="P96" s="260"/>
      <c r="Q96" s="260"/>
      <c r="R96" s="268" t="s">
        <v>89</v>
      </c>
      <c r="S96" s="813"/>
      <c r="T96" s="814"/>
      <c r="U96" s="299">
        <v>100</v>
      </c>
      <c r="V96" s="303" t="s">
        <v>49</v>
      </c>
      <c r="W96" s="299">
        <v>1.9714407502131288</v>
      </c>
      <c r="X96" s="299">
        <v>19.160272804774085</v>
      </c>
      <c r="Y96" s="299">
        <v>46.12105711849958</v>
      </c>
      <c r="Z96" s="299">
        <v>26.24680306905371</v>
      </c>
      <c r="AA96" s="299">
        <v>5.637254901960785</v>
      </c>
      <c r="AB96" s="299">
        <v>0.8258738277919864</v>
      </c>
      <c r="AC96" s="299">
        <v>0.03729752770673487</v>
      </c>
      <c r="AD96" s="301" t="s">
        <v>49</v>
      </c>
      <c r="AE96" s="173"/>
    </row>
    <row r="97" spans="2:31" ht="17.25" customHeight="1" hidden="1">
      <c r="B97" s="269" t="s">
        <v>90</v>
      </c>
      <c r="C97" s="176"/>
      <c r="D97" s="297">
        <v>100</v>
      </c>
      <c r="E97" s="298"/>
      <c r="F97" s="297">
        <v>43.728417361738295</v>
      </c>
      <c r="G97" s="299"/>
      <c r="H97" s="297">
        <v>36.34914731976837</v>
      </c>
      <c r="I97" s="299"/>
      <c r="J97" s="297">
        <v>16.862349253572756</v>
      </c>
      <c r="K97" s="299"/>
      <c r="L97" s="297">
        <v>2.3906922382192</v>
      </c>
      <c r="M97" s="299"/>
      <c r="N97" s="297">
        <v>0.669393826701376</v>
      </c>
      <c r="O97" s="204" t="s">
        <v>49</v>
      </c>
      <c r="P97" s="260"/>
      <c r="Q97" s="260"/>
      <c r="R97" s="268" t="s">
        <v>90</v>
      </c>
      <c r="S97" s="813"/>
      <c r="T97" s="814"/>
      <c r="U97" s="299">
        <v>100</v>
      </c>
      <c r="V97" s="303" t="s">
        <v>49</v>
      </c>
      <c r="W97" s="299">
        <v>1.8647399458109761</v>
      </c>
      <c r="X97" s="299">
        <v>19.959623864421186</v>
      </c>
      <c r="Y97" s="299">
        <v>45.03532911863146</v>
      </c>
      <c r="Z97" s="299">
        <v>26.584497688997505</v>
      </c>
      <c r="AA97" s="299">
        <v>5.854539658927908</v>
      </c>
      <c r="AB97" s="299">
        <v>0.6853317749561706</v>
      </c>
      <c r="AC97" s="299">
        <v>0.015937948254794665</v>
      </c>
      <c r="AD97" s="301" t="s">
        <v>49</v>
      </c>
      <c r="AE97" s="173"/>
    </row>
    <row r="98" spans="2:31" ht="17.25" customHeight="1" hidden="1">
      <c r="B98" s="269" t="s">
        <v>91</v>
      </c>
      <c r="C98" s="176"/>
      <c r="D98" s="297">
        <v>100</v>
      </c>
      <c r="E98" s="298"/>
      <c r="F98" s="297">
        <v>44.31545672552867</v>
      </c>
      <c r="G98" s="299"/>
      <c r="H98" s="297">
        <v>36.63069544364508</v>
      </c>
      <c r="I98" s="299"/>
      <c r="J98" s="297">
        <v>15.740135164595594</v>
      </c>
      <c r="K98" s="299"/>
      <c r="L98" s="297">
        <v>2.648790058862001</v>
      </c>
      <c r="M98" s="299"/>
      <c r="N98" s="297">
        <v>0.6649226073686505</v>
      </c>
      <c r="O98" s="204" t="s">
        <v>49</v>
      </c>
      <c r="P98" s="260"/>
      <c r="Q98" s="260"/>
      <c r="R98" s="268" t="s">
        <v>91</v>
      </c>
      <c r="S98" s="813"/>
      <c r="T98" s="814"/>
      <c r="U98" s="299">
        <v>100</v>
      </c>
      <c r="V98" s="303" t="s">
        <v>49</v>
      </c>
      <c r="W98" s="299">
        <v>1.8639633747547415</v>
      </c>
      <c r="X98" s="299">
        <v>19.402659690429473</v>
      </c>
      <c r="Y98" s="299">
        <v>44.931327665140614</v>
      </c>
      <c r="Z98" s="299">
        <v>26.994767822105953</v>
      </c>
      <c r="AA98" s="299">
        <v>5.78264660998474</v>
      </c>
      <c r="AB98" s="299">
        <v>0.9864835404403749</v>
      </c>
      <c r="AC98" s="299">
        <v>0.0381512971441029</v>
      </c>
      <c r="AD98" s="301" t="s">
        <v>49</v>
      </c>
      <c r="AE98" s="173"/>
    </row>
    <row r="99" spans="2:31" ht="17.25" customHeight="1" hidden="1">
      <c r="B99" s="270" t="s">
        <v>92</v>
      </c>
      <c r="C99" s="176"/>
      <c r="D99" s="297">
        <v>100</v>
      </c>
      <c r="E99" s="298"/>
      <c r="F99" s="297">
        <v>45.73749017553052</v>
      </c>
      <c r="G99" s="299"/>
      <c r="H99" s="297">
        <v>35.991616452711554</v>
      </c>
      <c r="I99" s="299"/>
      <c r="J99" s="297">
        <v>14.917474456379356</v>
      </c>
      <c r="K99" s="299"/>
      <c r="L99" s="297">
        <v>2.7298925858003664</v>
      </c>
      <c r="M99" s="299"/>
      <c r="N99" s="297">
        <v>0.6235263295782028</v>
      </c>
      <c r="O99" s="204" t="s">
        <v>49</v>
      </c>
      <c r="P99" s="260"/>
      <c r="Q99" s="260"/>
      <c r="R99" s="271" t="s">
        <v>92</v>
      </c>
      <c r="S99" s="813"/>
      <c r="T99" s="814"/>
      <c r="U99" s="299">
        <v>100</v>
      </c>
      <c r="V99" s="303" t="s">
        <v>49</v>
      </c>
      <c r="W99" s="299">
        <v>1.823421535237097</v>
      </c>
      <c r="X99" s="299">
        <v>19.83756877128635</v>
      </c>
      <c r="Y99" s="299">
        <v>44.26512968299712</v>
      </c>
      <c r="Z99" s="299">
        <v>26.554886036154045</v>
      </c>
      <c r="AA99" s="299">
        <v>6.80639245480744</v>
      </c>
      <c r="AB99" s="299">
        <v>0.696882368352109</v>
      </c>
      <c r="AC99" s="299">
        <v>0.015719151165837046</v>
      </c>
      <c r="AD99" s="301" t="s">
        <v>49</v>
      </c>
      <c r="AE99" s="173"/>
    </row>
    <row r="100" spans="2:31" ht="16.5" customHeight="1">
      <c r="B100" s="210" t="s">
        <v>150</v>
      </c>
      <c r="C100" s="176"/>
      <c r="D100" s="297">
        <v>100</v>
      </c>
      <c r="E100" s="298"/>
      <c r="F100" s="297">
        <v>45.60734614971539</v>
      </c>
      <c r="G100" s="299"/>
      <c r="H100" s="297">
        <v>34.865077285826565</v>
      </c>
      <c r="I100" s="299"/>
      <c r="J100" s="297">
        <v>14.99607021220854</v>
      </c>
      <c r="K100" s="299"/>
      <c r="L100" s="297">
        <v>2.556981922976159</v>
      </c>
      <c r="M100" s="299"/>
      <c r="N100" s="297">
        <v>0.6549646319098769</v>
      </c>
      <c r="O100" s="204" t="s">
        <v>49</v>
      </c>
      <c r="P100" s="260"/>
      <c r="Q100" s="260"/>
      <c r="R100" s="271">
        <v>7</v>
      </c>
      <c r="S100" s="813" t="s">
        <v>151</v>
      </c>
      <c r="T100" s="814"/>
      <c r="U100" s="299">
        <v>100</v>
      </c>
      <c r="V100" s="303" t="s">
        <v>49</v>
      </c>
      <c r="W100" s="299">
        <v>1.7452475566534207</v>
      </c>
      <c r="X100" s="299">
        <v>19.21383310063366</v>
      </c>
      <c r="Y100" s="299">
        <v>42.809580066587905</v>
      </c>
      <c r="Z100" s="299">
        <v>28.557620019331974</v>
      </c>
      <c r="AA100" s="299">
        <v>6.825260444635378</v>
      </c>
      <c r="AB100" s="299">
        <v>0.7947588873375577</v>
      </c>
      <c r="AC100" s="299">
        <v>0.05369992482010525</v>
      </c>
      <c r="AD100" s="301" t="s">
        <v>49</v>
      </c>
      <c r="AE100" s="173"/>
    </row>
    <row r="101" spans="2:31" s="166" customFormat="1" ht="16.5" customHeight="1" hidden="1">
      <c r="B101" s="207">
        <v>10</v>
      </c>
      <c r="C101" s="176"/>
      <c r="D101" s="297">
        <v>100</v>
      </c>
      <c r="E101" s="298"/>
      <c r="F101" s="297">
        <v>46.0413937647367</v>
      </c>
      <c r="G101" s="299"/>
      <c r="H101" s="297">
        <v>35.860623526329576</v>
      </c>
      <c r="I101" s="299"/>
      <c r="J101" s="297">
        <v>13.392716793293163</v>
      </c>
      <c r="K101" s="299"/>
      <c r="L101" s="297">
        <v>2.3369138066544406</v>
      </c>
      <c r="M101" s="299"/>
      <c r="N101" s="297">
        <v>0.723080953628504</v>
      </c>
      <c r="O101" s="204" t="s">
        <v>49</v>
      </c>
      <c r="P101" s="260"/>
      <c r="Q101" s="260"/>
      <c r="R101" s="271">
        <v>10</v>
      </c>
      <c r="S101" s="813"/>
      <c r="T101" s="814"/>
      <c r="U101" s="299">
        <v>100</v>
      </c>
      <c r="V101" s="303" t="s">
        <v>49</v>
      </c>
      <c r="W101" s="299">
        <v>1.7047573384476056</v>
      </c>
      <c r="X101" s="299">
        <v>16.71194928346918</v>
      </c>
      <c r="Y101" s="299">
        <v>43.03979542911939</v>
      </c>
      <c r="Z101" s="299">
        <v>29.609504022161847</v>
      </c>
      <c r="AA101" s="299">
        <v>7.895157423685473</v>
      </c>
      <c r="AB101" s="299">
        <v>1.0068723030206168</v>
      </c>
      <c r="AC101" s="299">
        <v>0.0319642000958926</v>
      </c>
      <c r="AD101" s="301" t="s">
        <v>49</v>
      </c>
      <c r="AE101" s="173"/>
    </row>
    <row r="102" spans="2:31" ht="16.5" customHeight="1">
      <c r="B102" s="211" t="s">
        <v>94</v>
      </c>
      <c r="C102" s="176"/>
      <c r="D102" s="297">
        <v>100</v>
      </c>
      <c r="E102" s="298"/>
      <c r="F102" s="297">
        <v>46.811571040434714</v>
      </c>
      <c r="G102" s="299"/>
      <c r="H102" s="297">
        <v>36.46049757604816</v>
      </c>
      <c r="I102" s="299"/>
      <c r="J102" s="297">
        <v>13.616749240850249</v>
      </c>
      <c r="K102" s="299"/>
      <c r="L102" s="297">
        <v>2.37600554046135</v>
      </c>
      <c r="M102" s="299"/>
      <c r="N102" s="304">
        <v>0.7351766022055297</v>
      </c>
      <c r="O102" s="204" t="s">
        <v>49</v>
      </c>
      <c r="P102" s="260"/>
      <c r="Q102" s="260"/>
      <c r="R102" s="271">
        <v>11</v>
      </c>
      <c r="S102" s="813" t="s">
        <v>152</v>
      </c>
      <c r="T102" s="814"/>
      <c r="U102" s="299">
        <v>100</v>
      </c>
      <c r="V102" s="303" t="s">
        <v>49</v>
      </c>
      <c r="W102" s="299">
        <v>1.7047573384476056</v>
      </c>
      <c r="X102" s="299">
        <v>16.71194928346918</v>
      </c>
      <c r="Y102" s="299">
        <v>43.03979542911939</v>
      </c>
      <c r="Z102" s="299">
        <v>29.609504022161847</v>
      </c>
      <c r="AA102" s="299">
        <v>7.895157423685473</v>
      </c>
      <c r="AB102" s="299">
        <v>1.0068723030206168</v>
      </c>
      <c r="AC102" s="305">
        <v>0.0319642000958926</v>
      </c>
      <c r="AD102" s="301" t="s">
        <v>49</v>
      </c>
      <c r="AE102" s="173"/>
    </row>
    <row r="103" spans="2:31" s="166" customFormat="1" ht="16.5" customHeight="1">
      <c r="B103" s="211" t="s">
        <v>95</v>
      </c>
      <c r="C103" s="176"/>
      <c r="D103" s="297">
        <v>100</v>
      </c>
      <c r="E103" s="298"/>
      <c r="F103" s="297">
        <v>46.92271367857705</v>
      </c>
      <c r="G103" s="299"/>
      <c r="H103" s="297">
        <v>36.24534340731413</v>
      </c>
      <c r="I103" s="299"/>
      <c r="J103" s="297">
        <v>13.683823915210661</v>
      </c>
      <c r="K103" s="299"/>
      <c r="L103" s="297">
        <v>2.5237420641166906</v>
      </c>
      <c r="M103" s="299"/>
      <c r="N103" s="304">
        <v>0.624376934781468</v>
      </c>
      <c r="O103" s="204" t="s">
        <v>49</v>
      </c>
      <c r="P103" s="260"/>
      <c r="Q103" s="260"/>
      <c r="R103" s="271">
        <v>12</v>
      </c>
      <c r="S103" s="813" t="s">
        <v>153</v>
      </c>
      <c r="T103" s="814"/>
      <c r="U103" s="299">
        <v>100</v>
      </c>
      <c r="V103" s="303" t="s">
        <v>49</v>
      </c>
      <c r="W103" s="299">
        <v>1.8154152893646045</v>
      </c>
      <c r="X103" s="299">
        <v>15.924235269426518</v>
      </c>
      <c r="Y103" s="299">
        <v>42.93509627997272</v>
      </c>
      <c r="Z103" s="299">
        <v>30.006820924497614</v>
      </c>
      <c r="AA103" s="299">
        <v>8.32677475208563</v>
      </c>
      <c r="AB103" s="299">
        <v>0.9601762946639383</v>
      </c>
      <c r="AC103" s="305">
        <v>0.031481189988981584</v>
      </c>
      <c r="AD103" s="301" t="s">
        <v>49</v>
      </c>
      <c r="AE103" s="173"/>
    </row>
    <row r="104" spans="2:31" s="166" customFormat="1" ht="16.5" customHeight="1">
      <c r="B104" s="211" t="s">
        <v>96</v>
      </c>
      <c r="C104" s="176"/>
      <c r="D104" s="297">
        <v>100</v>
      </c>
      <c r="E104" s="298"/>
      <c r="F104" s="297">
        <v>46.358461456615416</v>
      </c>
      <c r="G104" s="299"/>
      <c r="H104" s="297">
        <v>36.96334521466191</v>
      </c>
      <c r="I104" s="299"/>
      <c r="J104" s="297">
        <v>13.406394637442146</v>
      </c>
      <c r="K104" s="299"/>
      <c r="L104" s="297">
        <v>2.489759004096398</v>
      </c>
      <c r="M104" s="299"/>
      <c r="N104" s="304">
        <v>0.7820396871841251</v>
      </c>
      <c r="O104" s="204" t="s">
        <v>49</v>
      </c>
      <c r="P104" s="260"/>
      <c r="Q104" s="260"/>
      <c r="R104" s="271">
        <v>13</v>
      </c>
      <c r="S104" s="813" t="s">
        <v>154</v>
      </c>
      <c r="T104" s="814"/>
      <c r="U104" s="299">
        <v>100</v>
      </c>
      <c r="V104" s="298">
        <v>0.005319997872000851</v>
      </c>
      <c r="W104" s="299">
        <v>1.8460392615842953</v>
      </c>
      <c r="X104" s="299">
        <v>15.42799382880247</v>
      </c>
      <c r="Y104" s="299">
        <v>41.97478321008671</v>
      </c>
      <c r="Z104" s="299">
        <v>30.76022769590892</v>
      </c>
      <c r="AA104" s="299">
        <v>8.969516412193435</v>
      </c>
      <c r="AB104" s="299">
        <v>0.9682396127041548</v>
      </c>
      <c r="AC104" s="305">
        <v>0.04787998084800766</v>
      </c>
      <c r="AD104" s="301" t="s">
        <v>49</v>
      </c>
      <c r="AE104" s="173"/>
    </row>
    <row r="105" spans="2:31" s="166" customFormat="1" ht="16.5" customHeight="1">
      <c r="B105" s="211" t="s">
        <v>97</v>
      </c>
      <c r="C105" s="176"/>
      <c r="D105" s="297">
        <v>99.99999999999999</v>
      </c>
      <c r="E105" s="298"/>
      <c r="F105" s="297">
        <v>47.063590685612404</v>
      </c>
      <c r="G105" s="299"/>
      <c r="H105" s="297">
        <v>36.857744880868765</v>
      </c>
      <c r="I105" s="299"/>
      <c r="J105" s="297">
        <v>13.06931762926144</v>
      </c>
      <c r="K105" s="299"/>
      <c r="L105" s="297">
        <v>2.301583013669026</v>
      </c>
      <c r="M105" s="299"/>
      <c r="N105" s="304">
        <v>0.7077637905883625</v>
      </c>
      <c r="O105" s="204" t="s">
        <v>49</v>
      </c>
      <c r="P105" s="260"/>
      <c r="Q105" s="260"/>
      <c r="R105" s="271">
        <v>14</v>
      </c>
      <c r="S105" s="813" t="s">
        <v>155</v>
      </c>
      <c r="T105" s="814"/>
      <c r="U105" s="299">
        <v>100</v>
      </c>
      <c r="V105" s="303" t="s">
        <v>49</v>
      </c>
      <c r="W105" s="299">
        <v>1.9017775136420119</v>
      </c>
      <c r="X105" s="299">
        <v>14.895456264519963</v>
      </c>
      <c r="Y105" s="299">
        <v>40.59646658382409</v>
      </c>
      <c r="Z105" s="299">
        <v>32.61116213733859</v>
      </c>
      <c r="AA105" s="299">
        <v>8.892970987087363</v>
      </c>
      <c r="AB105" s="299">
        <v>1.0643470743962398</v>
      </c>
      <c r="AC105" s="305">
        <v>0.032416662164352475</v>
      </c>
      <c r="AD105" s="300">
        <v>0.005402777027392079</v>
      </c>
      <c r="AE105" s="173"/>
    </row>
    <row r="106" spans="2:31" s="166" customFormat="1" ht="16.5" customHeight="1">
      <c r="B106" s="211" t="s">
        <v>98</v>
      </c>
      <c r="C106" s="176"/>
      <c r="D106" s="297">
        <v>100</v>
      </c>
      <c r="E106" s="298"/>
      <c r="F106" s="297">
        <v>45.97636465953855</v>
      </c>
      <c r="G106" s="299"/>
      <c r="H106" s="297">
        <v>38.114800225098485</v>
      </c>
      <c r="I106" s="299"/>
      <c r="J106" s="297">
        <v>12.909397861564434</v>
      </c>
      <c r="K106" s="299"/>
      <c r="L106" s="297">
        <v>2.36916150815982</v>
      </c>
      <c r="M106" s="299"/>
      <c r="N106" s="304">
        <v>0.6302757456387169</v>
      </c>
      <c r="O106" s="204" t="s">
        <v>49</v>
      </c>
      <c r="P106" s="260"/>
      <c r="Q106" s="260"/>
      <c r="R106" s="271">
        <v>15</v>
      </c>
      <c r="S106" s="813" t="s">
        <v>156</v>
      </c>
      <c r="T106" s="814"/>
      <c r="U106" s="299">
        <v>100</v>
      </c>
      <c r="V106" s="303" t="s">
        <v>49</v>
      </c>
      <c r="W106" s="299">
        <v>2.121553179516038</v>
      </c>
      <c r="X106" s="299">
        <v>14.203714124929656</v>
      </c>
      <c r="Y106" s="299">
        <v>38.67191896454699</v>
      </c>
      <c r="Z106" s="299">
        <v>34.068655036578505</v>
      </c>
      <c r="AA106" s="299">
        <v>9.741136747326957</v>
      </c>
      <c r="AB106" s="299">
        <v>1.1536297129994373</v>
      </c>
      <c r="AC106" s="305">
        <v>0.03939223410241981</v>
      </c>
      <c r="AD106" s="301" t="s">
        <v>48</v>
      </c>
      <c r="AE106" s="173"/>
    </row>
    <row r="107" spans="2:31" s="166" customFormat="1" ht="16.5" customHeight="1">
      <c r="B107" s="211" t="s">
        <v>99</v>
      </c>
      <c r="C107" s="176"/>
      <c r="D107" s="297">
        <v>100</v>
      </c>
      <c r="E107" s="298"/>
      <c r="F107" s="297">
        <v>45.30727839139054</v>
      </c>
      <c r="G107" s="299"/>
      <c r="H107" s="297">
        <v>38.278108184650236</v>
      </c>
      <c r="I107" s="299"/>
      <c r="J107" s="297">
        <v>13.316340979892383</v>
      </c>
      <c r="K107" s="299"/>
      <c r="L107" s="297">
        <v>2.333616539224016</v>
      </c>
      <c r="M107" s="299"/>
      <c r="N107" s="304">
        <v>0.7646559048428208</v>
      </c>
      <c r="O107" s="204" t="s">
        <v>49</v>
      </c>
      <c r="P107" s="260"/>
      <c r="Q107" s="260"/>
      <c r="R107" s="271">
        <v>16</v>
      </c>
      <c r="S107" s="813" t="s">
        <v>157</v>
      </c>
      <c r="T107" s="814"/>
      <c r="U107" s="299">
        <v>100.00000000000001</v>
      </c>
      <c r="V107" s="303" t="s">
        <v>49</v>
      </c>
      <c r="W107" s="299">
        <v>1.9484565278957804</v>
      </c>
      <c r="X107" s="299">
        <v>14.109317473803454</v>
      </c>
      <c r="Y107" s="299">
        <v>36.30133106768621</v>
      </c>
      <c r="Z107" s="299">
        <v>35.48569810252053</v>
      </c>
      <c r="AA107" s="299">
        <v>10.846785613140755</v>
      </c>
      <c r="AB107" s="299">
        <v>1.2800906258850184</v>
      </c>
      <c r="AC107" s="305">
        <v>0.02832058906825262</v>
      </c>
      <c r="AD107" s="301" t="s">
        <v>48</v>
      </c>
      <c r="AE107" s="173"/>
    </row>
    <row r="108" spans="2:31" s="166" customFormat="1" ht="16.5" customHeight="1">
      <c r="B108" s="213" t="s">
        <v>100</v>
      </c>
      <c r="C108" s="176"/>
      <c r="D108" s="297">
        <v>99.99999999999999</v>
      </c>
      <c r="E108" s="298"/>
      <c r="F108" s="297">
        <v>45.41586768935762</v>
      </c>
      <c r="G108" s="299"/>
      <c r="H108" s="297">
        <v>37.619846596356666</v>
      </c>
      <c r="I108" s="299"/>
      <c r="J108" s="297">
        <v>13.482742090124642</v>
      </c>
      <c r="K108" s="299"/>
      <c r="L108" s="297">
        <v>2.690556088207095</v>
      </c>
      <c r="M108" s="299"/>
      <c r="N108" s="304">
        <v>0.7909875359539789</v>
      </c>
      <c r="O108" s="204" t="s">
        <v>49</v>
      </c>
      <c r="P108" s="260"/>
      <c r="Q108" s="260"/>
      <c r="R108" s="271">
        <v>17</v>
      </c>
      <c r="S108" s="274" t="s">
        <v>158</v>
      </c>
      <c r="T108" s="275"/>
      <c r="U108" s="299">
        <v>100.00000000000001</v>
      </c>
      <c r="V108" s="298">
        <v>0.005992329817833173</v>
      </c>
      <c r="W108" s="299">
        <v>1.821668264621285</v>
      </c>
      <c r="X108" s="299">
        <v>13.632550335570471</v>
      </c>
      <c r="Y108" s="299">
        <v>34.31807286673059</v>
      </c>
      <c r="Z108" s="299">
        <v>36.90076701821668</v>
      </c>
      <c r="AA108" s="299">
        <v>11.774928092042186</v>
      </c>
      <c r="AB108" s="299">
        <v>1.5040747842761266</v>
      </c>
      <c r="AC108" s="305">
        <v>0.04194630872483222</v>
      </c>
      <c r="AD108" s="301" t="s">
        <v>48</v>
      </c>
      <c r="AE108" s="173"/>
    </row>
    <row r="109" spans="2:31" s="166" customFormat="1" ht="16.5" customHeight="1">
      <c r="B109" s="213" t="s">
        <v>101</v>
      </c>
      <c r="C109" s="176"/>
      <c r="D109" s="297">
        <v>100</v>
      </c>
      <c r="E109" s="298"/>
      <c r="F109" s="297">
        <v>45.29197291509925</v>
      </c>
      <c r="G109" s="299"/>
      <c r="H109" s="304">
        <v>37.2475258984895</v>
      </c>
      <c r="I109" s="297"/>
      <c r="J109" s="297">
        <v>14.260084495630535</v>
      </c>
      <c r="K109" s="299"/>
      <c r="L109" s="297">
        <v>2.558018403842815</v>
      </c>
      <c r="M109" s="299"/>
      <c r="N109" s="304">
        <v>0.6423982869379015</v>
      </c>
      <c r="O109" s="204" t="s">
        <v>49</v>
      </c>
      <c r="P109" s="260"/>
      <c r="Q109" s="260"/>
      <c r="R109" s="271">
        <v>18</v>
      </c>
      <c r="S109" s="274" t="s">
        <v>159</v>
      </c>
      <c r="T109" s="275"/>
      <c r="U109" s="299">
        <v>100</v>
      </c>
      <c r="V109" s="306">
        <v>0.011574743908791018</v>
      </c>
      <c r="W109" s="299">
        <v>1.7767231899994211</v>
      </c>
      <c r="X109" s="299">
        <v>13.849181086868454</v>
      </c>
      <c r="Y109" s="299">
        <v>31.981017419989584</v>
      </c>
      <c r="Z109" s="299">
        <v>37.895711557381794</v>
      </c>
      <c r="AA109" s="299">
        <v>12.957925805891545</v>
      </c>
      <c r="AB109" s="299">
        <v>1.4526303605532727</v>
      </c>
      <c r="AC109" s="305">
        <v>0.07523583540714161</v>
      </c>
      <c r="AD109" s="301" t="s">
        <v>48</v>
      </c>
      <c r="AE109" s="173"/>
    </row>
    <row r="110" spans="2:31" s="166" customFormat="1" ht="16.5" customHeight="1">
      <c r="B110" s="213" t="s">
        <v>102</v>
      </c>
      <c r="C110" s="176"/>
      <c r="D110" s="297">
        <v>100</v>
      </c>
      <c r="E110" s="298"/>
      <c r="F110" s="304">
        <v>44.41195391543365</v>
      </c>
      <c r="G110" s="297"/>
      <c r="H110" s="304">
        <v>37.4641791917656</v>
      </c>
      <c r="I110" s="297"/>
      <c r="J110" s="297">
        <v>14.47453067430844</v>
      </c>
      <c r="K110" s="299"/>
      <c r="L110" s="304">
        <v>2.7545470495350606</v>
      </c>
      <c r="M110" s="297"/>
      <c r="N110" s="297">
        <v>0.8947891689572489</v>
      </c>
      <c r="O110" s="204" t="s">
        <v>49</v>
      </c>
      <c r="P110" s="260"/>
      <c r="Q110" s="260"/>
      <c r="R110" s="271">
        <v>19</v>
      </c>
      <c r="S110" s="274" t="s">
        <v>160</v>
      </c>
      <c r="T110" s="275"/>
      <c r="U110" s="299">
        <v>99.99999999999999</v>
      </c>
      <c r="V110" s="307" t="s">
        <v>49</v>
      </c>
      <c r="W110" s="299">
        <v>1.842212994911983</v>
      </c>
      <c r="X110" s="299">
        <v>13.97157728522136</v>
      </c>
      <c r="Y110" s="299">
        <v>31.177261828177087</v>
      </c>
      <c r="Z110" s="299">
        <v>36.996315574010175</v>
      </c>
      <c r="AA110" s="299">
        <v>14.281536931984325</v>
      </c>
      <c r="AB110" s="299">
        <v>1.6843090239195275</v>
      </c>
      <c r="AC110" s="299">
        <v>0.04093806655359963</v>
      </c>
      <c r="AD110" s="301">
        <v>0.005848295221942803</v>
      </c>
      <c r="AE110" s="173"/>
    </row>
    <row r="111" spans="2:31" s="166" customFormat="1" ht="16.5" customHeight="1">
      <c r="B111" s="213" t="s">
        <v>103</v>
      </c>
      <c r="C111" s="176"/>
      <c r="D111" s="297">
        <v>100.00000000000001</v>
      </c>
      <c r="E111" s="298"/>
      <c r="F111" s="304">
        <v>44.883830086834074</v>
      </c>
      <c r="G111" s="297"/>
      <c r="H111" s="304">
        <v>37.01595869514199</v>
      </c>
      <c r="I111" s="297"/>
      <c r="J111" s="304">
        <v>14.304153954470781</v>
      </c>
      <c r="K111" s="297"/>
      <c r="L111" s="304">
        <v>2.9042478291480873</v>
      </c>
      <c r="M111" s="297"/>
      <c r="N111" s="297">
        <v>0.8918094344050692</v>
      </c>
      <c r="O111" s="204" t="s">
        <v>49</v>
      </c>
      <c r="P111" s="260"/>
      <c r="Q111" s="260"/>
      <c r="R111" s="280">
        <v>20</v>
      </c>
      <c r="S111" s="274" t="s">
        <v>161</v>
      </c>
      <c r="T111" s="275"/>
      <c r="U111" s="299">
        <v>99.99999999999999</v>
      </c>
      <c r="V111" s="307" t="s">
        <v>49</v>
      </c>
      <c r="W111" s="299">
        <v>1.5547993428772588</v>
      </c>
      <c r="X111" s="299">
        <v>13.523820699366345</v>
      </c>
      <c r="Y111" s="299">
        <v>31.11358835954001</v>
      </c>
      <c r="Z111" s="299">
        <v>35.71931471485566</v>
      </c>
      <c r="AA111" s="299">
        <v>16.040835484628023</v>
      </c>
      <c r="AB111" s="299">
        <v>2.01830556207463</v>
      </c>
      <c r="AC111" s="299">
        <v>0.02933583665806149</v>
      </c>
      <c r="AD111" s="301" t="s">
        <v>48</v>
      </c>
      <c r="AE111" s="173"/>
    </row>
    <row r="112" spans="2:31" s="166" customFormat="1" ht="16.5" customHeight="1">
      <c r="B112" s="213" t="s">
        <v>104</v>
      </c>
      <c r="C112" s="176"/>
      <c r="D112" s="297">
        <v>100</v>
      </c>
      <c r="E112" s="298"/>
      <c r="F112" s="304">
        <v>44.870934277170925</v>
      </c>
      <c r="G112" s="297"/>
      <c r="H112" s="304">
        <v>37.05376212851651</v>
      </c>
      <c r="I112" s="297"/>
      <c r="J112" s="304">
        <v>14.066027948983951</v>
      </c>
      <c r="K112" s="297"/>
      <c r="L112" s="304">
        <v>3.1000183071947274</v>
      </c>
      <c r="M112" s="297"/>
      <c r="N112" s="304">
        <v>0.9092573381338867</v>
      </c>
      <c r="O112" s="204" t="s">
        <v>49</v>
      </c>
      <c r="P112" s="260"/>
      <c r="Q112" s="260"/>
      <c r="R112" s="280">
        <v>21</v>
      </c>
      <c r="S112" s="274" t="s">
        <v>162</v>
      </c>
      <c r="T112" s="275"/>
      <c r="U112" s="299">
        <v>99.98779520351498</v>
      </c>
      <c r="V112" s="307">
        <v>0</v>
      </c>
      <c r="W112" s="299">
        <v>1.6110331360224568</v>
      </c>
      <c r="X112" s="299">
        <v>13.077439433697444</v>
      </c>
      <c r="Y112" s="299">
        <v>30.524196009031552</v>
      </c>
      <c r="Z112" s="299">
        <v>35.54646976261671</v>
      </c>
      <c r="AA112" s="299">
        <v>16.995179105388416</v>
      </c>
      <c r="AB112" s="299">
        <v>2.1846585708183315</v>
      </c>
      <c r="AC112" s="299">
        <v>0.04881918594007445</v>
      </c>
      <c r="AD112" s="301" t="s">
        <v>48</v>
      </c>
      <c r="AE112" s="173"/>
    </row>
    <row r="113" spans="2:31" s="166" customFormat="1" ht="16.5" customHeight="1">
      <c r="B113" s="213" t="s">
        <v>105</v>
      </c>
      <c r="C113" s="176"/>
      <c r="D113" s="297">
        <v>100</v>
      </c>
      <c r="E113" s="298"/>
      <c r="F113" s="304">
        <v>44.33438749328719</v>
      </c>
      <c r="G113" s="297"/>
      <c r="H113" s="304">
        <v>37.05471686854824</v>
      </c>
      <c r="I113" s="297"/>
      <c r="J113" s="304">
        <v>14.959126439525031</v>
      </c>
      <c r="K113" s="297"/>
      <c r="L113" s="304">
        <v>2.720926069574557</v>
      </c>
      <c r="M113" s="297"/>
      <c r="N113" s="304">
        <v>0.93084312906498</v>
      </c>
      <c r="O113" s="204" t="s">
        <v>49</v>
      </c>
      <c r="P113" s="260"/>
      <c r="Q113" s="260"/>
      <c r="R113" s="280">
        <v>22</v>
      </c>
      <c r="S113" s="274" t="s">
        <v>163</v>
      </c>
      <c r="T113" s="275"/>
      <c r="U113" s="299">
        <v>99.98806611372996</v>
      </c>
      <c r="V113" s="307">
        <v>0</v>
      </c>
      <c r="W113" s="299">
        <v>1.3723969210573423</v>
      </c>
      <c r="X113" s="299">
        <v>12.083059848439644</v>
      </c>
      <c r="Y113" s="299">
        <v>31.624798615669192</v>
      </c>
      <c r="Z113" s="299">
        <v>34.4113610597291</v>
      </c>
      <c r="AA113" s="299">
        <v>18.09177158541679</v>
      </c>
      <c r="AB113" s="299">
        <v>2.350975595202578</v>
      </c>
      <c r="AC113" s="299">
        <v>0.05370248821528731</v>
      </c>
      <c r="AD113" s="301" t="s">
        <v>48</v>
      </c>
      <c r="AE113" s="173"/>
    </row>
    <row r="114" spans="2:31" s="166" customFormat="1" ht="16.5" customHeight="1">
      <c r="B114" s="213" t="s">
        <v>106</v>
      </c>
      <c r="C114" s="176"/>
      <c r="D114" s="297">
        <v>100</v>
      </c>
      <c r="E114" s="298"/>
      <c r="F114" s="304">
        <v>43.937481214307184</v>
      </c>
      <c r="G114" s="297"/>
      <c r="H114" s="304">
        <v>37.030357679591226</v>
      </c>
      <c r="I114" s="297"/>
      <c r="J114" s="304">
        <v>14.78809738503156</v>
      </c>
      <c r="K114" s="297"/>
      <c r="L114" s="304">
        <v>3.2221220318605353</v>
      </c>
      <c r="M114" s="297"/>
      <c r="N114" s="304">
        <v>1.021941689209498</v>
      </c>
      <c r="O114" s="204" t="s">
        <v>49</v>
      </c>
      <c r="P114" s="260"/>
      <c r="Q114" s="260"/>
      <c r="R114" s="280">
        <v>23</v>
      </c>
      <c r="S114" s="274" t="s">
        <v>164</v>
      </c>
      <c r="T114" s="275"/>
      <c r="U114" s="299">
        <v>99.99398857829878</v>
      </c>
      <c r="V114" s="307">
        <v>0</v>
      </c>
      <c r="W114" s="299">
        <v>1.2924556657649533</v>
      </c>
      <c r="X114" s="299">
        <v>11.920649233543733</v>
      </c>
      <c r="Y114" s="299">
        <v>31.26540426810941</v>
      </c>
      <c r="Z114" s="299">
        <v>33.72407574391343</v>
      </c>
      <c r="AA114" s="299">
        <v>18.935978358881876</v>
      </c>
      <c r="AB114" s="299">
        <v>2.7953110910730388</v>
      </c>
      <c r="AC114" s="299">
        <v>0.06011421701232341</v>
      </c>
      <c r="AD114" s="301" t="s">
        <v>48</v>
      </c>
      <c r="AE114" s="173"/>
    </row>
    <row r="115" spans="2:31" s="166" customFormat="1" ht="16.5" customHeight="1">
      <c r="B115" s="213" t="s">
        <v>107</v>
      </c>
      <c r="C115" s="176"/>
      <c r="D115" s="297">
        <v>99.99999999999996</v>
      </c>
      <c r="E115" s="298"/>
      <c r="F115" s="304">
        <v>43.66975858467965</v>
      </c>
      <c r="G115" s="297"/>
      <c r="H115" s="304">
        <v>37.219730941704</v>
      </c>
      <c r="I115" s="297"/>
      <c r="J115" s="304">
        <v>14.902635297008416</v>
      </c>
      <c r="K115" s="297"/>
      <c r="L115" s="304">
        <v>3.1820136372013024</v>
      </c>
      <c r="M115" s="297"/>
      <c r="N115" s="304">
        <v>1.0258615394065975</v>
      </c>
      <c r="O115" s="204" t="s">
        <v>49</v>
      </c>
      <c r="P115" s="260"/>
      <c r="Q115" s="260"/>
      <c r="R115" s="280">
        <v>24</v>
      </c>
      <c r="S115" s="274" t="s">
        <v>165</v>
      </c>
      <c r="T115" s="275"/>
      <c r="U115" s="299">
        <v>99.99999999999999</v>
      </c>
      <c r="V115" s="307" t="s">
        <v>49</v>
      </c>
      <c r="W115" s="299">
        <v>1.3821487806376314</v>
      </c>
      <c r="X115" s="299">
        <v>10.602616868358007</v>
      </c>
      <c r="Y115" s="299">
        <v>31.340991461391976</v>
      </c>
      <c r="Z115" s="299">
        <v>33.76128754837521</v>
      </c>
      <c r="AA115" s="299">
        <v>19.442226180969346</v>
      </c>
      <c r="AB115" s="299">
        <v>3.390871675164322</v>
      </c>
      <c r="AC115" s="299">
        <v>0.07985748510350758</v>
      </c>
      <c r="AD115" s="301" t="s">
        <v>48</v>
      </c>
      <c r="AE115" s="173"/>
    </row>
    <row r="116" spans="2:31" s="166" customFormat="1" ht="16.5" customHeight="1">
      <c r="B116" s="213" t="s">
        <v>108</v>
      </c>
      <c r="C116" s="176"/>
      <c r="D116" s="297">
        <v>100</v>
      </c>
      <c r="E116" s="298"/>
      <c r="F116" s="304">
        <v>44.06539173349784</v>
      </c>
      <c r="G116" s="297"/>
      <c r="H116" s="304">
        <v>36.890808143121525</v>
      </c>
      <c r="I116" s="297"/>
      <c r="J116" s="304">
        <v>15.083281924737815</v>
      </c>
      <c r="K116" s="297"/>
      <c r="L116" s="304">
        <v>2.9796421961752007</v>
      </c>
      <c r="M116" s="297"/>
      <c r="N116" s="304">
        <v>0.9808760024676125</v>
      </c>
      <c r="O116" s="308" t="s">
        <v>48</v>
      </c>
      <c r="P116" s="260"/>
      <c r="Q116" s="260"/>
      <c r="R116" s="280">
        <v>25</v>
      </c>
      <c r="S116" s="274" t="s">
        <v>166</v>
      </c>
      <c r="T116" s="275"/>
      <c r="U116" s="299">
        <v>99.99999999999999</v>
      </c>
      <c r="V116" s="307" t="s">
        <v>49</v>
      </c>
      <c r="W116" s="299">
        <v>1.4558914250462678</v>
      </c>
      <c r="X116" s="299">
        <v>10.549043800123382</v>
      </c>
      <c r="Y116" s="299">
        <v>30.098704503392966</v>
      </c>
      <c r="Z116" s="299">
        <v>34.164096236890806</v>
      </c>
      <c r="AA116" s="299">
        <v>19.691548426896976</v>
      </c>
      <c r="AB116" s="299">
        <v>3.948180135718692</v>
      </c>
      <c r="AC116" s="299">
        <v>0.09253547193090685</v>
      </c>
      <c r="AD116" s="301" t="s">
        <v>48</v>
      </c>
      <c r="AE116" s="173"/>
    </row>
    <row r="117" spans="2:31" s="166" customFormat="1" ht="16.5" customHeight="1">
      <c r="B117" s="213" t="s">
        <v>109</v>
      </c>
      <c r="C117" s="176"/>
      <c r="D117" s="297">
        <v>100</v>
      </c>
      <c r="E117" s="298"/>
      <c r="F117" s="304">
        <v>45.242154448443515</v>
      </c>
      <c r="G117" s="297"/>
      <c r="H117" s="304">
        <v>35.814863926248655</v>
      </c>
      <c r="I117" s="297"/>
      <c r="J117" s="304">
        <v>14.775525667740103</v>
      </c>
      <c r="K117" s="297"/>
      <c r="L117" s="304">
        <v>3.1697922586348426</v>
      </c>
      <c r="M117" s="297"/>
      <c r="N117" s="304">
        <v>0.9976636989328788</v>
      </c>
      <c r="O117" s="308" t="s">
        <v>48</v>
      </c>
      <c r="P117" s="260"/>
      <c r="Q117" s="260"/>
      <c r="R117" s="280">
        <v>26</v>
      </c>
      <c r="S117" s="274" t="s">
        <v>168</v>
      </c>
      <c r="T117" s="275"/>
      <c r="U117" s="297">
        <v>99.99999999999999</v>
      </c>
      <c r="V117" s="307">
        <v>0.012628654416871882</v>
      </c>
      <c r="W117" s="305">
        <v>1.622782092568037</v>
      </c>
      <c r="X117" s="305">
        <v>10.06503757024689</v>
      </c>
      <c r="Y117" s="305">
        <v>30.195112710740666</v>
      </c>
      <c r="Z117" s="305">
        <v>34.48885521247711</v>
      </c>
      <c r="AA117" s="305">
        <v>19.5365283829008</v>
      </c>
      <c r="AB117" s="305">
        <v>3.959083159689335</v>
      </c>
      <c r="AC117" s="305">
        <v>0.11997221696028289</v>
      </c>
      <c r="AD117" s="301" t="s">
        <v>48</v>
      </c>
      <c r="AE117" s="173"/>
    </row>
    <row r="118" spans="2:31" s="166" customFormat="1" ht="16.5" customHeight="1">
      <c r="B118" s="213" t="s">
        <v>110</v>
      </c>
      <c r="C118" s="176"/>
      <c r="D118" s="297">
        <v>100</v>
      </c>
      <c r="E118" s="298"/>
      <c r="F118" s="304">
        <v>45.29777549842939</v>
      </c>
      <c r="G118" s="297"/>
      <c r="H118" s="304">
        <v>36.54721456503622</v>
      </c>
      <c r="I118" s="297"/>
      <c r="J118" s="304">
        <v>14.065004166933779</v>
      </c>
      <c r="K118" s="297"/>
      <c r="L118" s="304">
        <v>3.0835309955766395</v>
      </c>
      <c r="M118" s="297"/>
      <c r="N118" s="304">
        <v>1.006474774023976</v>
      </c>
      <c r="O118" s="308" t="s">
        <v>48</v>
      </c>
      <c r="P118" s="260"/>
      <c r="Q118" s="260"/>
      <c r="R118" s="280">
        <v>27</v>
      </c>
      <c r="S118" s="290" t="s">
        <v>169</v>
      </c>
      <c r="T118" s="275"/>
      <c r="U118" s="297">
        <v>100.00000000000001</v>
      </c>
      <c r="V118" s="307" t="s">
        <v>49</v>
      </c>
      <c r="W118" s="309">
        <v>1.320597474197064</v>
      </c>
      <c r="X118" s="309">
        <v>9.923713058529394</v>
      </c>
      <c r="Y118" s="309">
        <v>29.82883518174242</v>
      </c>
      <c r="Z118" s="309">
        <v>34.303480992371306</v>
      </c>
      <c r="AA118" s="309">
        <v>20.155138149881402</v>
      </c>
      <c r="AB118" s="309">
        <v>4.359253798320405</v>
      </c>
      <c r="AC118" s="309">
        <v>0.10898134495801012</v>
      </c>
      <c r="AD118" s="301" t="s">
        <v>48</v>
      </c>
      <c r="AE118" s="173"/>
    </row>
    <row r="119" spans="2:31" s="166" customFormat="1" ht="16.5" customHeight="1">
      <c r="B119" s="213" t="s">
        <v>111</v>
      </c>
      <c r="C119" s="176"/>
      <c r="D119" s="297">
        <v>100</v>
      </c>
      <c r="E119" s="298"/>
      <c r="F119" s="304">
        <v>44.48536538088777</v>
      </c>
      <c r="G119" s="299"/>
      <c r="H119" s="304">
        <v>36.97098920979518</v>
      </c>
      <c r="I119" s="299"/>
      <c r="J119" s="304">
        <v>14.382632293080055</v>
      </c>
      <c r="K119" s="299"/>
      <c r="L119" s="304">
        <v>3.3339794533824385</v>
      </c>
      <c r="M119" s="299"/>
      <c r="N119" s="304">
        <v>0.8270336628545584</v>
      </c>
      <c r="O119" s="308" t="s">
        <v>48</v>
      </c>
      <c r="P119" s="260"/>
      <c r="Q119" s="260"/>
      <c r="R119" s="280">
        <v>28</v>
      </c>
      <c r="S119" s="290" t="s">
        <v>170</v>
      </c>
      <c r="T119" s="275"/>
      <c r="U119" s="297">
        <v>99.99353879950894</v>
      </c>
      <c r="V119" s="307">
        <v>0</v>
      </c>
      <c r="W119" s="309">
        <v>1.3568521031207599</v>
      </c>
      <c r="X119" s="309">
        <v>10.157007171932545</v>
      </c>
      <c r="Y119" s="309">
        <v>29.101247011694774</v>
      </c>
      <c r="Z119" s="309">
        <v>35.032629062479806</v>
      </c>
      <c r="AA119" s="309">
        <v>19.37714027266266</v>
      </c>
      <c r="AB119" s="309">
        <v>4.878206370743684</v>
      </c>
      <c r="AC119" s="309">
        <v>0.09045680687471733</v>
      </c>
      <c r="AD119" s="301" t="s">
        <v>48</v>
      </c>
      <c r="AE119" s="173"/>
    </row>
    <row r="120" spans="2:31" s="166" customFormat="1" ht="16.5" customHeight="1">
      <c r="B120" s="213" t="s">
        <v>112</v>
      </c>
      <c r="C120" s="176"/>
      <c r="D120" s="297">
        <v>100</v>
      </c>
      <c r="E120" s="298"/>
      <c r="F120" s="304">
        <v>43.460764587525155</v>
      </c>
      <c r="G120" s="299"/>
      <c r="H120" s="304">
        <v>37.585513078470825</v>
      </c>
      <c r="I120" s="299"/>
      <c r="J120" s="304">
        <v>14.835680751173708</v>
      </c>
      <c r="K120" s="299"/>
      <c r="L120" s="304">
        <v>2.924211938296445</v>
      </c>
      <c r="M120" s="299"/>
      <c r="N120" s="304">
        <v>1.1938296445338699</v>
      </c>
      <c r="O120" s="308" t="s">
        <v>48</v>
      </c>
      <c r="P120" s="260"/>
      <c r="Q120" s="260"/>
      <c r="R120" s="280">
        <v>29</v>
      </c>
      <c r="S120" s="290" t="s">
        <v>171</v>
      </c>
      <c r="T120" s="275"/>
      <c r="U120" s="297">
        <v>100</v>
      </c>
      <c r="V120" s="310" t="s">
        <v>167</v>
      </c>
      <c r="W120" s="309">
        <v>1.301140174379611</v>
      </c>
      <c r="X120" s="309">
        <v>10.040241448692152</v>
      </c>
      <c r="Y120" s="309">
        <v>28.397048960429245</v>
      </c>
      <c r="Z120" s="309">
        <v>35.84842387659289</v>
      </c>
      <c r="AA120" s="309">
        <v>19.637826961770624</v>
      </c>
      <c r="AB120" s="309">
        <v>4.65459423205902</v>
      </c>
      <c r="AC120" s="309">
        <v>0.12072434607645875</v>
      </c>
      <c r="AD120" s="301" t="s">
        <v>48</v>
      </c>
      <c r="AE120" s="173"/>
    </row>
    <row r="121" spans="2:31" s="166" customFormat="1" ht="16.5" customHeight="1">
      <c r="B121" s="213" t="s">
        <v>114</v>
      </c>
      <c r="C121" s="176"/>
      <c r="D121" s="297">
        <v>100</v>
      </c>
      <c r="E121" s="298"/>
      <c r="F121" s="304">
        <v>44.77045219192268</v>
      </c>
      <c r="G121" s="299"/>
      <c r="H121" s="304">
        <v>36.38936831204694</v>
      </c>
      <c r="I121" s="299"/>
      <c r="J121" s="304">
        <v>14.677252329996548</v>
      </c>
      <c r="K121" s="299"/>
      <c r="L121" s="304">
        <v>3.2033137728684844</v>
      </c>
      <c r="M121" s="299"/>
      <c r="N121" s="304">
        <v>0.9596133931653434</v>
      </c>
      <c r="O121" s="308" t="s">
        <v>48</v>
      </c>
      <c r="P121" s="260"/>
      <c r="Q121" s="260"/>
      <c r="R121" s="280">
        <v>30</v>
      </c>
      <c r="S121" s="290" t="s">
        <v>172</v>
      </c>
      <c r="T121" s="275"/>
      <c r="U121" s="297">
        <v>99.99309630652398</v>
      </c>
      <c r="V121" s="310" t="s">
        <v>167</v>
      </c>
      <c r="W121" s="309">
        <v>1.3324128408698654</v>
      </c>
      <c r="X121" s="309">
        <v>10.348636520538488</v>
      </c>
      <c r="Y121" s="309">
        <v>28.408698653779773</v>
      </c>
      <c r="Z121" s="309">
        <v>35.10528132550915</v>
      </c>
      <c r="AA121" s="309">
        <v>20.117362789092162</v>
      </c>
      <c r="AB121" s="309">
        <v>4.54263030721436</v>
      </c>
      <c r="AC121" s="309">
        <v>0.1380738695201933</v>
      </c>
      <c r="AD121" s="301" t="s">
        <v>48</v>
      </c>
      <c r="AE121" s="173"/>
    </row>
    <row r="122" spans="2:31" s="166" customFormat="1" ht="16.5" customHeight="1" thickBot="1">
      <c r="B122" s="311" t="s">
        <v>180</v>
      </c>
      <c r="C122" s="312"/>
      <c r="D122" s="313">
        <v>100</v>
      </c>
      <c r="E122" s="314"/>
      <c r="F122" s="315">
        <v>44.512595837897045</v>
      </c>
      <c r="G122" s="316"/>
      <c r="H122" s="315">
        <v>36.54618473895582</v>
      </c>
      <c r="I122" s="316"/>
      <c r="J122" s="315">
        <v>14.640379700620665</v>
      </c>
      <c r="K122" s="316"/>
      <c r="L122" s="315">
        <v>3.1617378605330413</v>
      </c>
      <c r="M122" s="316"/>
      <c r="N122" s="315">
        <v>1.139101861993428</v>
      </c>
      <c r="O122" s="317" t="s">
        <v>48</v>
      </c>
      <c r="P122" s="318"/>
      <c r="Q122" s="273"/>
      <c r="R122" s="319" t="s">
        <v>181</v>
      </c>
      <c r="S122" s="320" t="s">
        <v>175</v>
      </c>
      <c r="T122" s="321"/>
      <c r="U122" s="313">
        <v>100</v>
      </c>
      <c r="V122" s="322" t="s">
        <v>167</v>
      </c>
      <c r="W122" s="323">
        <v>1.2778386272362174</v>
      </c>
      <c r="X122" s="323">
        <v>10.208105147864185</v>
      </c>
      <c r="Y122" s="323">
        <v>28.791529755385177</v>
      </c>
      <c r="Z122" s="323">
        <v>34.54545454545455</v>
      </c>
      <c r="AA122" s="323">
        <v>20.481927710843372</v>
      </c>
      <c r="AB122" s="323">
        <v>4.5345016429353775</v>
      </c>
      <c r="AC122" s="323">
        <v>0.1606425702811245</v>
      </c>
      <c r="AD122" s="324" t="s">
        <v>48</v>
      </c>
      <c r="AE122" s="173"/>
    </row>
    <row r="123" spans="2:18" ht="16.5" customHeight="1">
      <c r="B123" s="256" t="s">
        <v>116</v>
      </c>
      <c r="C123" s="166"/>
      <c r="D123" s="166"/>
      <c r="E123" s="166"/>
      <c r="F123" s="166"/>
      <c r="G123" s="166"/>
      <c r="R123" s="245" t="s">
        <v>116</v>
      </c>
    </row>
  </sheetData>
  <sheetProtection/>
  <mergeCells count="42"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</mergeCells>
  <printOptions/>
  <pageMargins left="0.5118110236220472" right="0.5118110236220472" top="0.5511811023622047" bottom="0.28" header="0.31496062992125984" footer="0.26"/>
  <pageSetup firstPageNumber="44" useFirstPageNumber="1" horizontalDpi="600" verticalDpi="600" orientation="portrait" paperSize="9" scale="47" r:id="rId1"/>
  <colBreaks count="1" manualBreakCount="1">
    <brk id="16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42"/>
  <sheetViews>
    <sheetView showGridLines="0" view="pageBreakPreview" zoomScale="75" zoomScaleNormal="75" zoomScaleSheetLayoutView="75" zoomScalePageLayoutView="0" workbookViewId="0" topLeftCell="A1">
      <selection activeCell="D40" sqref="D40"/>
    </sheetView>
  </sheetViews>
  <sheetFormatPr defaultColWidth="10.59765625" defaultRowHeight="19.5" customHeight="1"/>
  <cols>
    <col min="1" max="1" width="2.59765625" style="1" customWidth="1"/>
    <col min="2" max="2" width="6.5" style="1" customWidth="1"/>
    <col min="3" max="3" width="11.3984375" style="325" customWidth="1"/>
    <col min="4" max="16" width="8.8984375" style="1" customWidth="1"/>
    <col min="17" max="16384" width="10.59765625" style="1" customWidth="1"/>
  </cols>
  <sheetData>
    <row r="1" spans="1:15" ht="19.5" customHeight="1">
      <c r="A1" s="103"/>
      <c r="B1" s="53" t="s">
        <v>182</v>
      </c>
      <c r="O1" s="326"/>
    </row>
    <row r="2" spans="2:15" ht="19.5" customHeight="1" thickBot="1">
      <c r="B2" s="18" t="s">
        <v>183</v>
      </c>
      <c r="C2" s="3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19.5" customHeight="1">
      <c r="B3" s="3"/>
      <c r="D3" s="5"/>
      <c r="E3" s="5"/>
      <c r="F3" s="328"/>
      <c r="G3" s="135" t="s">
        <v>184</v>
      </c>
      <c r="H3" s="12"/>
      <c r="I3" s="329"/>
      <c r="J3" s="12"/>
      <c r="K3" s="330" t="s">
        <v>23</v>
      </c>
      <c r="L3" s="12"/>
      <c r="M3" s="329"/>
      <c r="N3" s="12"/>
      <c r="O3" s="330" t="s">
        <v>24</v>
      </c>
      <c r="P3" s="331"/>
      <c r="Q3" s="9"/>
    </row>
    <row r="4" spans="2:17" ht="19.5" customHeight="1">
      <c r="B4" s="14"/>
      <c r="D4" s="16"/>
      <c r="E4" s="16"/>
      <c r="F4" s="23"/>
      <c r="G4" s="125" t="s">
        <v>12</v>
      </c>
      <c r="H4" s="123"/>
      <c r="I4" s="16"/>
      <c r="J4" s="26" t="s">
        <v>184</v>
      </c>
      <c r="K4" s="124"/>
      <c r="L4" s="124"/>
      <c r="M4" s="16"/>
      <c r="N4" s="26" t="s">
        <v>184</v>
      </c>
      <c r="O4" s="124"/>
      <c r="P4" s="332"/>
      <c r="Q4" s="9"/>
    </row>
    <row r="5" spans="2:17" ht="47.25" customHeight="1">
      <c r="B5" s="14"/>
      <c r="D5" s="27" t="s">
        <v>185</v>
      </c>
      <c r="E5" s="27" t="s">
        <v>186</v>
      </c>
      <c r="F5" s="333" t="s">
        <v>187</v>
      </c>
      <c r="G5" s="333" t="s">
        <v>187</v>
      </c>
      <c r="H5" s="334" t="s">
        <v>188</v>
      </c>
      <c r="I5" s="27" t="s">
        <v>186</v>
      </c>
      <c r="J5" s="333" t="s">
        <v>187</v>
      </c>
      <c r="K5" s="27" t="s">
        <v>189</v>
      </c>
      <c r="L5" s="334" t="s">
        <v>188</v>
      </c>
      <c r="M5" s="27" t="s">
        <v>186</v>
      </c>
      <c r="N5" s="333" t="s">
        <v>187</v>
      </c>
      <c r="O5" s="27" t="s">
        <v>189</v>
      </c>
      <c r="P5" s="335" t="s">
        <v>188</v>
      </c>
      <c r="Q5" s="9"/>
    </row>
    <row r="6" spans="2:17" ht="15" customHeight="1">
      <c r="B6" s="14"/>
      <c r="D6" s="16"/>
      <c r="E6" s="16"/>
      <c r="F6" s="333" t="s">
        <v>190</v>
      </c>
      <c r="G6" s="27" t="s">
        <v>191</v>
      </c>
      <c r="H6" s="333" t="s">
        <v>192</v>
      </c>
      <c r="I6" s="16"/>
      <c r="J6" s="333" t="s">
        <v>190</v>
      </c>
      <c r="K6" s="27" t="s">
        <v>191</v>
      </c>
      <c r="L6" s="27" t="s">
        <v>193</v>
      </c>
      <c r="M6" s="16"/>
      <c r="N6" s="333" t="s">
        <v>190</v>
      </c>
      <c r="O6" s="27" t="s">
        <v>191</v>
      </c>
      <c r="P6" s="30" t="s">
        <v>193</v>
      </c>
      <c r="Q6" s="9"/>
    </row>
    <row r="7" spans="2:17" ht="19.5" customHeight="1">
      <c r="B7" s="33"/>
      <c r="C7" s="336"/>
      <c r="D7" s="23"/>
      <c r="E7" s="23"/>
      <c r="F7" s="23"/>
      <c r="G7" s="31"/>
      <c r="H7" s="31" t="s">
        <v>194</v>
      </c>
      <c r="I7" s="23"/>
      <c r="J7" s="23"/>
      <c r="K7" s="31"/>
      <c r="L7" s="31" t="s">
        <v>194</v>
      </c>
      <c r="M7" s="23"/>
      <c r="N7" s="23"/>
      <c r="O7" s="31"/>
      <c r="P7" s="35" t="s">
        <v>194</v>
      </c>
      <c r="Q7" s="9"/>
    </row>
    <row r="8" spans="2:17" ht="23.25" customHeight="1">
      <c r="B8" s="146" t="s">
        <v>195</v>
      </c>
      <c r="C8" s="142" t="s">
        <v>196</v>
      </c>
      <c r="D8" s="87">
        <v>28717</v>
      </c>
      <c r="E8" s="337">
        <v>3.16</v>
      </c>
      <c r="F8" s="87">
        <f aca="true" t="shared" si="0" ref="F8:G11">J8+N8</f>
        <v>1874</v>
      </c>
      <c r="G8" s="87">
        <f t="shared" si="0"/>
        <v>209</v>
      </c>
      <c r="H8" s="149">
        <f>F8/D8*100</f>
        <v>6.525751297141066</v>
      </c>
      <c r="I8" s="337">
        <v>3.2</v>
      </c>
      <c r="J8" s="16">
        <f>6+36+134+638+105</f>
        <v>919</v>
      </c>
      <c r="K8" s="87">
        <v>105</v>
      </c>
      <c r="L8" s="149">
        <f>J8/D8*100</f>
        <v>3.200195006442177</v>
      </c>
      <c r="M8" s="337">
        <v>3.13</v>
      </c>
      <c r="N8" s="16">
        <f>4+54+122+671+104</f>
        <v>955</v>
      </c>
      <c r="O8" s="87">
        <v>104</v>
      </c>
      <c r="P8" s="150">
        <f>N8/D8*100</f>
        <v>3.3255562906988887</v>
      </c>
      <c r="Q8" s="9"/>
    </row>
    <row r="9" spans="2:17" ht="23.25" customHeight="1">
      <c r="B9" s="138" t="s">
        <v>197</v>
      </c>
      <c r="C9" s="142" t="s">
        <v>144</v>
      </c>
      <c r="D9" s="87">
        <v>30102</v>
      </c>
      <c r="E9" s="337">
        <v>3.19</v>
      </c>
      <c r="F9" s="87">
        <f t="shared" si="0"/>
        <v>1704</v>
      </c>
      <c r="G9" s="87">
        <f t="shared" si="0"/>
        <v>127</v>
      </c>
      <c r="H9" s="149">
        <f>F9/D9*100</f>
        <v>5.660753438309747</v>
      </c>
      <c r="I9" s="337">
        <v>3.22</v>
      </c>
      <c r="J9" s="16">
        <f>6+43+120+610+53</f>
        <v>832</v>
      </c>
      <c r="K9" s="87">
        <v>53</v>
      </c>
      <c r="L9" s="149">
        <f>J9/D9*100</f>
        <v>2.7639359510995947</v>
      </c>
      <c r="M9" s="337">
        <v>3.15</v>
      </c>
      <c r="N9" s="16">
        <f>5+46+102+645+74</f>
        <v>872</v>
      </c>
      <c r="O9" s="87">
        <v>74</v>
      </c>
      <c r="P9" s="150">
        <f>N9/D9*100</f>
        <v>2.896817487210152</v>
      </c>
      <c r="Q9" s="9"/>
    </row>
    <row r="10" spans="2:17" ht="23.25" customHeight="1">
      <c r="B10" s="138" t="s">
        <v>198</v>
      </c>
      <c r="C10" s="142" t="s">
        <v>145</v>
      </c>
      <c r="D10" s="87">
        <v>24399</v>
      </c>
      <c r="E10" s="337">
        <v>3.16</v>
      </c>
      <c r="F10" s="87">
        <f t="shared" si="0"/>
        <v>1404</v>
      </c>
      <c r="G10" s="87">
        <f t="shared" si="0"/>
        <v>90</v>
      </c>
      <c r="H10" s="149">
        <f>F10/D10*100</f>
        <v>5.754334194024345</v>
      </c>
      <c r="I10" s="337">
        <v>3.2</v>
      </c>
      <c r="J10" s="16">
        <v>664</v>
      </c>
      <c r="K10" s="87">
        <v>45</v>
      </c>
      <c r="L10" s="149">
        <f>J10/D10*100</f>
        <v>2.721423009139719</v>
      </c>
      <c r="M10" s="337">
        <v>3.12</v>
      </c>
      <c r="N10" s="16">
        <v>740</v>
      </c>
      <c r="O10" s="87">
        <v>45</v>
      </c>
      <c r="P10" s="150">
        <f>N10/D10*100</f>
        <v>3.032911184884626</v>
      </c>
      <c r="Q10" s="9"/>
    </row>
    <row r="11" spans="2:17" ht="23.25" customHeight="1">
      <c r="B11" s="138" t="s">
        <v>199</v>
      </c>
      <c r="C11" s="142" t="s">
        <v>146</v>
      </c>
      <c r="D11" s="87">
        <v>22698</v>
      </c>
      <c r="E11" s="337">
        <v>3.15</v>
      </c>
      <c r="F11" s="87">
        <f t="shared" si="0"/>
        <v>1340</v>
      </c>
      <c r="G11" s="87">
        <f t="shared" si="0"/>
        <v>40</v>
      </c>
      <c r="H11" s="149">
        <f>F11/D11*100</f>
        <v>5.903603841748171</v>
      </c>
      <c r="I11" s="337">
        <v>3.19</v>
      </c>
      <c r="J11" s="16">
        <v>612</v>
      </c>
      <c r="K11" s="87">
        <v>17</v>
      </c>
      <c r="L11" s="149">
        <f>J11/D11*100</f>
        <v>2.696272799365583</v>
      </c>
      <c r="M11" s="337">
        <v>3.1</v>
      </c>
      <c r="N11" s="16">
        <f>20+36+89+560+23</f>
        <v>728</v>
      </c>
      <c r="O11" s="87">
        <v>23</v>
      </c>
      <c r="P11" s="150">
        <f>N11/D11*100</f>
        <v>3.2073310423825885</v>
      </c>
      <c r="Q11" s="9"/>
    </row>
    <row r="12" spans="2:17" ht="23.25" customHeight="1">
      <c r="B12" s="146" t="s">
        <v>200</v>
      </c>
      <c r="C12" s="142" t="s">
        <v>149</v>
      </c>
      <c r="D12" s="87">
        <v>19117</v>
      </c>
      <c r="E12" s="337">
        <v>3.12</v>
      </c>
      <c r="F12" s="87">
        <f>J12+N12</f>
        <v>1205</v>
      </c>
      <c r="G12" s="87">
        <f>K12+O12</f>
        <v>17</v>
      </c>
      <c r="H12" s="149">
        <f aca="true" t="shared" si="1" ref="H12:H35">F12/D12*100</f>
        <v>6.303290265208976</v>
      </c>
      <c r="I12" s="337">
        <v>3.16</v>
      </c>
      <c r="J12" s="16">
        <f>15+43+89+418+11</f>
        <v>576</v>
      </c>
      <c r="K12" s="87">
        <v>11</v>
      </c>
      <c r="L12" s="149">
        <f aca="true" t="shared" si="2" ref="L12:L26">J12/D12*100</f>
        <v>3.0130250562326726</v>
      </c>
      <c r="M12" s="337">
        <v>3.08</v>
      </c>
      <c r="N12" s="16">
        <f>19+22+81+501+6</f>
        <v>629</v>
      </c>
      <c r="O12" s="87">
        <v>6</v>
      </c>
      <c r="P12" s="150">
        <f aca="true" t="shared" si="3" ref="P12:P26">N12/D12*100</f>
        <v>3.2902652089763036</v>
      </c>
      <c r="Q12" s="9"/>
    </row>
    <row r="13" spans="2:17" ht="23.25" customHeight="1">
      <c r="B13" s="138" t="s">
        <v>90</v>
      </c>
      <c r="C13" s="142" t="s">
        <v>201</v>
      </c>
      <c r="D13" s="87">
        <v>18823</v>
      </c>
      <c r="E13" s="337">
        <v>3.1</v>
      </c>
      <c r="F13" s="87">
        <f>J13+N13</f>
        <v>1306</v>
      </c>
      <c r="G13" s="87">
        <v>33</v>
      </c>
      <c r="H13" s="149">
        <f t="shared" si="1"/>
        <v>6.938320140253945</v>
      </c>
      <c r="I13" s="337">
        <v>3.13</v>
      </c>
      <c r="J13" s="16">
        <v>643</v>
      </c>
      <c r="K13" s="87">
        <v>13</v>
      </c>
      <c r="L13" s="149">
        <f t="shared" si="2"/>
        <v>3.416033575944324</v>
      </c>
      <c r="M13" s="337">
        <v>3.06</v>
      </c>
      <c r="N13" s="16">
        <v>663</v>
      </c>
      <c r="O13" s="87">
        <v>20</v>
      </c>
      <c r="P13" s="150">
        <f t="shared" si="3"/>
        <v>3.5222865643096215</v>
      </c>
      <c r="Q13" s="9"/>
    </row>
    <row r="14" spans="2:17" ht="23.25" customHeight="1">
      <c r="B14" s="138" t="s">
        <v>91</v>
      </c>
      <c r="C14" s="142" t="s">
        <v>202</v>
      </c>
      <c r="D14" s="87">
        <v>18348</v>
      </c>
      <c r="E14" s="337">
        <v>3.09</v>
      </c>
      <c r="F14" s="87">
        <v>1230</v>
      </c>
      <c r="G14" s="87">
        <v>19</v>
      </c>
      <c r="H14" s="149">
        <f t="shared" si="1"/>
        <v>6.70372792674951</v>
      </c>
      <c r="I14" s="337">
        <v>3.13</v>
      </c>
      <c r="J14" s="16">
        <v>564</v>
      </c>
      <c r="K14" s="87">
        <v>6</v>
      </c>
      <c r="L14" s="149">
        <f t="shared" si="2"/>
        <v>3.0739045127534337</v>
      </c>
      <c r="M14" s="337">
        <v>3.05</v>
      </c>
      <c r="N14" s="16">
        <v>666</v>
      </c>
      <c r="O14" s="87">
        <v>13</v>
      </c>
      <c r="P14" s="150">
        <f t="shared" si="3"/>
        <v>3.6298234139960757</v>
      </c>
      <c r="Q14" s="9"/>
    </row>
    <row r="15" spans="2:17" s="2" customFormat="1" ht="23.25" customHeight="1">
      <c r="B15" s="139" t="s">
        <v>92</v>
      </c>
      <c r="C15" s="144" t="s">
        <v>203</v>
      </c>
      <c r="D15" s="127">
        <v>19085</v>
      </c>
      <c r="E15" s="338">
        <v>3.08</v>
      </c>
      <c r="F15" s="127">
        <v>1344</v>
      </c>
      <c r="G15" s="127">
        <v>29</v>
      </c>
      <c r="H15" s="153">
        <f t="shared" si="1"/>
        <v>7.042179722294996</v>
      </c>
      <c r="I15" s="338">
        <v>3.12</v>
      </c>
      <c r="J15" s="19">
        <v>620</v>
      </c>
      <c r="K15" s="127">
        <v>11</v>
      </c>
      <c r="L15" s="153">
        <f t="shared" si="2"/>
        <v>3.2486245742729896</v>
      </c>
      <c r="M15" s="338">
        <v>3.03</v>
      </c>
      <c r="N15" s="19">
        <v>724</v>
      </c>
      <c r="O15" s="127">
        <v>18</v>
      </c>
      <c r="P15" s="150">
        <f t="shared" si="3"/>
        <v>3.793555148022007</v>
      </c>
      <c r="Q15" s="9"/>
    </row>
    <row r="16" spans="2:17" s="2" customFormat="1" ht="23.25" customHeight="1">
      <c r="B16" s="139" t="s">
        <v>204</v>
      </c>
      <c r="C16" s="144" t="s">
        <v>151</v>
      </c>
      <c r="D16" s="127">
        <v>18622</v>
      </c>
      <c r="E16" s="338">
        <v>3.07</v>
      </c>
      <c r="F16" s="127">
        <v>1347</v>
      </c>
      <c r="G16" s="127">
        <v>23</v>
      </c>
      <c r="H16" s="153">
        <f t="shared" si="1"/>
        <v>7.233379873268178</v>
      </c>
      <c r="I16" s="338">
        <v>3.11</v>
      </c>
      <c r="J16" s="19">
        <v>601</v>
      </c>
      <c r="K16" s="127">
        <v>6</v>
      </c>
      <c r="L16" s="153">
        <f t="shared" si="2"/>
        <v>3.2273654816883255</v>
      </c>
      <c r="M16" s="338">
        <v>3.02</v>
      </c>
      <c r="N16" s="19">
        <v>746</v>
      </c>
      <c r="O16" s="127">
        <v>17</v>
      </c>
      <c r="P16" s="150">
        <f t="shared" si="3"/>
        <v>4.006014391579852</v>
      </c>
      <c r="Q16" s="9"/>
    </row>
    <row r="17" spans="2:17" s="2" customFormat="1" ht="23.25" customHeight="1">
      <c r="B17" s="139" t="s">
        <v>205</v>
      </c>
      <c r="C17" s="144" t="s">
        <v>206</v>
      </c>
      <c r="D17" s="127">
        <v>19143</v>
      </c>
      <c r="E17" s="338">
        <v>3.06</v>
      </c>
      <c r="F17" s="127">
        <v>1463</v>
      </c>
      <c r="G17" s="127">
        <v>12</v>
      </c>
      <c r="H17" s="153">
        <f t="shared" si="1"/>
        <v>7.642480279997911</v>
      </c>
      <c r="I17" s="338">
        <v>3.1</v>
      </c>
      <c r="J17" s="19">
        <v>685</v>
      </c>
      <c r="K17" s="127">
        <v>6</v>
      </c>
      <c r="L17" s="153">
        <f t="shared" si="2"/>
        <v>3.5783315049887685</v>
      </c>
      <c r="M17" s="338">
        <v>3.02</v>
      </c>
      <c r="N17" s="19">
        <v>766</v>
      </c>
      <c r="O17" s="127">
        <v>6</v>
      </c>
      <c r="P17" s="150">
        <f t="shared" si="3"/>
        <v>4.001462675651674</v>
      </c>
      <c r="Q17" s="9"/>
    </row>
    <row r="18" spans="2:17" s="2" customFormat="1" ht="23.25" customHeight="1">
      <c r="B18" s="139" t="s">
        <v>207</v>
      </c>
      <c r="C18" s="144" t="s">
        <v>208</v>
      </c>
      <c r="D18" s="127">
        <v>19154</v>
      </c>
      <c r="E18" s="338">
        <v>3.05</v>
      </c>
      <c r="F18" s="127">
        <v>1590</v>
      </c>
      <c r="G18" s="127">
        <v>30</v>
      </c>
      <c r="H18" s="153">
        <f t="shared" si="1"/>
        <v>8.301138143468727</v>
      </c>
      <c r="I18" s="338">
        <v>3.09</v>
      </c>
      <c r="J18" s="19">
        <v>718</v>
      </c>
      <c r="K18" s="127">
        <v>16</v>
      </c>
      <c r="L18" s="153">
        <f t="shared" si="2"/>
        <v>3.7485642685600915</v>
      </c>
      <c r="M18" s="338">
        <v>3</v>
      </c>
      <c r="N18" s="19">
        <v>872</v>
      </c>
      <c r="O18" s="127">
        <v>14</v>
      </c>
      <c r="P18" s="150">
        <f t="shared" si="3"/>
        <v>4.552573874908635</v>
      </c>
      <c r="Q18" s="9"/>
    </row>
    <row r="19" spans="2:17" s="2" customFormat="1" ht="23.25" customHeight="1">
      <c r="B19" s="139" t="s">
        <v>209</v>
      </c>
      <c r="C19" s="144" t="s">
        <v>210</v>
      </c>
      <c r="D19" s="127">
        <v>19204</v>
      </c>
      <c r="E19" s="338">
        <v>3.04</v>
      </c>
      <c r="F19" s="127">
        <v>1600</v>
      </c>
      <c r="G19" s="127">
        <v>26</v>
      </c>
      <c r="H19" s="153">
        <f t="shared" si="1"/>
        <v>8.3315975838367</v>
      </c>
      <c r="I19" s="338">
        <v>3.08</v>
      </c>
      <c r="J19" s="19">
        <v>775</v>
      </c>
      <c r="K19" s="127">
        <v>11</v>
      </c>
      <c r="L19" s="153">
        <f t="shared" si="2"/>
        <v>4.035617579670902</v>
      </c>
      <c r="M19" s="338">
        <v>3</v>
      </c>
      <c r="N19" s="19">
        <v>825</v>
      </c>
      <c r="O19" s="127">
        <v>15</v>
      </c>
      <c r="P19" s="150">
        <f t="shared" si="3"/>
        <v>4.2959800041657985</v>
      </c>
      <c r="Q19" s="9"/>
    </row>
    <row r="20" spans="2:17" s="2" customFormat="1" ht="23.25" customHeight="1">
      <c r="B20" s="139" t="s">
        <v>211</v>
      </c>
      <c r="C20" s="144" t="s">
        <v>152</v>
      </c>
      <c r="D20" s="127">
        <v>18771</v>
      </c>
      <c r="E20" s="338">
        <v>3.03</v>
      </c>
      <c r="F20" s="127">
        <v>1634</v>
      </c>
      <c r="G20" s="127">
        <v>24</v>
      </c>
      <c r="H20" s="153">
        <f t="shared" si="1"/>
        <v>8.704917159448085</v>
      </c>
      <c r="I20" s="338">
        <v>3.08</v>
      </c>
      <c r="J20" s="19">
        <v>769</v>
      </c>
      <c r="K20" s="127">
        <v>13</v>
      </c>
      <c r="L20" s="153">
        <f t="shared" si="2"/>
        <v>4.0967449789569015</v>
      </c>
      <c r="M20" s="338">
        <v>2.99</v>
      </c>
      <c r="N20" s="19">
        <v>865</v>
      </c>
      <c r="O20" s="127">
        <v>11</v>
      </c>
      <c r="P20" s="150">
        <f t="shared" si="3"/>
        <v>4.6081721804911835</v>
      </c>
      <c r="Q20" s="9"/>
    </row>
    <row r="21" spans="2:17" s="2" customFormat="1" ht="23.25" customHeight="1">
      <c r="B21" s="139" t="s">
        <v>212</v>
      </c>
      <c r="C21" s="144" t="s">
        <v>153</v>
      </c>
      <c r="D21" s="127">
        <v>19059</v>
      </c>
      <c r="E21" s="338">
        <v>3.03</v>
      </c>
      <c r="F21" s="127">
        <v>1656</v>
      </c>
      <c r="G21" s="127">
        <v>17</v>
      </c>
      <c r="H21" s="153">
        <f t="shared" si="1"/>
        <v>8.688808436958917</v>
      </c>
      <c r="I21" s="338">
        <v>3.07</v>
      </c>
      <c r="J21" s="19">
        <v>802</v>
      </c>
      <c r="K21" s="127">
        <v>9</v>
      </c>
      <c r="L21" s="153">
        <f t="shared" si="2"/>
        <v>4.207985728527205</v>
      </c>
      <c r="M21" s="338">
        <v>2.99</v>
      </c>
      <c r="N21" s="19">
        <v>854</v>
      </c>
      <c r="O21" s="127">
        <v>8</v>
      </c>
      <c r="P21" s="150">
        <f t="shared" si="3"/>
        <v>4.480822708431712</v>
      </c>
      <c r="Q21" s="9"/>
    </row>
    <row r="22" spans="2:17" s="2" customFormat="1" ht="23.25" customHeight="1">
      <c r="B22" s="139" t="s">
        <v>213</v>
      </c>
      <c r="C22" s="144" t="s">
        <v>154</v>
      </c>
      <c r="D22" s="127">
        <v>18797</v>
      </c>
      <c r="E22" s="338">
        <v>3.02</v>
      </c>
      <c r="F22" s="127">
        <v>1654</v>
      </c>
      <c r="G22" s="127">
        <v>26</v>
      </c>
      <c r="H22" s="153">
        <f t="shared" si="1"/>
        <v>8.799276480289409</v>
      </c>
      <c r="I22" s="338">
        <v>3.06</v>
      </c>
      <c r="J22" s="19">
        <v>765</v>
      </c>
      <c r="K22" s="127">
        <v>12</v>
      </c>
      <c r="L22" s="153">
        <f t="shared" si="2"/>
        <v>4.069798372080651</v>
      </c>
      <c r="M22" s="338">
        <v>2.98</v>
      </c>
      <c r="N22" s="19">
        <v>889</v>
      </c>
      <c r="O22" s="127">
        <v>14</v>
      </c>
      <c r="P22" s="150">
        <f t="shared" si="3"/>
        <v>4.729478108208757</v>
      </c>
      <c r="Q22" s="9"/>
    </row>
    <row r="23" spans="2:17" s="2" customFormat="1" ht="23.25" customHeight="1">
      <c r="B23" s="139" t="s">
        <v>214</v>
      </c>
      <c r="C23" s="144" t="s">
        <v>155</v>
      </c>
      <c r="D23" s="127">
        <v>18509</v>
      </c>
      <c r="E23" s="338">
        <v>3.03</v>
      </c>
      <c r="F23" s="127">
        <v>1577</v>
      </c>
      <c r="G23" s="127">
        <f>K23+O23</f>
        <v>21</v>
      </c>
      <c r="H23" s="153">
        <f t="shared" si="1"/>
        <v>8.520179372197308</v>
      </c>
      <c r="I23" s="338">
        <v>3.07</v>
      </c>
      <c r="J23" s="19">
        <v>704</v>
      </c>
      <c r="K23" s="127">
        <v>9</v>
      </c>
      <c r="L23" s="153">
        <f t="shared" si="2"/>
        <v>3.8035550272840237</v>
      </c>
      <c r="M23" s="338">
        <v>2.99</v>
      </c>
      <c r="N23" s="19">
        <v>873</v>
      </c>
      <c r="O23" s="127">
        <v>12</v>
      </c>
      <c r="P23" s="150">
        <f t="shared" si="3"/>
        <v>4.716624344913285</v>
      </c>
      <c r="Q23" s="9"/>
    </row>
    <row r="24" spans="2:17" s="2" customFormat="1" ht="23.25" customHeight="1">
      <c r="B24" s="139" t="s">
        <v>215</v>
      </c>
      <c r="C24" s="144" t="s">
        <v>156</v>
      </c>
      <c r="D24" s="127">
        <v>17770</v>
      </c>
      <c r="E24" s="338">
        <v>3.03</v>
      </c>
      <c r="F24" s="127">
        <v>1564</v>
      </c>
      <c r="G24" s="127">
        <f>K24+O24</f>
        <v>19</v>
      </c>
      <c r="H24" s="153">
        <f t="shared" si="1"/>
        <v>8.80135059088351</v>
      </c>
      <c r="I24" s="338">
        <v>3.07</v>
      </c>
      <c r="J24" s="19">
        <v>734</v>
      </c>
      <c r="K24" s="127">
        <v>7</v>
      </c>
      <c r="L24" s="153">
        <f t="shared" si="2"/>
        <v>4.130557118739449</v>
      </c>
      <c r="M24" s="338">
        <v>2.98</v>
      </c>
      <c r="N24" s="19">
        <v>830</v>
      </c>
      <c r="O24" s="127">
        <v>12</v>
      </c>
      <c r="P24" s="150">
        <f t="shared" si="3"/>
        <v>4.670793472144063</v>
      </c>
      <c r="Q24" s="9"/>
    </row>
    <row r="25" spans="2:17" s="2" customFormat="1" ht="23.25" customHeight="1">
      <c r="B25" s="139" t="s">
        <v>216</v>
      </c>
      <c r="C25" s="144" t="s">
        <v>157</v>
      </c>
      <c r="D25" s="127">
        <v>17655</v>
      </c>
      <c r="E25" s="338">
        <v>3.02</v>
      </c>
      <c r="F25" s="127">
        <v>1616</v>
      </c>
      <c r="G25" s="127">
        <v>17</v>
      </c>
      <c r="H25" s="153">
        <f t="shared" si="1"/>
        <v>9.153214386859247</v>
      </c>
      <c r="I25" s="338">
        <v>3.05</v>
      </c>
      <c r="J25" s="19">
        <v>747</v>
      </c>
      <c r="K25" s="127">
        <v>11</v>
      </c>
      <c r="L25" s="153">
        <f t="shared" si="2"/>
        <v>4.231096006796942</v>
      </c>
      <c r="M25" s="338">
        <v>2.98</v>
      </c>
      <c r="N25" s="19">
        <v>869</v>
      </c>
      <c r="O25" s="127">
        <v>6</v>
      </c>
      <c r="P25" s="150">
        <f t="shared" si="3"/>
        <v>4.922118380062305</v>
      </c>
      <c r="Q25" s="9"/>
    </row>
    <row r="26" spans="2:17" s="2" customFormat="1" ht="23.25" customHeight="1">
      <c r="B26" s="139" t="s">
        <v>217</v>
      </c>
      <c r="C26" s="144" t="s">
        <v>158</v>
      </c>
      <c r="D26" s="127">
        <v>16688</v>
      </c>
      <c r="E26" s="338">
        <v>3.02</v>
      </c>
      <c r="F26" s="127">
        <v>1510</v>
      </c>
      <c r="G26" s="127">
        <v>17</v>
      </c>
      <c r="H26" s="153">
        <f t="shared" si="1"/>
        <v>9.048418024928093</v>
      </c>
      <c r="I26" s="338">
        <v>3.06</v>
      </c>
      <c r="J26" s="19">
        <v>721</v>
      </c>
      <c r="K26" s="127">
        <v>6</v>
      </c>
      <c r="L26" s="153">
        <f t="shared" si="2"/>
        <v>4.320469798657718</v>
      </c>
      <c r="M26" s="338">
        <v>2.97</v>
      </c>
      <c r="N26" s="19">
        <v>789</v>
      </c>
      <c r="O26" s="127">
        <v>11</v>
      </c>
      <c r="P26" s="150">
        <f t="shared" si="3"/>
        <v>4.727948226270374</v>
      </c>
      <c r="Q26" s="9"/>
    </row>
    <row r="27" spans="2:17" s="2" customFormat="1" ht="23.25" customHeight="1">
      <c r="B27" s="139" t="s">
        <v>218</v>
      </c>
      <c r="C27" s="144" t="s">
        <v>159</v>
      </c>
      <c r="D27" s="127">
        <v>17279</v>
      </c>
      <c r="E27" s="338">
        <v>3.02</v>
      </c>
      <c r="F27" s="127">
        <v>1549</v>
      </c>
      <c r="G27" s="127">
        <v>30</v>
      </c>
      <c r="H27" s="153">
        <f t="shared" si="1"/>
        <v>8.964639157358643</v>
      </c>
      <c r="I27" s="338">
        <v>3.06</v>
      </c>
      <c r="J27" s="19">
        <v>733</v>
      </c>
      <c r="K27" s="127">
        <v>12</v>
      </c>
      <c r="L27" s="153">
        <f>J27/D27*100</f>
        <v>4.242143642571908</v>
      </c>
      <c r="M27" s="338">
        <v>2.98</v>
      </c>
      <c r="N27" s="19">
        <v>816</v>
      </c>
      <c r="O27" s="127">
        <v>18</v>
      </c>
      <c r="P27" s="150">
        <f>N27/D27*100</f>
        <v>4.722495514786735</v>
      </c>
      <c r="Q27" s="9"/>
    </row>
    <row r="28" spans="2:17" s="2" customFormat="1" ht="23.25" customHeight="1">
      <c r="B28" s="139" t="s">
        <v>219</v>
      </c>
      <c r="C28" s="144" t="s">
        <v>160</v>
      </c>
      <c r="D28" s="127">
        <v>17099</v>
      </c>
      <c r="E28" s="338">
        <v>3.02</v>
      </c>
      <c r="F28" s="127">
        <v>1538</v>
      </c>
      <c r="G28" s="127">
        <v>15</v>
      </c>
      <c r="H28" s="153">
        <f t="shared" si="1"/>
        <v>8.994678051348032</v>
      </c>
      <c r="I28" s="338">
        <v>3.06</v>
      </c>
      <c r="J28" s="19">
        <v>714</v>
      </c>
      <c r="K28" s="127">
        <v>6</v>
      </c>
      <c r="L28" s="153">
        <f>J28/D28*100</f>
        <v>4.175682788467162</v>
      </c>
      <c r="M28" s="338">
        <v>2.98</v>
      </c>
      <c r="N28" s="19">
        <v>824</v>
      </c>
      <c r="O28" s="127">
        <v>9</v>
      </c>
      <c r="P28" s="150">
        <f>N28/D28*100</f>
        <v>4.81899526288087</v>
      </c>
      <c r="Q28" s="9"/>
    </row>
    <row r="29" spans="2:17" s="2" customFormat="1" ht="23.25" customHeight="1">
      <c r="B29" s="339" t="s">
        <v>220</v>
      </c>
      <c r="C29" s="144" t="s">
        <v>161</v>
      </c>
      <c r="D29" s="127">
        <v>17044</v>
      </c>
      <c r="E29" s="338">
        <v>3.02</v>
      </c>
      <c r="F29" s="127">
        <v>1474</v>
      </c>
      <c r="G29" s="127">
        <v>10</v>
      </c>
      <c r="H29" s="153">
        <f t="shared" si="1"/>
        <v>8.648204646796527</v>
      </c>
      <c r="I29" s="338">
        <v>3.06</v>
      </c>
      <c r="J29" s="19">
        <v>675</v>
      </c>
      <c r="K29" s="127">
        <v>4</v>
      </c>
      <c r="L29" s="153">
        <f>J29/D29*100</f>
        <v>3.960337948838301</v>
      </c>
      <c r="M29" s="338">
        <v>2.98</v>
      </c>
      <c r="N29" s="19">
        <v>799</v>
      </c>
      <c r="O29" s="127">
        <v>6</v>
      </c>
      <c r="P29" s="150">
        <f>N29/D29*100</f>
        <v>4.687866697958225</v>
      </c>
      <c r="Q29" s="9"/>
    </row>
    <row r="30" spans="2:17" s="2" customFormat="1" ht="23.25" customHeight="1">
      <c r="B30" s="339" t="s">
        <v>221</v>
      </c>
      <c r="C30" s="144" t="s">
        <v>162</v>
      </c>
      <c r="D30" s="127">
        <v>16387</v>
      </c>
      <c r="E30" s="338">
        <v>3.01</v>
      </c>
      <c r="F30" s="127">
        <f>J30+N30</f>
        <v>1557</v>
      </c>
      <c r="G30" s="127">
        <f>K30+O30</f>
        <v>17</v>
      </c>
      <c r="H30" s="153">
        <f t="shared" si="1"/>
        <v>9.50143406358699</v>
      </c>
      <c r="I30" s="338">
        <v>3.04</v>
      </c>
      <c r="J30" s="19">
        <v>744</v>
      </c>
      <c r="K30" s="127">
        <v>5</v>
      </c>
      <c r="L30" s="153">
        <f>J30/D30*100</f>
        <v>4.540184292426924</v>
      </c>
      <c r="M30" s="338">
        <v>2.97</v>
      </c>
      <c r="N30" s="19">
        <v>813</v>
      </c>
      <c r="O30" s="127">
        <v>12</v>
      </c>
      <c r="P30" s="150">
        <f>N30/D30*100</f>
        <v>4.961249771160066</v>
      </c>
      <c r="Q30" s="9"/>
    </row>
    <row r="31" spans="2:17" s="2" customFormat="1" ht="23.25" customHeight="1">
      <c r="B31" s="339" t="s">
        <v>222</v>
      </c>
      <c r="C31" s="144" t="s">
        <v>163</v>
      </c>
      <c r="D31" s="127">
        <v>16759</v>
      </c>
      <c r="E31" s="338">
        <v>3.01</v>
      </c>
      <c r="F31" s="127">
        <f aca="true" t="shared" si="4" ref="F31:F36">J31+N31</f>
        <v>1494</v>
      </c>
      <c r="G31" s="127">
        <v>22</v>
      </c>
      <c r="H31" s="153">
        <f t="shared" si="1"/>
        <v>8.914613043737694</v>
      </c>
      <c r="I31" s="338">
        <v>3.04</v>
      </c>
      <c r="J31" s="19">
        <v>681</v>
      </c>
      <c r="K31" s="127">
        <v>11</v>
      </c>
      <c r="L31" s="153">
        <f>J31/D31*100</f>
        <v>4.06348827495674</v>
      </c>
      <c r="M31" s="338">
        <v>2.97</v>
      </c>
      <c r="N31" s="19">
        <v>813</v>
      </c>
      <c r="O31" s="127">
        <v>11</v>
      </c>
      <c r="P31" s="150">
        <f>N31/D31*100</f>
        <v>4.851124768780953</v>
      </c>
      <c r="Q31" s="9"/>
    </row>
    <row r="32" spans="2:17" s="2" customFormat="1" ht="23.25" customHeight="1">
      <c r="B32" s="339" t="s">
        <v>223</v>
      </c>
      <c r="C32" s="144" t="s">
        <v>164</v>
      </c>
      <c r="D32" s="127">
        <v>16635</v>
      </c>
      <c r="E32" s="338">
        <v>3.01</v>
      </c>
      <c r="F32" s="127">
        <f t="shared" si="4"/>
        <v>1462</v>
      </c>
      <c r="G32" s="127">
        <v>22</v>
      </c>
      <c r="H32" s="153">
        <v>8.788698527201683</v>
      </c>
      <c r="I32" s="338">
        <v>3.06</v>
      </c>
      <c r="J32" s="19">
        <v>664</v>
      </c>
      <c r="K32" s="127">
        <v>12</v>
      </c>
      <c r="L32" s="153">
        <v>3.991584009618275</v>
      </c>
      <c r="M32" s="338">
        <v>2.97</v>
      </c>
      <c r="N32" s="19">
        <v>798</v>
      </c>
      <c r="O32" s="127">
        <v>10</v>
      </c>
      <c r="P32" s="150">
        <v>4.797114517583409</v>
      </c>
      <c r="Q32" s="9"/>
    </row>
    <row r="33" spans="2:17" s="2" customFormat="1" ht="23.25" customHeight="1">
      <c r="B33" s="339" t="s">
        <v>224</v>
      </c>
      <c r="C33" s="144" t="s">
        <v>165</v>
      </c>
      <c r="D33" s="127">
        <v>16279</v>
      </c>
      <c r="E33" s="338">
        <v>3.01</v>
      </c>
      <c r="F33" s="127">
        <f t="shared" si="4"/>
        <v>1482</v>
      </c>
      <c r="G33" s="127">
        <f>SUM(K33,O33)</f>
        <v>25</v>
      </c>
      <c r="H33" s="153">
        <f>F33/D33*100</f>
        <v>9.103753301799864</v>
      </c>
      <c r="I33" s="338">
        <v>3.05</v>
      </c>
      <c r="J33" s="19">
        <v>690</v>
      </c>
      <c r="K33" s="127">
        <v>9</v>
      </c>
      <c r="L33" s="153">
        <f aca="true" t="shared" si="5" ref="L33:L38">J33/D33*100</f>
        <v>4.238589593955402</v>
      </c>
      <c r="M33" s="338">
        <v>2.97</v>
      </c>
      <c r="N33" s="19">
        <v>792</v>
      </c>
      <c r="O33" s="127">
        <v>16</v>
      </c>
      <c r="P33" s="150">
        <f aca="true" t="shared" si="6" ref="P33:P38">N33/D33*100</f>
        <v>4.865163707844462</v>
      </c>
      <c r="Q33" s="9"/>
    </row>
    <row r="34" spans="2:17" s="2" customFormat="1" ht="23.25" customHeight="1">
      <c r="B34" s="339" t="s">
        <v>225</v>
      </c>
      <c r="C34" s="144" t="s">
        <v>166</v>
      </c>
      <c r="D34" s="127">
        <v>16210</v>
      </c>
      <c r="E34" s="338">
        <v>3.01</v>
      </c>
      <c r="F34" s="127">
        <f t="shared" si="4"/>
        <v>1462</v>
      </c>
      <c r="G34" s="127">
        <f>SUM(K34,O34)</f>
        <v>16</v>
      </c>
      <c r="H34" s="153">
        <f>F34/D34*100</f>
        <v>9.019123997532388</v>
      </c>
      <c r="I34" s="338">
        <v>3.05</v>
      </c>
      <c r="J34" s="19">
        <v>650</v>
      </c>
      <c r="K34" s="127">
        <v>9</v>
      </c>
      <c r="L34" s="153">
        <f t="shared" si="5"/>
        <v>4.009870450339297</v>
      </c>
      <c r="M34" s="338">
        <v>2.97</v>
      </c>
      <c r="N34" s="19">
        <v>812</v>
      </c>
      <c r="O34" s="127">
        <v>7</v>
      </c>
      <c r="P34" s="150">
        <f t="shared" si="6"/>
        <v>5.00925354719309</v>
      </c>
      <c r="Q34" s="9"/>
    </row>
    <row r="35" spans="2:17" s="2" customFormat="1" ht="23.25" customHeight="1">
      <c r="B35" s="339" t="s">
        <v>226</v>
      </c>
      <c r="C35" s="144" t="s">
        <v>168</v>
      </c>
      <c r="D35" s="127">
        <v>15837</v>
      </c>
      <c r="E35" s="338">
        <v>3.01</v>
      </c>
      <c r="F35" s="127">
        <f t="shared" si="4"/>
        <v>1468</v>
      </c>
      <c r="G35" s="127">
        <f>SUM(K35,O35)</f>
        <v>19</v>
      </c>
      <c r="H35" s="153">
        <f t="shared" si="1"/>
        <v>9.269432341983961</v>
      </c>
      <c r="I35" s="338">
        <v>3.05</v>
      </c>
      <c r="J35" s="19">
        <v>668</v>
      </c>
      <c r="K35" s="127">
        <v>8</v>
      </c>
      <c r="L35" s="153">
        <f>J35/D35*100</f>
        <v>4.217970575235209</v>
      </c>
      <c r="M35" s="338">
        <v>2.96</v>
      </c>
      <c r="N35" s="19">
        <v>800</v>
      </c>
      <c r="O35" s="127">
        <v>11</v>
      </c>
      <c r="P35" s="150">
        <f t="shared" si="6"/>
        <v>5.051461766748753</v>
      </c>
      <c r="Q35" s="9"/>
    </row>
    <row r="36" spans="2:17" s="2" customFormat="1" ht="23.25" customHeight="1">
      <c r="B36" s="339" t="s">
        <v>227</v>
      </c>
      <c r="C36" s="144" t="s">
        <v>169</v>
      </c>
      <c r="D36" s="127">
        <v>15599</v>
      </c>
      <c r="E36" s="338">
        <v>3</v>
      </c>
      <c r="F36" s="127">
        <f t="shared" si="4"/>
        <v>1429</v>
      </c>
      <c r="G36" s="127">
        <f>SUM(K36,O36)</f>
        <v>13</v>
      </c>
      <c r="H36" s="153">
        <f>F36/D36*100</f>
        <v>9.160843643823322</v>
      </c>
      <c r="I36" s="338">
        <v>3.04</v>
      </c>
      <c r="J36" s="19">
        <v>658</v>
      </c>
      <c r="K36" s="127">
        <v>7</v>
      </c>
      <c r="L36" s="153">
        <f t="shared" si="5"/>
        <v>4.218219116610039</v>
      </c>
      <c r="M36" s="338">
        <v>2.96</v>
      </c>
      <c r="N36" s="19">
        <v>771</v>
      </c>
      <c r="O36" s="127">
        <v>6</v>
      </c>
      <c r="P36" s="150">
        <f t="shared" si="6"/>
        <v>4.942624527213283</v>
      </c>
      <c r="Q36" s="9"/>
    </row>
    <row r="37" spans="2:17" s="2" customFormat="1" ht="23.25" customHeight="1">
      <c r="B37" s="339" t="s">
        <v>228</v>
      </c>
      <c r="C37" s="144" t="s">
        <v>170</v>
      </c>
      <c r="D37" s="127">
        <v>15477</v>
      </c>
      <c r="E37" s="338">
        <v>3.01</v>
      </c>
      <c r="F37" s="127">
        <v>1338</v>
      </c>
      <c r="G37" s="127">
        <f>SUM(K37,O37)</f>
        <v>16</v>
      </c>
      <c r="H37" s="153">
        <f>F37/D37*100</f>
        <v>8.645086257026556</v>
      </c>
      <c r="I37" s="338">
        <v>3.05</v>
      </c>
      <c r="J37" s="19">
        <v>614</v>
      </c>
      <c r="K37" s="127">
        <v>7</v>
      </c>
      <c r="L37" s="153">
        <f t="shared" si="5"/>
        <v>3.96717710150546</v>
      </c>
      <c r="M37" s="338">
        <v>2.97</v>
      </c>
      <c r="N37" s="19">
        <v>724</v>
      </c>
      <c r="O37" s="127">
        <v>9</v>
      </c>
      <c r="P37" s="150">
        <f t="shared" si="6"/>
        <v>4.677909155521095</v>
      </c>
      <c r="Q37" s="9"/>
    </row>
    <row r="38" spans="2:17" s="2" customFormat="1" ht="18.75" customHeight="1">
      <c r="B38" s="339" t="s">
        <v>229</v>
      </c>
      <c r="C38" s="144" t="s">
        <v>171</v>
      </c>
      <c r="D38" s="127">
        <v>14910</v>
      </c>
      <c r="E38" s="338">
        <v>3.01</v>
      </c>
      <c r="F38" s="127">
        <v>1362</v>
      </c>
      <c r="G38" s="127">
        <v>13</v>
      </c>
      <c r="H38" s="153">
        <f>F38/D38*100</f>
        <v>9.134808853118711</v>
      </c>
      <c r="I38" s="338">
        <v>3.05</v>
      </c>
      <c r="J38" s="19">
        <v>627</v>
      </c>
      <c r="K38" s="127">
        <v>2</v>
      </c>
      <c r="L38" s="153">
        <f t="shared" si="5"/>
        <v>4.20523138832998</v>
      </c>
      <c r="M38" s="338">
        <v>2.97</v>
      </c>
      <c r="N38" s="19">
        <v>735</v>
      </c>
      <c r="O38" s="127">
        <v>11</v>
      </c>
      <c r="P38" s="150">
        <f t="shared" si="6"/>
        <v>4.929577464788732</v>
      </c>
      <c r="Q38" s="9"/>
    </row>
    <row r="39" spans="2:17" s="2" customFormat="1" ht="18.75" customHeight="1">
      <c r="B39" s="339" t="s">
        <v>230</v>
      </c>
      <c r="C39" s="144" t="s">
        <v>172</v>
      </c>
      <c r="D39" s="127">
        <v>14485</v>
      </c>
      <c r="E39" s="338">
        <v>3.01</v>
      </c>
      <c r="F39" s="127">
        <f>J39+N39</f>
        <v>1308</v>
      </c>
      <c r="G39" s="127">
        <f>K39+O39</f>
        <v>14</v>
      </c>
      <c r="H39" s="153">
        <f>F39/D39*100</f>
        <v>9.030031066620642</v>
      </c>
      <c r="I39" s="338">
        <v>3.05</v>
      </c>
      <c r="J39" s="19">
        <v>578</v>
      </c>
      <c r="K39" s="127">
        <v>4</v>
      </c>
      <c r="L39" s="153">
        <f>J39/D39*100</f>
        <v>3.9903348291335865</v>
      </c>
      <c r="M39" s="338">
        <v>2.97</v>
      </c>
      <c r="N39" s="19">
        <v>730</v>
      </c>
      <c r="O39" s="127">
        <v>10</v>
      </c>
      <c r="P39" s="150">
        <f>N39/D39*100</f>
        <v>5.039696237487055</v>
      </c>
      <c r="Q39" s="9"/>
    </row>
    <row r="40" spans="2:17" s="2" customFormat="1" ht="18.75" customHeight="1" thickBot="1">
      <c r="B40" s="340" t="s">
        <v>174</v>
      </c>
      <c r="C40" s="160" t="s">
        <v>175</v>
      </c>
      <c r="D40" s="134">
        <v>13695</v>
      </c>
      <c r="E40" s="341">
        <v>3.02</v>
      </c>
      <c r="F40" s="134">
        <f>J40+N40</f>
        <v>1085</v>
      </c>
      <c r="G40" s="134">
        <f>K40+O40</f>
        <v>13</v>
      </c>
      <c r="H40" s="342">
        <f>F40/D40*100</f>
        <v>7.922599488864549</v>
      </c>
      <c r="I40" s="341">
        <v>3.05</v>
      </c>
      <c r="J40" s="343">
        <v>507</v>
      </c>
      <c r="K40" s="134">
        <v>7</v>
      </c>
      <c r="L40" s="342">
        <f>J40/D40*100</f>
        <v>3.7020810514786415</v>
      </c>
      <c r="M40" s="341">
        <v>2.98</v>
      </c>
      <c r="N40" s="343">
        <v>578</v>
      </c>
      <c r="O40" s="134">
        <v>6</v>
      </c>
      <c r="P40" s="344">
        <f>N40/D40*100</f>
        <v>4.220518437385907</v>
      </c>
      <c r="Q40" s="9"/>
    </row>
    <row r="41" spans="2:15" ht="19.5" customHeight="1">
      <c r="B41" s="52" t="s">
        <v>231</v>
      </c>
      <c r="C41" s="345"/>
      <c r="D41" s="44"/>
      <c r="E41" s="9"/>
      <c r="F41" s="9"/>
      <c r="G41" s="9"/>
      <c r="H41" s="9"/>
      <c r="I41" s="9"/>
      <c r="J41" s="9"/>
      <c r="K41" s="9"/>
      <c r="L41" s="9"/>
      <c r="M41" s="59"/>
      <c r="N41" s="9"/>
      <c r="O41" s="9"/>
    </row>
    <row r="42" ht="19.5" customHeight="1">
      <c r="B42" s="103"/>
    </row>
  </sheetData>
  <sheetProtection/>
  <printOptions/>
  <pageMargins left="0.5118110236220472" right="0.5118110236220472" top="0.5511811023622047" bottom="0.3937007874015748" header="0.5118110236220472" footer="0.5118110236220472"/>
  <pageSetup firstPageNumber="46" useFirstPageNumber="1" horizontalDpi="600" verticalDpi="600" orientation="portrait" paperSize="9" scale="63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48"/>
  <sheetViews>
    <sheetView showGridLines="0" view="pageBreakPreview" zoomScale="90" zoomScaleNormal="75" zoomScaleSheetLayoutView="90" zoomScalePageLayoutView="0" workbookViewId="0" topLeftCell="A1">
      <selection activeCell="F27" sqref="F27"/>
    </sheetView>
  </sheetViews>
  <sheetFormatPr defaultColWidth="10.59765625" defaultRowHeight="18" customHeight="1"/>
  <cols>
    <col min="1" max="1" width="2.59765625" style="349" customWidth="1"/>
    <col min="2" max="2" width="17.19921875" style="349" customWidth="1"/>
    <col min="3" max="3" width="18.59765625" style="349" customWidth="1"/>
    <col min="4" max="4" width="6.19921875" style="349" customWidth="1"/>
    <col min="5" max="5" width="17.09765625" style="349" customWidth="1"/>
    <col min="6" max="6" width="18.59765625" style="349" customWidth="1"/>
    <col min="7" max="7" width="6.19921875" style="349" customWidth="1"/>
    <col min="8" max="8" width="2.59765625" style="349" customWidth="1"/>
    <col min="9" max="9" width="10.59765625" style="349" customWidth="1"/>
    <col min="10" max="10" width="10.59765625" style="349" hidden="1" customWidth="1"/>
    <col min="11" max="11" width="8.59765625" style="349" hidden="1" customWidth="1"/>
    <col min="12" max="12" width="6.59765625" style="349" hidden="1" customWidth="1"/>
    <col min="13" max="13" width="7.59765625" style="349" hidden="1" customWidth="1"/>
    <col min="14" max="20" width="10.59765625" style="349" hidden="1" customWidth="1"/>
    <col min="21" max="16384" width="10.59765625" style="349" customWidth="1"/>
  </cols>
  <sheetData>
    <row r="1" spans="1:10" ht="18" customHeight="1">
      <c r="A1" s="346"/>
      <c r="B1" s="347" t="s">
        <v>307</v>
      </c>
      <c r="C1" s="348"/>
      <c r="D1" s="348"/>
      <c r="E1" s="348"/>
      <c r="F1" s="348"/>
      <c r="G1" s="348"/>
      <c r="H1" s="348"/>
      <c r="J1" s="349" t="s">
        <v>308</v>
      </c>
    </row>
    <row r="2" spans="2:10" ht="18" customHeight="1" thickBot="1">
      <c r="B2" s="347"/>
      <c r="C2" s="348"/>
      <c r="D2" s="348"/>
      <c r="E2" s="348"/>
      <c r="F2" s="348"/>
      <c r="G2" s="348"/>
      <c r="H2" s="348"/>
      <c r="J2" s="349" t="s">
        <v>309</v>
      </c>
    </row>
    <row r="3" spans="2:16" ht="18" customHeight="1">
      <c r="B3" s="350" t="s">
        <v>310</v>
      </c>
      <c r="C3" s="351" t="s">
        <v>311</v>
      </c>
      <c r="D3" s="352"/>
      <c r="E3" s="353" t="s">
        <v>310</v>
      </c>
      <c r="F3" s="818" t="s">
        <v>312</v>
      </c>
      <c r="G3" s="819"/>
      <c r="H3" s="354"/>
      <c r="J3" s="349" t="s">
        <v>296</v>
      </c>
      <c r="L3" s="349" t="s">
        <v>313</v>
      </c>
      <c r="P3" s="349" t="s">
        <v>314</v>
      </c>
    </row>
    <row r="4" spans="2:16" ht="18" customHeight="1">
      <c r="B4" s="355" t="s">
        <v>315</v>
      </c>
      <c r="C4" s="356">
        <v>1.89</v>
      </c>
      <c r="D4" s="357"/>
      <c r="E4" s="358" t="s">
        <v>316</v>
      </c>
      <c r="F4" s="359">
        <v>1.53</v>
      </c>
      <c r="G4" s="360"/>
      <c r="H4" s="361"/>
      <c r="J4" s="362" t="s">
        <v>317</v>
      </c>
      <c r="K4" s="363">
        <v>72000</v>
      </c>
      <c r="L4" s="363">
        <v>342</v>
      </c>
      <c r="M4" s="364">
        <f aca="true" t="shared" si="0" ref="M4:M9">L4/K4</f>
        <v>0.00475</v>
      </c>
      <c r="N4" s="365">
        <f aca="true" t="shared" si="1" ref="N4:N9">M4*5</f>
        <v>0.02375</v>
      </c>
      <c r="P4" s="349" t="s">
        <v>318</v>
      </c>
    </row>
    <row r="5" spans="2:16" ht="18" customHeight="1">
      <c r="B5" s="355" t="s">
        <v>319</v>
      </c>
      <c r="C5" s="356">
        <v>1.99</v>
      </c>
      <c r="D5" s="357"/>
      <c r="E5" s="366" t="s">
        <v>320</v>
      </c>
      <c r="F5" s="359">
        <v>1.51</v>
      </c>
      <c r="G5" s="360"/>
      <c r="H5" s="361"/>
      <c r="J5" s="362" t="s">
        <v>321</v>
      </c>
      <c r="K5" s="363">
        <v>70000</v>
      </c>
      <c r="L5" s="363">
        <v>3560</v>
      </c>
      <c r="M5" s="364">
        <f t="shared" si="0"/>
        <v>0.05085714285714286</v>
      </c>
      <c r="N5" s="365">
        <f t="shared" si="1"/>
        <v>0.2542857142857143</v>
      </c>
      <c r="P5" s="349" t="s">
        <v>322</v>
      </c>
    </row>
    <row r="6" spans="2:14" ht="18" customHeight="1">
      <c r="B6" s="355" t="s">
        <v>323</v>
      </c>
      <c r="C6" s="356">
        <v>2.03</v>
      </c>
      <c r="D6" s="357"/>
      <c r="E6" s="366" t="s">
        <v>324</v>
      </c>
      <c r="F6" s="359">
        <v>1.49</v>
      </c>
      <c r="G6" s="360"/>
      <c r="H6" s="361"/>
      <c r="J6" s="362" t="s">
        <v>325</v>
      </c>
      <c r="K6" s="363">
        <v>57000</v>
      </c>
      <c r="L6" s="363">
        <v>8244</v>
      </c>
      <c r="M6" s="364">
        <f t="shared" si="0"/>
        <v>0.14463157894736842</v>
      </c>
      <c r="N6" s="365">
        <f t="shared" si="1"/>
        <v>0.7231578947368421</v>
      </c>
    </row>
    <row r="7" spans="2:14" ht="18" customHeight="1">
      <c r="B7" s="355" t="s">
        <v>326</v>
      </c>
      <c r="C7" s="356">
        <v>2.05</v>
      </c>
      <c r="D7" s="357"/>
      <c r="E7" s="366" t="s">
        <v>94</v>
      </c>
      <c r="F7" s="359">
        <v>1.45</v>
      </c>
      <c r="G7" s="360"/>
      <c r="H7" s="361"/>
      <c r="J7" s="362" t="s">
        <v>327</v>
      </c>
      <c r="K7" s="363">
        <v>55000</v>
      </c>
      <c r="L7" s="363">
        <v>4953</v>
      </c>
      <c r="M7" s="364">
        <f t="shared" si="0"/>
        <v>0.09005454545454546</v>
      </c>
      <c r="N7" s="365">
        <f t="shared" si="1"/>
        <v>0.45027272727272727</v>
      </c>
    </row>
    <row r="8" spans="2:14" ht="18" customHeight="1">
      <c r="B8" s="355" t="s">
        <v>328</v>
      </c>
      <c r="C8" s="356">
        <v>1.92</v>
      </c>
      <c r="D8" s="357"/>
      <c r="E8" s="366" t="s">
        <v>95</v>
      </c>
      <c r="F8" s="359">
        <v>1.51</v>
      </c>
      <c r="G8" s="360"/>
      <c r="H8" s="361"/>
      <c r="J8" s="362" t="s">
        <v>329</v>
      </c>
      <c r="K8" s="363">
        <v>59000</v>
      </c>
      <c r="L8" s="363">
        <v>1061</v>
      </c>
      <c r="M8" s="364">
        <f t="shared" si="0"/>
        <v>0.01798305084745763</v>
      </c>
      <c r="N8" s="365">
        <f t="shared" si="1"/>
        <v>0.08991525423728815</v>
      </c>
    </row>
    <row r="9" spans="2:14" ht="18" customHeight="1">
      <c r="B9" s="355" t="s">
        <v>330</v>
      </c>
      <c r="C9" s="356">
        <v>1.85</v>
      </c>
      <c r="D9" s="357"/>
      <c r="E9" s="366" t="s">
        <v>96</v>
      </c>
      <c r="F9" s="359">
        <v>1.46</v>
      </c>
      <c r="G9" s="360"/>
      <c r="H9" s="361"/>
      <c r="J9" s="367" t="s">
        <v>331</v>
      </c>
      <c r="K9" s="368">
        <v>74000</v>
      </c>
      <c r="L9" s="368">
        <v>7</v>
      </c>
      <c r="M9" s="369">
        <f t="shared" si="0"/>
        <v>9.45945945945946E-05</v>
      </c>
      <c r="N9" s="370">
        <f t="shared" si="1"/>
        <v>0.000472972972972973</v>
      </c>
    </row>
    <row r="10" spans="2:14" ht="18" customHeight="1" thickBot="1">
      <c r="B10" s="355" t="s">
        <v>332</v>
      </c>
      <c r="C10" s="356">
        <v>1.85</v>
      </c>
      <c r="D10" s="357"/>
      <c r="E10" s="366" t="s">
        <v>97</v>
      </c>
      <c r="F10" s="359">
        <v>1.44</v>
      </c>
      <c r="G10" s="360"/>
      <c r="H10" s="361"/>
      <c r="J10" s="371"/>
      <c r="N10" s="372">
        <f>SUM(N4:N9)</f>
        <v>1.5418545635055445</v>
      </c>
    </row>
    <row r="11" spans="2:10" ht="18" customHeight="1" thickTop="1">
      <c r="B11" s="355" t="s">
        <v>333</v>
      </c>
      <c r="C11" s="356">
        <v>1.82</v>
      </c>
      <c r="D11" s="357"/>
      <c r="E11" s="366" t="s">
        <v>98</v>
      </c>
      <c r="F11" s="359">
        <v>1.38</v>
      </c>
      <c r="G11" s="360"/>
      <c r="H11" s="361"/>
      <c r="J11" s="371"/>
    </row>
    <row r="12" spans="2:10" ht="18" customHeight="1">
      <c r="B12" s="355" t="s">
        <v>334</v>
      </c>
      <c r="C12" s="356">
        <v>1.86</v>
      </c>
      <c r="D12" s="357"/>
      <c r="E12" s="366" t="s">
        <v>99</v>
      </c>
      <c r="F12" s="359">
        <v>1.38</v>
      </c>
      <c r="G12" s="360"/>
      <c r="H12" s="361"/>
      <c r="J12" s="349" t="s">
        <v>297</v>
      </c>
    </row>
    <row r="13" spans="2:14" ht="18" customHeight="1">
      <c r="B13" s="355" t="s">
        <v>335</v>
      </c>
      <c r="C13" s="356">
        <v>1.82</v>
      </c>
      <c r="D13" s="357"/>
      <c r="E13" s="366" t="s">
        <v>100</v>
      </c>
      <c r="F13" s="359">
        <v>1.37</v>
      </c>
      <c r="G13" s="360"/>
      <c r="H13" s="361"/>
      <c r="J13" s="373" t="s">
        <v>336</v>
      </c>
      <c r="K13" s="373" t="s">
        <v>337</v>
      </c>
      <c r="L13" s="373" t="s">
        <v>185</v>
      </c>
      <c r="M13" s="373" t="s">
        <v>338</v>
      </c>
      <c r="N13" s="374" t="s">
        <v>339</v>
      </c>
    </row>
    <row r="14" spans="2:14" ht="18" customHeight="1">
      <c r="B14" s="355" t="s">
        <v>340</v>
      </c>
      <c r="C14" s="356">
        <v>1.88</v>
      </c>
      <c r="D14" s="357"/>
      <c r="E14" s="366" t="s">
        <v>101</v>
      </c>
      <c r="F14" s="359">
        <v>1.4</v>
      </c>
      <c r="G14" s="360"/>
      <c r="H14" s="361"/>
      <c r="J14" s="362" t="s">
        <v>321</v>
      </c>
      <c r="K14" s="363">
        <v>73000</v>
      </c>
      <c r="L14" s="363">
        <v>3786</v>
      </c>
      <c r="M14" s="364">
        <f>L14/K14</f>
        <v>0.05186301369863014</v>
      </c>
      <c r="N14" s="365">
        <f>M14*5</f>
        <v>0.25931506849315067</v>
      </c>
    </row>
    <row r="15" spans="2:14" ht="18" customHeight="1">
      <c r="B15" s="355" t="s">
        <v>341</v>
      </c>
      <c r="C15" s="356">
        <v>1.95</v>
      </c>
      <c r="D15" s="357"/>
      <c r="E15" s="366" t="s">
        <v>102</v>
      </c>
      <c r="F15" s="359">
        <v>1.41</v>
      </c>
      <c r="G15" s="360"/>
      <c r="H15" s="361"/>
      <c r="J15" s="362" t="s">
        <v>325</v>
      </c>
      <c r="K15" s="363">
        <v>58000</v>
      </c>
      <c r="L15" s="363">
        <v>8448</v>
      </c>
      <c r="M15" s="364">
        <f>L15/K15</f>
        <v>0.1456551724137931</v>
      </c>
      <c r="N15" s="365">
        <f>M15*5</f>
        <v>0.7282758620689656</v>
      </c>
    </row>
    <row r="16" spans="2:14" ht="18" customHeight="1">
      <c r="B16" s="355" t="s">
        <v>342</v>
      </c>
      <c r="C16" s="356">
        <v>1.95</v>
      </c>
      <c r="D16" s="357"/>
      <c r="E16" s="366" t="s">
        <v>103</v>
      </c>
      <c r="F16" s="359">
        <v>1.43</v>
      </c>
      <c r="G16" s="360"/>
      <c r="H16" s="361"/>
      <c r="J16" s="362" t="s">
        <v>327</v>
      </c>
      <c r="K16" s="363">
        <v>55000</v>
      </c>
      <c r="L16" s="363">
        <v>5068</v>
      </c>
      <c r="M16" s="364">
        <f>L16/K16</f>
        <v>0.09214545454545454</v>
      </c>
      <c r="N16" s="365">
        <f>M16*5</f>
        <v>0.4607272727272727</v>
      </c>
    </row>
    <row r="17" spans="2:14" ht="18" customHeight="1">
      <c r="B17" s="375" t="s">
        <v>343</v>
      </c>
      <c r="C17" s="356">
        <v>1.89</v>
      </c>
      <c r="D17" s="357"/>
      <c r="E17" s="366" t="s">
        <v>104</v>
      </c>
      <c r="F17" s="359">
        <v>1.39</v>
      </c>
      <c r="G17" s="360"/>
      <c r="H17" s="361"/>
      <c r="J17" s="362" t="s">
        <v>329</v>
      </c>
      <c r="K17" s="363">
        <v>59000</v>
      </c>
      <c r="L17" s="363">
        <v>1299</v>
      </c>
      <c r="M17" s="364">
        <f>L17/K17</f>
        <v>0.022016949152542372</v>
      </c>
      <c r="N17" s="365">
        <f>M17*5</f>
        <v>0.11008474576271186</v>
      </c>
    </row>
    <row r="18" spans="2:14" ht="18" customHeight="1">
      <c r="B18" s="375" t="s">
        <v>344</v>
      </c>
      <c r="C18" s="356">
        <v>1.86</v>
      </c>
      <c r="D18" s="357"/>
      <c r="E18" s="366" t="s">
        <v>105</v>
      </c>
      <c r="F18" s="376">
        <v>1.5</v>
      </c>
      <c r="G18" s="360"/>
      <c r="H18" s="361"/>
      <c r="J18" s="362" t="s">
        <v>345</v>
      </c>
      <c r="K18" s="363">
        <v>69000</v>
      </c>
      <c r="L18" s="363">
        <v>133</v>
      </c>
      <c r="M18" s="364">
        <f>L18/K18</f>
        <v>0.001927536231884058</v>
      </c>
      <c r="N18" s="365">
        <f>M18*5</f>
        <v>0.00963768115942029</v>
      </c>
    </row>
    <row r="19" spans="2:14" ht="18" customHeight="1" thickBot="1">
      <c r="B19" s="375" t="s">
        <v>346</v>
      </c>
      <c r="C19" s="356">
        <v>1.8</v>
      </c>
      <c r="D19" s="357"/>
      <c r="E19" s="366" t="s">
        <v>106</v>
      </c>
      <c r="F19" s="376">
        <v>1.48</v>
      </c>
      <c r="G19" s="360"/>
      <c r="H19" s="348"/>
      <c r="J19" s="371"/>
      <c r="N19" s="372">
        <f>SUM(N14:N18)</f>
        <v>1.568040630211521</v>
      </c>
    </row>
    <row r="20" spans="2:14" ht="18" customHeight="1" thickTop="1">
      <c r="B20" s="375" t="s">
        <v>347</v>
      </c>
      <c r="C20" s="356">
        <v>1.75</v>
      </c>
      <c r="D20" s="357"/>
      <c r="E20" s="366" t="s">
        <v>107</v>
      </c>
      <c r="F20" s="376">
        <v>1.47</v>
      </c>
      <c r="G20" s="360"/>
      <c r="H20" s="348"/>
      <c r="J20" s="371"/>
      <c r="N20" s="377"/>
    </row>
    <row r="21" spans="2:14" ht="18" customHeight="1">
      <c r="B21" s="375" t="s">
        <v>348</v>
      </c>
      <c r="C21" s="356">
        <v>1.67</v>
      </c>
      <c r="D21" s="357"/>
      <c r="E21" s="366" t="s">
        <v>108</v>
      </c>
      <c r="F21" s="376">
        <v>1.49</v>
      </c>
      <c r="G21" s="360"/>
      <c r="H21" s="348"/>
      <c r="J21" s="371"/>
      <c r="N21" s="377"/>
    </row>
    <row r="22" spans="2:14" ht="18" customHeight="1">
      <c r="B22" s="375" t="s">
        <v>349</v>
      </c>
      <c r="C22" s="356">
        <v>1.66</v>
      </c>
      <c r="D22" s="357"/>
      <c r="E22" s="366" t="s">
        <v>109</v>
      </c>
      <c r="F22" s="376">
        <v>1.49</v>
      </c>
      <c r="G22" s="360"/>
      <c r="H22" s="348"/>
      <c r="J22" s="371"/>
      <c r="N22" s="377"/>
    </row>
    <row r="23" spans="2:14" ht="18" customHeight="1">
      <c r="B23" s="375" t="s">
        <v>350</v>
      </c>
      <c r="C23" s="356">
        <v>1.62</v>
      </c>
      <c r="D23" s="357"/>
      <c r="E23" s="366" t="s">
        <v>110</v>
      </c>
      <c r="F23" s="376">
        <v>1.54</v>
      </c>
      <c r="G23" s="360"/>
      <c r="H23" s="348"/>
      <c r="J23" s="371"/>
      <c r="N23" s="377"/>
    </row>
    <row r="24" spans="2:7" ht="18" customHeight="1">
      <c r="B24" s="375" t="s">
        <v>351</v>
      </c>
      <c r="C24" s="356">
        <v>1.61</v>
      </c>
      <c r="D24" s="357"/>
      <c r="E24" s="366" t="s">
        <v>111</v>
      </c>
      <c r="F24" s="376">
        <v>1.56</v>
      </c>
      <c r="G24" s="360"/>
    </row>
    <row r="25" spans="2:10" ht="18" customHeight="1">
      <c r="B25" s="355" t="s">
        <v>352</v>
      </c>
      <c r="C25" s="356">
        <v>1.55</v>
      </c>
      <c r="D25" s="357"/>
      <c r="E25" s="366" t="s">
        <v>353</v>
      </c>
      <c r="F25" s="376">
        <v>1.54</v>
      </c>
      <c r="G25" s="360"/>
      <c r="J25" s="349" t="s">
        <v>298</v>
      </c>
    </row>
    <row r="26" spans="2:14" ht="18" customHeight="1">
      <c r="B26" s="375" t="s">
        <v>354</v>
      </c>
      <c r="C26" s="356">
        <v>1.59</v>
      </c>
      <c r="D26" s="357"/>
      <c r="E26" s="366" t="s">
        <v>355</v>
      </c>
      <c r="F26" s="376">
        <v>1.53</v>
      </c>
      <c r="G26" s="360"/>
      <c r="J26" s="373" t="s">
        <v>336</v>
      </c>
      <c r="K26" s="373" t="s">
        <v>337</v>
      </c>
      <c r="L26" s="373" t="s">
        <v>185</v>
      </c>
      <c r="M26" s="373" t="s">
        <v>338</v>
      </c>
      <c r="N26" s="374" t="s">
        <v>339</v>
      </c>
    </row>
    <row r="27" spans="2:14" ht="18" customHeight="1">
      <c r="B27" s="375" t="s">
        <v>356</v>
      </c>
      <c r="C27" s="356">
        <v>1.55</v>
      </c>
      <c r="D27" s="357"/>
      <c r="E27" s="366" t="s">
        <v>357</v>
      </c>
      <c r="F27" s="376">
        <v>1.47</v>
      </c>
      <c r="G27" s="360"/>
      <c r="J27" s="378"/>
      <c r="K27" s="378"/>
      <c r="L27" s="378"/>
      <c r="M27" s="378"/>
      <c r="N27" s="379"/>
    </row>
    <row r="28" spans="2:16" ht="6" customHeight="1" thickBot="1">
      <c r="B28" s="380"/>
      <c r="C28" s="381"/>
      <c r="D28" s="382"/>
      <c r="E28" s="383"/>
      <c r="F28" s="384"/>
      <c r="G28" s="385"/>
      <c r="J28" s="362" t="s">
        <v>317</v>
      </c>
      <c r="K28" s="363">
        <v>65769</v>
      </c>
      <c r="L28" s="363">
        <v>325</v>
      </c>
      <c r="M28" s="386">
        <f aca="true" t="shared" si="2" ref="M28:M33">L28/K28</f>
        <v>0.004941537806565403</v>
      </c>
      <c r="N28" s="365">
        <f aca="true" t="shared" si="3" ref="N28:N33">M28*5</f>
        <v>0.024707689032827017</v>
      </c>
      <c r="P28" s="387"/>
    </row>
    <row r="29" spans="2:16" ht="18" customHeight="1">
      <c r="B29" s="388" t="s">
        <v>358</v>
      </c>
      <c r="C29" s="389"/>
      <c r="D29" s="389"/>
      <c r="E29" s="389"/>
      <c r="F29" s="389"/>
      <c r="G29" s="348"/>
      <c r="J29" s="362" t="s">
        <v>321</v>
      </c>
      <c r="K29" s="363">
        <v>71856</v>
      </c>
      <c r="L29" s="363">
        <v>3578</v>
      </c>
      <c r="M29" s="386">
        <f t="shared" si="2"/>
        <v>0.04979403250946337</v>
      </c>
      <c r="N29" s="365">
        <f t="shared" si="3"/>
        <v>0.24897016254731685</v>
      </c>
      <c r="P29" s="387"/>
    </row>
    <row r="30" spans="2:16" ht="18" customHeight="1">
      <c r="B30" s="388" t="s">
        <v>359</v>
      </c>
      <c r="C30" s="348"/>
      <c r="J30" s="362" t="s">
        <v>327</v>
      </c>
      <c r="K30" s="363">
        <v>55406</v>
      </c>
      <c r="L30" s="363">
        <v>5318</v>
      </c>
      <c r="M30" s="386">
        <f t="shared" si="2"/>
        <v>0.09598238457928744</v>
      </c>
      <c r="N30" s="365">
        <f t="shared" si="3"/>
        <v>0.4799119228964372</v>
      </c>
      <c r="P30" s="387"/>
    </row>
    <row r="31" spans="10:16" ht="18" customHeight="1">
      <c r="J31" s="362" t="s">
        <v>329</v>
      </c>
      <c r="K31" s="363">
        <v>58088</v>
      </c>
      <c r="L31" s="363">
        <v>1271</v>
      </c>
      <c r="M31" s="386">
        <f t="shared" si="2"/>
        <v>0.021880594959371988</v>
      </c>
      <c r="N31" s="365">
        <f t="shared" si="3"/>
        <v>0.10940297479685994</v>
      </c>
      <c r="P31" s="387"/>
    </row>
    <row r="32" spans="10:16" ht="18" customHeight="1">
      <c r="J32" s="362" t="s">
        <v>345</v>
      </c>
      <c r="K32" s="363">
        <v>65010</v>
      </c>
      <c r="L32" s="363">
        <v>148</v>
      </c>
      <c r="M32" s="386">
        <f t="shared" si="2"/>
        <v>0.0022765728349484694</v>
      </c>
      <c r="N32" s="365">
        <f t="shared" si="3"/>
        <v>0.011382864174742347</v>
      </c>
      <c r="P32" s="387"/>
    </row>
    <row r="33" spans="10:16" ht="18" customHeight="1">
      <c r="J33" s="367" t="s">
        <v>331</v>
      </c>
      <c r="K33" s="368">
        <v>81179</v>
      </c>
      <c r="L33" s="368">
        <v>10</v>
      </c>
      <c r="M33" s="390">
        <f t="shared" si="2"/>
        <v>0.00012318456743739143</v>
      </c>
      <c r="N33" s="370">
        <f t="shared" si="3"/>
        <v>0.0006159228371869572</v>
      </c>
      <c r="P33" s="387"/>
    </row>
    <row r="34" spans="10:16" ht="18" customHeight="1" thickBot="1">
      <c r="J34" s="371"/>
      <c r="N34" s="372">
        <f>SUM(N28:N33)</f>
        <v>0.8749915362853702</v>
      </c>
      <c r="P34" s="15"/>
    </row>
    <row r="35" ht="18" customHeight="1" thickTop="1"/>
    <row r="36" ht="18" customHeight="1">
      <c r="J36" s="349" t="s">
        <v>360</v>
      </c>
    </row>
    <row r="37" spans="10:14" ht="18" customHeight="1">
      <c r="J37" s="373" t="s">
        <v>336</v>
      </c>
      <c r="K37" s="373" t="s">
        <v>337</v>
      </c>
      <c r="L37" s="373" t="s">
        <v>185</v>
      </c>
      <c r="M37" s="373" t="s">
        <v>338</v>
      </c>
      <c r="N37" s="374" t="s">
        <v>339</v>
      </c>
    </row>
    <row r="38" spans="10:14" ht="18" customHeight="1">
      <c r="J38" s="362" t="s">
        <v>317</v>
      </c>
      <c r="K38" s="363">
        <v>62000</v>
      </c>
      <c r="L38" s="363">
        <v>291</v>
      </c>
      <c r="M38" s="391">
        <f>L38/K38</f>
        <v>0.004693548387096774</v>
      </c>
      <c r="N38" s="392">
        <f>M38*5</f>
        <v>0.02346774193548387</v>
      </c>
    </row>
    <row r="39" spans="10:14" ht="18" customHeight="1">
      <c r="J39" s="362" t="s">
        <v>321</v>
      </c>
      <c r="K39" s="363">
        <v>73000</v>
      </c>
      <c r="L39" s="363">
        <v>3704</v>
      </c>
      <c r="M39" s="391">
        <f aca="true" t="shared" si="4" ref="M39:M44">L39/K39</f>
        <v>0.05073972602739726</v>
      </c>
      <c r="N39" s="392">
        <f aca="true" t="shared" si="5" ref="N39:N44">M39*5</f>
        <v>0.2536986301369863</v>
      </c>
    </row>
    <row r="40" spans="10:14" ht="18" customHeight="1">
      <c r="J40" s="362" t="s">
        <v>325</v>
      </c>
      <c r="K40" s="363">
        <v>65000</v>
      </c>
      <c r="L40" s="363">
        <v>8375</v>
      </c>
      <c r="M40" s="391">
        <f t="shared" si="4"/>
        <v>0.12884615384615383</v>
      </c>
      <c r="N40" s="392">
        <f t="shared" si="5"/>
        <v>0.6442307692307692</v>
      </c>
    </row>
    <row r="41" spans="10:14" ht="18" customHeight="1">
      <c r="J41" s="362" t="s">
        <v>327</v>
      </c>
      <c r="K41" s="363">
        <v>55000</v>
      </c>
      <c r="L41" s="363">
        <v>5275</v>
      </c>
      <c r="M41" s="391">
        <f t="shared" si="4"/>
        <v>0.0959090909090909</v>
      </c>
      <c r="N41" s="392">
        <f t="shared" si="5"/>
        <v>0.4795454545454545</v>
      </c>
    </row>
    <row r="42" spans="10:14" ht="18" customHeight="1">
      <c r="J42" s="362" t="s">
        <v>329</v>
      </c>
      <c r="K42" s="363">
        <v>57000</v>
      </c>
      <c r="L42" s="363">
        <v>1337</v>
      </c>
      <c r="M42" s="391">
        <f t="shared" si="4"/>
        <v>0.023456140350877192</v>
      </c>
      <c r="N42" s="392">
        <f t="shared" si="5"/>
        <v>0.11728070175438596</v>
      </c>
    </row>
    <row r="43" spans="10:14" ht="18" customHeight="1">
      <c r="J43" s="362" t="s">
        <v>345</v>
      </c>
      <c r="K43" s="363">
        <v>63000</v>
      </c>
      <c r="L43" s="363">
        <v>159</v>
      </c>
      <c r="M43" s="391">
        <f t="shared" si="4"/>
        <v>0.0025238095238095237</v>
      </c>
      <c r="N43" s="392">
        <f t="shared" si="5"/>
        <v>0.012619047619047618</v>
      </c>
    </row>
    <row r="44" spans="10:14" ht="18" customHeight="1">
      <c r="J44" s="367" t="s">
        <v>331</v>
      </c>
      <c r="K44" s="368">
        <v>86000</v>
      </c>
      <c r="L44" s="368">
        <v>2</v>
      </c>
      <c r="M44" s="393">
        <f t="shared" si="4"/>
        <v>2.325581395348837E-05</v>
      </c>
      <c r="N44" s="394">
        <f t="shared" si="5"/>
        <v>0.00011627906976744185</v>
      </c>
    </row>
    <row r="45" spans="10:14" ht="18" customHeight="1" thickBot="1">
      <c r="J45" s="371"/>
      <c r="N45" s="372">
        <f>SUM(N38:N44)</f>
        <v>1.5309586242918949</v>
      </c>
    </row>
    <row r="46" ht="18" customHeight="1" thickTop="1"/>
    <row r="47" ht="18" customHeight="1">
      <c r="J47" s="349" t="s">
        <v>361</v>
      </c>
    </row>
    <row r="48" spans="10:14" ht="18" customHeight="1">
      <c r="J48" s="373" t="s">
        <v>336</v>
      </c>
      <c r="K48" s="373" t="s">
        <v>337</v>
      </c>
      <c r="L48" s="373" t="s">
        <v>185</v>
      </c>
      <c r="M48" s="373" t="s">
        <v>338</v>
      </c>
      <c r="N48" s="374" t="s">
        <v>339</v>
      </c>
    </row>
    <row r="49" spans="10:14" ht="18" customHeight="1">
      <c r="J49" s="362" t="s">
        <v>317</v>
      </c>
      <c r="K49" s="363">
        <v>60000</v>
      </c>
      <c r="L49" s="363">
        <v>291</v>
      </c>
      <c r="M49" s="391">
        <f>L49/K49</f>
        <v>0.00485</v>
      </c>
      <c r="N49" s="392">
        <f>M49*5</f>
        <v>0.02425</v>
      </c>
    </row>
    <row r="50" spans="10:14" ht="18" customHeight="1">
      <c r="J50" s="362" t="s">
        <v>321</v>
      </c>
      <c r="K50" s="363">
        <v>72000</v>
      </c>
      <c r="L50" s="363">
        <v>3501</v>
      </c>
      <c r="M50" s="391">
        <f aca="true" t="shared" si="6" ref="M50:M55">L50/K50</f>
        <v>0.048625</v>
      </c>
      <c r="N50" s="392">
        <f aca="true" t="shared" si="7" ref="N50:N55">M50*5</f>
        <v>0.243125</v>
      </c>
    </row>
    <row r="51" spans="10:14" ht="18" customHeight="1">
      <c r="J51" s="362" t="s">
        <v>325</v>
      </c>
      <c r="K51" s="363">
        <v>67000</v>
      </c>
      <c r="L51" s="363">
        <v>8495</v>
      </c>
      <c r="M51" s="391">
        <f t="shared" si="6"/>
        <v>0.1267910447761194</v>
      </c>
      <c r="N51" s="392">
        <f t="shared" si="7"/>
        <v>0.633955223880597</v>
      </c>
    </row>
    <row r="52" spans="10:14" ht="18" customHeight="1">
      <c r="J52" s="362" t="s">
        <v>327</v>
      </c>
      <c r="K52" s="363">
        <v>56000</v>
      </c>
      <c r="L52" s="363">
        <v>5318</v>
      </c>
      <c r="M52" s="391">
        <f t="shared" si="6"/>
        <v>0.09496428571428571</v>
      </c>
      <c r="N52" s="392">
        <f t="shared" si="7"/>
        <v>0.47482142857142856</v>
      </c>
    </row>
    <row r="53" spans="10:14" ht="18" customHeight="1">
      <c r="J53" s="362" t="s">
        <v>329</v>
      </c>
      <c r="K53" s="363">
        <v>57000</v>
      </c>
      <c r="L53" s="363">
        <v>1386</v>
      </c>
      <c r="M53" s="391">
        <f t="shared" si="6"/>
        <v>0.02431578947368421</v>
      </c>
      <c r="N53" s="392">
        <f t="shared" si="7"/>
        <v>0.12157894736842105</v>
      </c>
    </row>
    <row r="54" spans="10:14" ht="18" customHeight="1">
      <c r="J54" s="362" t="s">
        <v>345</v>
      </c>
      <c r="K54" s="363">
        <v>60000</v>
      </c>
      <c r="L54" s="363">
        <v>159</v>
      </c>
      <c r="M54" s="391">
        <f t="shared" si="6"/>
        <v>0.00265</v>
      </c>
      <c r="N54" s="392">
        <f t="shared" si="7"/>
        <v>0.01325</v>
      </c>
    </row>
    <row r="55" spans="10:14" ht="18" customHeight="1">
      <c r="J55" s="367" t="s">
        <v>331</v>
      </c>
      <c r="K55" s="368">
        <v>81000</v>
      </c>
      <c r="L55" s="368">
        <v>4</v>
      </c>
      <c r="M55" s="393">
        <f t="shared" si="6"/>
        <v>4.938271604938271E-05</v>
      </c>
      <c r="N55" s="394">
        <f t="shared" si="7"/>
        <v>0.0002469135802469136</v>
      </c>
    </row>
    <row r="56" spans="10:14" ht="18" customHeight="1" thickBot="1">
      <c r="J56" s="371"/>
      <c r="N56" s="372">
        <f>SUM(N49:N55)</f>
        <v>1.5112275134006936</v>
      </c>
    </row>
    <row r="57" ht="18" customHeight="1" thickTop="1"/>
    <row r="58" ht="18" customHeight="1">
      <c r="J58" s="349" t="s">
        <v>299</v>
      </c>
    </row>
    <row r="59" spans="10:14" ht="18" customHeight="1">
      <c r="J59" s="373" t="s">
        <v>336</v>
      </c>
      <c r="K59" s="373" t="s">
        <v>337</v>
      </c>
      <c r="L59" s="373" t="s">
        <v>185</v>
      </c>
      <c r="M59" s="373" t="s">
        <v>338</v>
      </c>
      <c r="N59" s="374" t="s">
        <v>339</v>
      </c>
    </row>
    <row r="60" spans="10:14" ht="18" customHeight="1">
      <c r="J60" s="362" t="s">
        <v>317</v>
      </c>
      <c r="K60" s="363">
        <v>59000</v>
      </c>
      <c r="L60" s="363">
        <v>352</v>
      </c>
      <c r="M60" s="391">
        <f>L60/K60</f>
        <v>0.005966101694915254</v>
      </c>
      <c r="N60" s="392">
        <f>M60*5</f>
        <v>0.029830508474576273</v>
      </c>
    </row>
    <row r="61" spans="10:14" ht="18" customHeight="1">
      <c r="J61" s="362" t="s">
        <v>321</v>
      </c>
      <c r="K61" s="363">
        <v>70000</v>
      </c>
      <c r="L61" s="363">
        <v>3472</v>
      </c>
      <c r="M61" s="391">
        <f aca="true" t="shared" si="8" ref="M61:M66">L61/K61</f>
        <v>0.0496</v>
      </c>
      <c r="N61" s="392">
        <f aca="true" t="shared" si="9" ref="N61:N66">M61*5</f>
        <v>0.248</v>
      </c>
    </row>
    <row r="62" spans="10:14" ht="18" customHeight="1">
      <c r="J62" s="362" t="s">
        <v>325</v>
      </c>
      <c r="K62" s="363">
        <v>69000</v>
      </c>
      <c r="L62" s="363">
        <v>8289</v>
      </c>
      <c r="M62" s="391">
        <f t="shared" si="8"/>
        <v>0.1201304347826087</v>
      </c>
      <c r="N62" s="392">
        <f t="shared" si="9"/>
        <v>0.6006521739130435</v>
      </c>
    </row>
    <row r="63" spans="10:14" ht="18" customHeight="1">
      <c r="J63" s="362" t="s">
        <v>327</v>
      </c>
      <c r="K63" s="363">
        <v>58000</v>
      </c>
      <c r="L63" s="363">
        <v>5531</v>
      </c>
      <c r="M63" s="391">
        <f t="shared" si="8"/>
        <v>0.09536206896551724</v>
      </c>
      <c r="N63" s="392">
        <f t="shared" si="9"/>
        <v>0.4768103448275862</v>
      </c>
    </row>
    <row r="64" spans="10:14" ht="18" customHeight="1">
      <c r="J64" s="362" t="s">
        <v>329</v>
      </c>
      <c r="K64" s="363">
        <v>56000</v>
      </c>
      <c r="L64" s="363">
        <v>1402</v>
      </c>
      <c r="M64" s="391">
        <f t="shared" si="8"/>
        <v>0.025035714285714286</v>
      </c>
      <c r="N64" s="392">
        <f t="shared" si="9"/>
        <v>0.12517857142857142</v>
      </c>
    </row>
    <row r="65" spans="10:14" ht="18" customHeight="1">
      <c r="J65" s="362" t="s">
        <v>345</v>
      </c>
      <c r="K65" s="363">
        <v>59000</v>
      </c>
      <c r="L65" s="363">
        <v>154</v>
      </c>
      <c r="M65" s="391">
        <f t="shared" si="8"/>
        <v>0.0026101694915254235</v>
      </c>
      <c r="N65" s="392">
        <f t="shared" si="9"/>
        <v>0.013050847457627118</v>
      </c>
    </row>
    <row r="66" spans="10:14" ht="18" customHeight="1">
      <c r="J66" s="367" t="s">
        <v>331</v>
      </c>
      <c r="K66" s="368">
        <v>76000</v>
      </c>
      <c r="L66" s="368">
        <v>3</v>
      </c>
      <c r="M66" s="393">
        <f t="shared" si="8"/>
        <v>3.9473684210526316E-05</v>
      </c>
      <c r="N66" s="394">
        <f t="shared" si="9"/>
        <v>0.00019736842105263157</v>
      </c>
    </row>
    <row r="67" spans="10:14" ht="18" customHeight="1" thickBot="1">
      <c r="J67" s="371"/>
      <c r="N67" s="372">
        <f>SUM(N60:N66)</f>
        <v>1.493719814522457</v>
      </c>
    </row>
    <row r="68" ht="18" customHeight="1" thickTop="1"/>
    <row r="69" ht="18" customHeight="1">
      <c r="J69" s="349" t="s">
        <v>300</v>
      </c>
    </row>
    <row r="70" spans="10:14" ht="18" customHeight="1">
      <c r="J70" s="373" t="s">
        <v>336</v>
      </c>
      <c r="K70" s="373" t="s">
        <v>337</v>
      </c>
      <c r="L70" s="373" t="s">
        <v>185</v>
      </c>
      <c r="M70" s="373" t="s">
        <v>338</v>
      </c>
      <c r="N70" s="374" t="s">
        <v>339</v>
      </c>
    </row>
    <row r="71" spans="10:14" ht="18" customHeight="1">
      <c r="J71" s="362" t="s">
        <v>317</v>
      </c>
      <c r="K71" s="363">
        <v>58000</v>
      </c>
      <c r="L71" s="363">
        <v>320</v>
      </c>
      <c r="M71" s="391">
        <f>L71/K71</f>
        <v>0.005517241379310344</v>
      </c>
      <c r="N71" s="392">
        <f>M71*5</f>
        <v>0.027586206896551724</v>
      </c>
    </row>
    <row r="72" spans="10:14" ht="18" customHeight="1">
      <c r="J72" s="362" t="s">
        <v>321</v>
      </c>
      <c r="K72" s="363">
        <v>68000</v>
      </c>
      <c r="L72" s="363">
        <v>3137</v>
      </c>
      <c r="M72" s="391">
        <f aca="true" t="shared" si="10" ref="M72:M77">L72/K72</f>
        <v>0.04613235294117647</v>
      </c>
      <c r="N72" s="392">
        <f aca="true" t="shared" si="11" ref="N72:N77">M72*5</f>
        <v>0.23066176470588234</v>
      </c>
    </row>
    <row r="73" spans="10:14" ht="18" customHeight="1">
      <c r="J73" s="362" t="s">
        <v>325</v>
      </c>
      <c r="K73" s="363">
        <v>71000</v>
      </c>
      <c r="L73" s="363">
        <v>8079</v>
      </c>
      <c r="M73" s="391">
        <f t="shared" si="10"/>
        <v>0.1137887323943662</v>
      </c>
      <c r="N73" s="392">
        <f t="shared" si="11"/>
        <v>0.568943661971831</v>
      </c>
    </row>
    <row r="74" spans="10:14" ht="18" customHeight="1">
      <c r="J74" s="362" t="s">
        <v>327</v>
      </c>
      <c r="K74" s="363">
        <v>59000</v>
      </c>
      <c r="L74" s="363">
        <v>5558</v>
      </c>
      <c r="M74" s="391">
        <f t="shared" si="10"/>
        <v>0.09420338983050848</v>
      </c>
      <c r="N74" s="392">
        <f t="shared" si="11"/>
        <v>0.4710169491525424</v>
      </c>
    </row>
    <row r="75" spans="10:14" ht="18" customHeight="1">
      <c r="J75" s="362" t="s">
        <v>329</v>
      </c>
      <c r="K75" s="363">
        <v>56000</v>
      </c>
      <c r="L75" s="363">
        <v>1482</v>
      </c>
      <c r="M75" s="391">
        <f t="shared" si="10"/>
        <v>0.026464285714285714</v>
      </c>
      <c r="N75" s="392">
        <f t="shared" si="11"/>
        <v>0.13232142857142856</v>
      </c>
    </row>
    <row r="76" spans="10:14" ht="18" customHeight="1">
      <c r="J76" s="362" t="s">
        <v>345</v>
      </c>
      <c r="K76" s="363">
        <v>59000</v>
      </c>
      <c r="L76" s="363">
        <v>189</v>
      </c>
      <c r="M76" s="391">
        <f t="shared" si="10"/>
        <v>0.0032033898305084746</v>
      </c>
      <c r="N76" s="392">
        <f t="shared" si="11"/>
        <v>0.016016949152542374</v>
      </c>
    </row>
    <row r="77" spans="10:14" ht="18" customHeight="1">
      <c r="J77" s="367" t="s">
        <v>331</v>
      </c>
      <c r="K77" s="368">
        <v>69000</v>
      </c>
      <c r="L77" s="368">
        <v>6</v>
      </c>
      <c r="M77" s="393">
        <f t="shared" si="10"/>
        <v>8.695652173913044E-05</v>
      </c>
      <c r="N77" s="394">
        <f t="shared" si="11"/>
        <v>0.0004347826086956522</v>
      </c>
    </row>
    <row r="78" spans="10:14" ht="18" customHeight="1" thickBot="1">
      <c r="J78" s="371"/>
      <c r="N78" s="372">
        <f>SUM(N71:N77)</f>
        <v>1.446981743059474</v>
      </c>
    </row>
    <row r="79" ht="18" customHeight="1" thickTop="1"/>
    <row r="80" ht="18" customHeight="1">
      <c r="J80" s="349" t="s">
        <v>301</v>
      </c>
    </row>
    <row r="81" spans="10:14" ht="18" customHeight="1">
      <c r="J81" s="373" t="s">
        <v>336</v>
      </c>
      <c r="K81" s="373" t="s">
        <v>337</v>
      </c>
      <c r="L81" s="373" t="s">
        <v>185</v>
      </c>
      <c r="M81" s="373" t="s">
        <v>338</v>
      </c>
      <c r="N81" s="374" t="s">
        <v>339</v>
      </c>
    </row>
    <row r="82" spans="10:14" ht="18" customHeight="1">
      <c r="J82" s="362" t="s">
        <v>317</v>
      </c>
      <c r="K82" s="363">
        <v>58242</v>
      </c>
      <c r="L82" s="363">
        <v>346</v>
      </c>
      <c r="M82" s="391">
        <f>L82/K82</f>
        <v>0.005940730057346932</v>
      </c>
      <c r="N82" s="392">
        <f>M82*5</f>
        <v>0.02970365028673466</v>
      </c>
    </row>
    <row r="83" spans="10:14" ht="18" customHeight="1">
      <c r="J83" s="362" t="s">
        <v>321</v>
      </c>
      <c r="K83" s="363">
        <v>60560</v>
      </c>
      <c r="L83" s="363">
        <v>3035</v>
      </c>
      <c r="M83" s="391">
        <f aca="true" t="shared" si="12" ref="M83:M88">L83/K83</f>
        <v>0.05011558784676354</v>
      </c>
      <c r="N83" s="392">
        <f aca="true" t="shared" si="13" ref="N83:N88">M83*5</f>
        <v>0.25057793923381766</v>
      </c>
    </row>
    <row r="84" spans="10:14" ht="18" customHeight="1">
      <c r="J84" s="362" t="s">
        <v>325</v>
      </c>
      <c r="K84" s="363">
        <v>69864</v>
      </c>
      <c r="L84" s="363">
        <v>8183</v>
      </c>
      <c r="M84" s="391">
        <f t="shared" si="12"/>
        <v>0.11712756212069163</v>
      </c>
      <c r="N84" s="392">
        <f t="shared" si="13"/>
        <v>0.5856378106034581</v>
      </c>
    </row>
    <row r="85" spans="10:14" ht="18" customHeight="1">
      <c r="J85" s="362" t="s">
        <v>327</v>
      </c>
      <c r="K85" s="363">
        <v>58923</v>
      </c>
      <c r="L85" s="363">
        <v>5719</v>
      </c>
      <c r="M85" s="391">
        <f t="shared" si="12"/>
        <v>0.0970588734450045</v>
      </c>
      <c r="N85" s="392">
        <f t="shared" si="13"/>
        <v>0.4852943672250225</v>
      </c>
    </row>
    <row r="86" spans="10:14" ht="18" customHeight="1">
      <c r="J86" s="362" t="s">
        <v>329</v>
      </c>
      <c r="K86" s="363">
        <v>55609</v>
      </c>
      <c r="L86" s="363">
        <v>1587</v>
      </c>
      <c r="M86" s="391">
        <f t="shared" si="12"/>
        <v>0.02853854591882609</v>
      </c>
      <c r="N86" s="392">
        <f t="shared" si="13"/>
        <v>0.14269272959413046</v>
      </c>
    </row>
    <row r="87" spans="10:14" ht="18" customHeight="1">
      <c r="J87" s="362" t="s">
        <v>345</v>
      </c>
      <c r="K87" s="363">
        <v>57886</v>
      </c>
      <c r="L87" s="363">
        <v>183</v>
      </c>
      <c r="M87" s="391">
        <f t="shared" si="12"/>
        <v>0.0031613861728224443</v>
      </c>
      <c r="N87" s="392">
        <f t="shared" si="13"/>
        <v>0.015806930864112223</v>
      </c>
    </row>
    <row r="88" spans="10:14" ht="18" customHeight="1">
      <c r="J88" s="367" t="s">
        <v>331</v>
      </c>
      <c r="K88" s="368">
        <v>64369</v>
      </c>
      <c r="L88" s="368">
        <v>6</v>
      </c>
      <c r="M88" s="393">
        <f t="shared" si="12"/>
        <v>9.321257126877844E-05</v>
      </c>
      <c r="N88" s="394">
        <f t="shared" si="13"/>
        <v>0.0004660628563438922</v>
      </c>
    </row>
    <row r="89" spans="10:14" ht="18" customHeight="1" thickBot="1">
      <c r="J89" s="371"/>
      <c r="N89" s="372">
        <f>SUM(N82:N88)</f>
        <v>1.5101794906636197</v>
      </c>
    </row>
    <row r="90" ht="18" customHeight="1" thickTop="1"/>
    <row r="91" ht="18" customHeight="1">
      <c r="J91" s="349" t="s">
        <v>302</v>
      </c>
    </row>
    <row r="92" spans="10:14" ht="18" customHeight="1">
      <c r="J92" s="373" t="s">
        <v>336</v>
      </c>
      <c r="K92" s="373" t="s">
        <v>337</v>
      </c>
      <c r="L92" s="373" t="s">
        <v>185</v>
      </c>
      <c r="M92" s="373" t="s">
        <v>338</v>
      </c>
      <c r="N92" s="374" t="s">
        <v>339</v>
      </c>
    </row>
    <row r="93" spans="10:14" ht="18" customHeight="1">
      <c r="J93" s="362" t="s">
        <v>317</v>
      </c>
      <c r="K93" s="363">
        <v>57000</v>
      </c>
      <c r="L93" s="363">
        <v>347</v>
      </c>
      <c r="M93" s="391">
        <f>L93/K93</f>
        <v>0.006087719298245614</v>
      </c>
      <c r="N93" s="392">
        <f>M93*5</f>
        <v>0.03043859649122807</v>
      </c>
    </row>
    <row r="94" spans="10:14" ht="18" customHeight="1">
      <c r="J94" s="362" t="s">
        <v>321</v>
      </c>
      <c r="K94" s="363">
        <v>60000</v>
      </c>
      <c r="L94" s="363">
        <v>2900</v>
      </c>
      <c r="M94" s="391">
        <f aca="true" t="shared" si="14" ref="M94:M99">L94/K94</f>
        <v>0.04833333333333333</v>
      </c>
      <c r="N94" s="392">
        <f aca="true" t="shared" si="15" ref="N94:N99">M94*5</f>
        <v>0.24166666666666667</v>
      </c>
    </row>
    <row r="95" spans="10:14" ht="18" customHeight="1">
      <c r="J95" s="362" t="s">
        <v>325</v>
      </c>
      <c r="K95" s="363">
        <v>70000</v>
      </c>
      <c r="L95" s="363">
        <v>7890</v>
      </c>
      <c r="M95" s="391">
        <f t="shared" si="14"/>
        <v>0.11271428571428571</v>
      </c>
      <c r="N95" s="392">
        <f t="shared" si="15"/>
        <v>0.5635714285714286</v>
      </c>
    </row>
    <row r="96" spans="10:14" ht="18" customHeight="1">
      <c r="J96" s="362" t="s">
        <v>327</v>
      </c>
      <c r="K96" s="363">
        <v>64000</v>
      </c>
      <c r="L96" s="363">
        <v>5782</v>
      </c>
      <c r="M96" s="391">
        <f t="shared" si="14"/>
        <v>0.09034375</v>
      </c>
      <c r="N96" s="392">
        <f t="shared" si="15"/>
        <v>0.45171875</v>
      </c>
    </row>
    <row r="97" spans="10:14" ht="18" customHeight="1">
      <c r="J97" s="362" t="s">
        <v>329</v>
      </c>
      <c r="K97" s="363">
        <v>55000</v>
      </c>
      <c r="L97" s="363">
        <v>1686</v>
      </c>
      <c r="M97" s="391">
        <f t="shared" si="14"/>
        <v>0.030654545454545455</v>
      </c>
      <c r="N97" s="392">
        <f t="shared" si="15"/>
        <v>0.15327272727272728</v>
      </c>
    </row>
    <row r="98" spans="10:14" ht="18" customHeight="1">
      <c r="J98" s="362" t="s">
        <v>345</v>
      </c>
      <c r="K98" s="363">
        <v>57000</v>
      </c>
      <c r="L98" s="363">
        <v>182</v>
      </c>
      <c r="M98" s="391">
        <f t="shared" si="14"/>
        <v>0.0031929824561403508</v>
      </c>
      <c r="N98" s="392">
        <f t="shared" si="15"/>
        <v>0.015964912280701755</v>
      </c>
    </row>
    <row r="99" spans="10:14" ht="18" customHeight="1">
      <c r="J99" s="367" t="s">
        <v>331</v>
      </c>
      <c r="K99" s="368">
        <v>62000</v>
      </c>
      <c r="L99" s="368">
        <v>9</v>
      </c>
      <c r="M99" s="393">
        <f t="shared" si="14"/>
        <v>0.00014516129032258063</v>
      </c>
      <c r="N99" s="394">
        <f t="shared" si="15"/>
        <v>0.0007258064516129032</v>
      </c>
    </row>
    <row r="100" spans="10:14" ht="18" customHeight="1" thickBot="1">
      <c r="J100" s="371"/>
      <c r="N100" s="372">
        <f>SUM(N93:N99)</f>
        <v>1.4573588877343653</v>
      </c>
    </row>
    <row r="101" ht="18" customHeight="1" thickTop="1"/>
    <row r="103" ht="18" customHeight="1">
      <c r="J103" s="349" t="s">
        <v>303</v>
      </c>
    </row>
    <row r="104" spans="10:14" ht="18" customHeight="1">
      <c r="J104" s="373" t="s">
        <v>336</v>
      </c>
      <c r="K104" s="373" t="s">
        <v>337</v>
      </c>
      <c r="L104" s="373" t="s">
        <v>185</v>
      </c>
      <c r="M104" s="373" t="s">
        <v>338</v>
      </c>
      <c r="N104" s="374" t="s">
        <v>339</v>
      </c>
    </row>
    <row r="105" spans="10:14" ht="18" customHeight="1">
      <c r="J105" s="362" t="s">
        <v>317</v>
      </c>
      <c r="K105" s="363">
        <v>56000</v>
      </c>
      <c r="L105" s="363">
        <v>352</v>
      </c>
      <c r="M105" s="391">
        <f>L105/K105</f>
        <v>0.006285714285714286</v>
      </c>
      <c r="N105" s="392">
        <f>M105*5</f>
        <v>0.03142857142857143</v>
      </c>
    </row>
    <row r="106" spans="10:14" ht="18" customHeight="1">
      <c r="J106" s="362" t="s">
        <v>321</v>
      </c>
      <c r="K106" s="363">
        <v>59000</v>
      </c>
      <c r="L106" s="363">
        <v>2757</v>
      </c>
      <c r="M106" s="391">
        <f aca="true" t="shared" si="16" ref="M106:M111">L106/K106</f>
        <v>0.046728813559322034</v>
      </c>
      <c r="N106" s="392">
        <f aca="true" t="shared" si="17" ref="N106:N111">M106*5</f>
        <v>0.23364406779661018</v>
      </c>
    </row>
    <row r="107" spans="10:14" ht="18" customHeight="1">
      <c r="J107" s="362" t="s">
        <v>325</v>
      </c>
      <c r="K107" s="363">
        <v>68000</v>
      </c>
      <c r="L107" s="363">
        <v>7514</v>
      </c>
      <c r="M107" s="391">
        <f t="shared" si="16"/>
        <v>0.1105</v>
      </c>
      <c r="N107" s="392">
        <f t="shared" si="17"/>
        <v>0.5525</v>
      </c>
    </row>
    <row r="108" spans="10:14" ht="18" customHeight="1">
      <c r="J108" s="362" t="s">
        <v>327</v>
      </c>
      <c r="K108" s="363">
        <v>66000</v>
      </c>
      <c r="L108" s="363">
        <v>6036</v>
      </c>
      <c r="M108" s="391">
        <f t="shared" si="16"/>
        <v>0.09145454545454546</v>
      </c>
      <c r="N108" s="392">
        <f t="shared" si="17"/>
        <v>0.4572727272727273</v>
      </c>
    </row>
    <row r="109" spans="10:14" ht="18" customHeight="1">
      <c r="J109" s="362" t="s">
        <v>329</v>
      </c>
      <c r="K109" s="363">
        <v>56000</v>
      </c>
      <c r="L109" s="363">
        <v>1646</v>
      </c>
      <c r="M109" s="391">
        <f t="shared" si="16"/>
        <v>0.029392857142857144</v>
      </c>
      <c r="N109" s="392">
        <f t="shared" si="17"/>
        <v>0.14696428571428571</v>
      </c>
    </row>
    <row r="110" spans="10:14" ht="18" customHeight="1">
      <c r="J110" s="362" t="s">
        <v>345</v>
      </c>
      <c r="K110" s="363">
        <v>57000</v>
      </c>
      <c r="L110" s="363">
        <v>197</v>
      </c>
      <c r="M110" s="391">
        <f t="shared" si="16"/>
        <v>0.003456140350877193</v>
      </c>
      <c r="N110" s="392">
        <f t="shared" si="17"/>
        <v>0.017280701754385966</v>
      </c>
    </row>
    <row r="111" spans="10:14" ht="18" customHeight="1">
      <c r="J111" s="367" t="s">
        <v>331</v>
      </c>
      <c r="K111" s="368">
        <v>60000</v>
      </c>
      <c r="L111" s="368">
        <v>6</v>
      </c>
      <c r="M111" s="393">
        <f t="shared" si="16"/>
        <v>0.0001</v>
      </c>
      <c r="N111" s="394">
        <f t="shared" si="17"/>
        <v>0.0005</v>
      </c>
    </row>
    <row r="112" spans="10:14" ht="18" customHeight="1" thickBot="1">
      <c r="J112" s="371"/>
      <c r="N112" s="372">
        <f>SUM(N105:N111)</f>
        <v>1.4395903539665804</v>
      </c>
    </row>
    <row r="113" ht="18" customHeight="1" thickTop="1"/>
    <row r="115" ht="18" customHeight="1">
      <c r="J115" s="349" t="s">
        <v>304</v>
      </c>
    </row>
    <row r="116" spans="10:14" ht="18" customHeight="1">
      <c r="J116" s="373" t="s">
        <v>336</v>
      </c>
      <c r="K116" s="373" t="s">
        <v>337</v>
      </c>
      <c r="L116" s="373" t="s">
        <v>185</v>
      </c>
      <c r="M116" s="373" t="s">
        <v>338</v>
      </c>
      <c r="N116" s="374" t="s">
        <v>339</v>
      </c>
    </row>
    <row r="117" spans="10:14" ht="18" customHeight="1">
      <c r="J117" s="362" t="s">
        <v>317</v>
      </c>
      <c r="K117" s="363">
        <v>53000</v>
      </c>
      <c r="L117" s="363">
        <v>377</v>
      </c>
      <c r="M117" s="391">
        <f>L117/K117</f>
        <v>0.007113207547169811</v>
      </c>
      <c r="N117" s="392">
        <f>M117*5</f>
        <v>0.03556603773584906</v>
      </c>
    </row>
    <row r="118" spans="10:14" ht="18" customHeight="1">
      <c r="J118" s="362" t="s">
        <v>321</v>
      </c>
      <c r="K118" s="363">
        <v>59000</v>
      </c>
      <c r="L118" s="363">
        <v>2524</v>
      </c>
      <c r="M118" s="391">
        <f aca="true" t="shared" si="18" ref="M118:M123">L118/K118</f>
        <v>0.042779661016949154</v>
      </c>
      <c r="N118" s="392">
        <f aca="true" t="shared" si="19" ref="N118:N123">M118*5</f>
        <v>0.21389830508474578</v>
      </c>
    </row>
    <row r="119" spans="10:14" ht="18" customHeight="1">
      <c r="J119" s="362" t="s">
        <v>325</v>
      </c>
      <c r="K119" s="363">
        <v>66000</v>
      </c>
      <c r="L119" s="363">
        <v>6872</v>
      </c>
      <c r="M119" s="391">
        <f t="shared" si="18"/>
        <v>0.10412121212121211</v>
      </c>
      <c r="N119" s="392">
        <f t="shared" si="19"/>
        <v>0.5206060606060605</v>
      </c>
    </row>
    <row r="120" spans="10:14" ht="18" customHeight="1">
      <c r="J120" s="362" t="s">
        <v>327</v>
      </c>
      <c r="K120" s="363">
        <v>68000</v>
      </c>
      <c r="L120" s="363">
        <v>6054</v>
      </c>
      <c r="M120" s="391">
        <f t="shared" si="18"/>
        <v>0.08902941176470588</v>
      </c>
      <c r="N120" s="392">
        <f t="shared" si="19"/>
        <v>0.44514705882352945</v>
      </c>
    </row>
    <row r="121" spans="10:14" ht="18" customHeight="1">
      <c r="J121" s="362" t="s">
        <v>329</v>
      </c>
      <c r="K121" s="363">
        <v>58000</v>
      </c>
      <c r="L121" s="363">
        <v>1731</v>
      </c>
      <c r="M121" s="391">
        <f t="shared" si="18"/>
        <v>0.029844827586206896</v>
      </c>
      <c r="N121" s="392">
        <f t="shared" si="19"/>
        <v>0.14922413793103448</v>
      </c>
    </row>
    <row r="122" spans="10:14" ht="18" customHeight="1">
      <c r="J122" s="362" t="s">
        <v>345</v>
      </c>
      <c r="K122" s="363">
        <v>56000</v>
      </c>
      <c r="L122" s="363">
        <v>205</v>
      </c>
      <c r="M122" s="391">
        <f t="shared" si="18"/>
        <v>0.003660714285714286</v>
      </c>
      <c r="N122" s="392">
        <f t="shared" si="19"/>
        <v>0.01830357142857143</v>
      </c>
    </row>
    <row r="123" spans="10:14" ht="18" customHeight="1">
      <c r="J123" s="367" t="s">
        <v>331</v>
      </c>
      <c r="K123" s="368">
        <v>59000</v>
      </c>
      <c r="L123" s="368">
        <v>7</v>
      </c>
      <c r="M123" s="393">
        <f t="shared" si="18"/>
        <v>0.00011864406779661017</v>
      </c>
      <c r="N123" s="394">
        <f t="shared" si="19"/>
        <v>0.0005932203389830508</v>
      </c>
    </row>
    <row r="124" spans="10:14" ht="18" customHeight="1" thickBot="1">
      <c r="J124" s="371"/>
      <c r="N124" s="372">
        <f>SUM(N117:N123)</f>
        <v>1.3833383919487738</v>
      </c>
    </row>
    <row r="125" ht="18" customHeight="1" thickTop="1"/>
    <row r="127" ht="18" customHeight="1">
      <c r="J127" s="349" t="s">
        <v>305</v>
      </c>
    </row>
    <row r="128" spans="10:14" ht="18" customHeight="1">
      <c r="J128" s="373" t="s">
        <v>336</v>
      </c>
      <c r="K128" s="373" t="s">
        <v>337</v>
      </c>
      <c r="L128" s="373" t="s">
        <v>185</v>
      </c>
      <c r="M128" s="373" t="s">
        <v>338</v>
      </c>
      <c r="N128" s="374" t="s">
        <v>339</v>
      </c>
    </row>
    <row r="129" spans="10:14" ht="18" customHeight="1">
      <c r="J129" s="362" t="s">
        <v>317</v>
      </c>
      <c r="K129" s="363">
        <v>50000</v>
      </c>
      <c r="L129" s="363">
        <v>344</v>
      </c>
      <c r="M129" s="391">
        <f>L129/K129</f>
        <v>0.00688</v>
      </c>
      <c r="N129" s="392">
        <f>M129*5</f>
        <v>0.0344</v>
      </c>
    </row>
    <row r="130" spans="10:14" ht="18" customHeight="1">
      <c r="J130" s="362" t="s">
        <v>321</v>
      </c>
      <c r="K130" s="363">
        <v>60000</v>
      </c>
      <c r="L130" s="363">
        <v>2491</v>
      </c>
      <c r="M130" s="391">
        <f aca="true" t="shared" si="20" ref="M130:M135">L130/K130</f>
        <v>0.04151666666666667</v>
      </c>
      <c r="N130" s="392">
        <f aca="true" t="shared" si="21" ref="N130:N135">M130*5</f>
        <v>0.20758333333333334</v>
      </c>
    </row>
    <row r="131" spans="10:14" ht="18" customHeight="1">
      <c r="J131" s="362" t="s">
        <v>325</v>
      </c>
      <c r="K131" s="363">
        <v>63000</v>
      </c>
      <c r="L131" s="363">
        <v>6409</v>
      </c>
      <c r="M131" s="391">
        <f t="shared" si="20"/>
        <v>0.10173015873015873</v>
      </c>
      <c r="N131" s="392">
        <f t="shared" si="21"/>
        <v>0.5086507936507936</v>
      </c>
    </row>
    <row r="132" spans="10:14" ht="18" customHeight="1">
      <c r="J132" s="362" t="s">
        <v>327</v>
      </c>
      <c r="K132" s="363">
        <v>70000</v>
      </c>
      <c r="L132" s="363">
        <v>6265</v>
      </c>
      <c r="M132" s="391">
        <f t="shared" si="20"/>
        <v>0.0895</v>
      </c>
      <c r="N132" s="392">
        <f t="shared" si="21"/>
        <v>0.4475</v>
      </c>
    </row>
    <row r="133" spans="10:14" ht="18" customHeight="1">
      <c r="J133" s="362" t="s">
        <v>329</v>
      </c>
      <c r="K133" s="363">
        <v>59000</v>
      </c>
      <c r="L133" s="363">
        <v>1915</v>
      </c>
      <c r="M133" s="391">
        <f t="shared" si="20"/>
        <v>0.03245762711864407</v>
      </c>
      <c r="N133" s="392">
        <f t="shared" si="21"/>
        <v>0.16228813559322036</v>
      </c>
    </row>
    <row r="134" spans="10:14" ht="18" customHeight="1">
      <c r="J134" s="362" t="s">
        <v>345</v>
      </c>
      <c r="K134" s="363">
        <v>56000</v>
      </c>
      <c r="L134" s="363">
        <v>226</v>
      </c>
      <c r="M134" s="391">
        <f t="shared" si="20"/>
        <v>0.004035714285714286</v>
      </c>
      <c r="N134" s="392">
        <f t="shared" si="21"/>
        <v>0.020178571428571428</v>
      </c>
    </row>
    <row r="135" spans="10:14" ht="18" customHeight="1">
      <c r="J135" s="367" t="s">
        <v>331</v>
      </c>
      <c r="K135" s="368">
        <v>59000</v>
      </c>
      <c r="L135" s="368">
        <v>5</v>
      </c>
      <c r="M135" s="393">
        <f t="shared" si="20"/>
        <v>8.474576271186441E-05</v>
      </c>
      <c r="N135" s="394">
        <f t="shared" si="21"/>
        <v>0.0004237288135593221</v>
      </c>
    </row>
    <row r="136" spans="10:14" ht="18" customHeight="1" thickBot="1">
      <c r="J136" s="371"/>
      <c r="N136" s="372">
        <f>SUM(N129:N135)</f>
        <v>1.381024562819478</v>
      </c>
    </row>
    <row r="137" ht="18" customHeight="1" thickTop="1"/>
    <row r="139" ht="18" customHeight="1">
      <c r="J139" s="349" t="s">
        <v>362</v>
      </c>
    </row>
    <row r="140" spans="10:14" ht="18" customHeight="1">
      <c r="J140" s="373" t="s">
        <v>336</v>
      </c>
      <c r="K140" s="373" t="s">
        <v>337</v>
      </c>
      <c r="L140" s="373" t="s">
        <v>185</v>
      </c>
      <c r="M140" s="373" t="s">
        <v>338</v>
      </c>
      <c r="N140" s="374" t="s">
        <v>339</v>
      </c>
    </row>
    <row r="141" spans="10:14" ht="18" customHeight="1">
      <c r="J141" s="362" t="s">
        <v>317</v>
      </c>
      <c r="K141" s="363">
        <v>51558</v>
      </c>
      <c r="L141" s="363">
        <v>304</v>
      </c>
      <c r="M141" s="391">
        <f aca="true" t="shared" si="22" ref="M141:M147">L141/K141</f>
        <v>0.005896272159509678</v>
      </c>
      <c r="N141" s="392">
        <f>M141*5</f>
        <v>0.02948136079754839</v>
      </c>
    </row>
    <row r="142" spans="10:14" ht="18" customHeight="1">
      <c r="J142" s="362" t="s">
        <v>321</v>
      </c>
      <c r="K142" s="363">
        <v>54195</v>
      </c>
      <c r="L142" s="363">
        <v>2275</v>
      </c>
      <c r="M142" s="391">
        <f t="shared" si="22"/>
        <v>0.041978042254820554</v>
      </c>
      <c r="N142" s="392">
        <f aca="true" t="shared" si="23" ref="N142:N147">M142*5</f>
        <v>0.20989021127410276</v>
      </c>
    </row>
    <row r="143" spans="10:14" ht="18" customHeight="1">
      <c r="J143" s="362" t="s">
        <v>325</v>
      </c>
      <c r="K143" s="363">
        <v>57636</v>
      </c>
      <c r="L143" s="363">
        <v>5727</v>
      </c>
      <c r="M143" s="391">
        <f t="shared" si="22"/>
        <v>0.0993649802206954</v>
      </c>
      <c r="N143" s="392">
        <f t="shared" si="23"/>
        <v>0.496824901103477</v>
      </c>
    </row>
    <row r="144" spans="10:14" ht="18" customHeight="1">
      <c r="J144" s="362" t="s">
        <v>327</v>
      </c>
      <c r="K144" s="363">
        <v>69132</v>
      </c>
      <c r="L144" s="363">
        <v>6158</v>
      </c>
      <c r="M144" s="391">
        <f t="shared" si="22"/>
        <v>0.08907597060695481</v>
      </c>
      <c r="N144" s="392">
        <f t="shared" si="23"/>
        <v>0.44537985303477406</v>
      </c>
    </row>
    <row r="145" spans="10:14" ht="18" customHeight="1">
      <c r="J145" s="362" t="s">
        <v>329</v>
      </c>
      <c r="K145" s="363">
        <v>58846</v>
      </c>
      <c r="L145" s="363">
        <v>1965</v>
      </c>
      <c r="M145" s="391">
        <f t="shared" si="22"/>
        <v>0.03339224416272984</v>
      </c>
      <c r="N145" s="392">
        <f t="shared" si="23"/>
        <v>0.1669612208136492</v>
      </c>
    </row>
    <row r="146" spans="10:14" ht="18" customHeight="1">
      <c r="J146" s="362" t="s">
        <v>345</v>
      </c>
      <c r="K146" s="363">
        <v>55648</v>
      </c>
      <c r="L146" s="363">
        <v>251</v>
      </c>
      <c r="M146" s="391">
        <f t="shared" si="22"/>
        <v>0.004510494537090281</v>
      </c>
      <c r="N146" s="392">
        <f t="shared" si="23"/>
        <v>0.022552472685451408</v>
      </c>
    </row>
    <row r="147" spans="10:14" ht="18" customHeight="1">
      <c r="J147" s="367" t="s">
        <v>331</v>
      </c>
      <c r="K147" s="368">
        <v>57803</v>
      </c>
      <c r="L147" s="368">
        <v>7</v>
      </c>
      <c r="M147" s="393">
        <f t="shared" si="22"/>
        <v>0.00012110098091794544</v>
      </c>
      <c r="N147" s="394">
        <f t="shared" si="23"/>
        <v>0.0006055049045897272</v>
      </c>
    </row>
    <row r="148" spans="10:14" ht="18" customHeight="1" thickBot="1">
      <c r="J148" s="371"/>
      <c r="K148" s="349" t="s">
        <v>363</v>
      </c>
      <c r="N148" s="372">
        <f>SUM(N141:N147)</f>
        <v>1.3716955246135925</v>
      </c>
    </row>
    <row r="149" ht="18" customHeight="1" thickTop="1"/>
  </sheetData>
  <sheetProtection/>
  <mergeCells count="1">
    <mergeCell ref="F3:G3"/>
  </mergeCells>
  <printOptions/>
  <pageMargins left="0.5118110236220472" right="0.5118110236220472" top="0.5511811023622047" bottom="0.3937007874015748" header="0.5118110236220472" footer="0.5118110236220472"/>
  <pageSetup firstPageNumber="47" useFirstPageNumber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19"/>
  <sheetViews>
    <sheetView view="pageBreakPreview" zoomScale="80" zoomScaleSheetLayoutView="80" zoomScalePageLayoutView="0" workbookViewId="0" topLeftCell="A97">
      <selection activeCell="C24" sqref="C24"/>
    </sheetView>
  </sheetViews>
  <sheetFormatPr defaultColWidth="10.59765625" defaultRowHeight="15"/>
  <cols>
    <col min="1" max="1" width="2.59765625" style="398" customWidth="1"/>
    <col min="2" max="2" width="18.5" style="398" customWidth="1"/>
    <col min="3" max="3" width="14.8984375" style="398" customWidth="1"/>
    <col min="4" max="13" width="13.3984375" style="398" customWidth="1"/>
    <col min="14" max="15" width="2.59765625" style="398" customWidth="1"/>
    <col min="16" max="26" width="13.3984375" style="398" customWidth="1"/>
    <col min="27" max="27" width="9" style="398" customWidth="1"/>
    <col min="28" max="29" width="2.59765625" style="398" customWidth="1"/>
    <col min="30" max="30" width="19.5" style="398" customWidth="1"/>
    <col min="31" max="31" width="11.59765625" style="398" customWidth="1"/>
    <col min="32" max="39" width="16.5" style="398" customWidth="1"/>
    <col min="40" max="41" width="2.59765625" style="398" customWidth="1"/>
    <col min="42" max="50" width="16.69921875" style="398" customWidth="1"/>
    <col min="51" max="51" width="2.59765625" style="399" customWidth="1"/>
    <col min="52" max="54" width="10.59765625" style="399" customWidth="1"/>
    <col min="55" max="16384" width="10.59765625" style="398" customWidth="1"/>
  </cols>
  <sheetData>
    <row r="1" spans="1:50" s="399" customFormat="1" ht="15" customHeight="1">
      <c r="A1" s="395"/>
      <c r="B1" s="396" t="s">
        <v>232</v>
      </c>
      <c r="C1" s="397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6" t="s">
        <v>233</v>
      </c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</row>
    <row r="2" spans="1:30" s="399" customFormat="1" ht="15" customHeight="1" thickBot="1">
      <c r="A2" s="398"/>
      <c r="B2" s="400" t="s">
        <v>234</v>
      </c>
      <c r="C2" s="401"/>
      <c r="AD2" s="400" t="s">
        <v>235</v>
      </c>
    </row>
    <row r="3" spans="1:50" s="399" customFormat="1" ht="3" customHeight="1">
      <c r="A3" s="398"/>
      <c r="B3" s="402"/>
      <c r="C3" s="403"/>
      <c r="D3" s="404"/>
      <c r="E3" s="403"/>
      <c r="F3" s="403"/>
      <c r="G3" s="403"/>
      <c r="H3" s="403"/>
      <c r="I3" s="403"/>
      <c r="J3" s="403"/>
      <c r="K3" s="403"/>
      <c r="L3" s="403"/>
      <c r="M3" s="405"/>
      <c r="N3" s="406"/>
      <c r="O3" s="406"/>
      <c r="P3" s="402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5"/>
      <c r="AB3" s="406"/>
      <c r="AC3" s="406"/>
      <c r="AD3" s="402"/>
      <c r="AE3" s="403"/>
      <c r="AF3" s="404"/>
      <c r="AG3" s="403"/>
      <c r="AH3" s="403"/>
      <c r="AI3" s="403"/>
      <c r="AJ3" s="403"/>
      <c r="AK3" s="403"/>
      <c r="AL3" s="403"/>
      <c r="AM3" s="405"/>
      <c r="AN3" s="406"/>
      <c r="AO3" s="406"/>
      <c r="AP3" s="402"/>
      <c r="AQ3" s="403"/>
      <c r="AR3" s="403"/>
      <c r="AS3" s="403"/>
      <c r="AT3" s="403"/>
      <c r="AU3" s="403"/>
      <c r="AV3" s="403"/>
      <c r="AW3" s="403"/>
      <c r="AX3" s="405"/>
    </row>
    <row r="4" spans="1:50" s="399" customFormat="1" ht="15" customHeight="1">
      <c r="A4" s="398"/>
      <c r="B4" s="407"/>
      <c r="C4" s="408" t="s">
        <v>236</v>
      </c>
      <c r="D4" s="409" t="s">
        <v>237</v>
      </c>
      <c r="E4" s="408" t="s">
        <v>238</v>
      </c>
      <c r="F4" s="408" t="s">
        <v>239</v>
      </c>
      <c r="G4" s="408" t="s">
        <v>127</v>
      </c>
      <c r="H4" s="408" t="s">
        <v>128</v>
      </c>
      <c r="I4" s="408" t="s">
        <v>129</v>
      </c>
      <c r="J4" s="408" t="s">
        <v>130</v>
      </c>
      <c r="K4" s="408" t="s">
        <v>131</v>
      </c>
      <c r="L4" s="408" t="s">
        <v>132</v>
      </c>
      <c r="M4" s="410" t="s">
        <v>240</v>
      </c>
      <c r="N4" s="411"/>
      <c r="O4" s="411"/>
      <c r="P4" s="412" t="s">
        <v>241</v>
      </c>
      <c r="Q4" s="408" t="s">
        <v>242</v>
      </c>
      <c r="R4" s="408" t="s">
        <v>243</v>
      </c>
      <c r="S4" s="408" t="s">
        <v>244</v>
      </c>
      <c r="T4" s="408" t="s">
        <v>245</v>
      </c>
      <c r="U4" s="408" t="s">
        <v>246</v>
      </c>
      <c r="V4" s="408" t="s">
        <v>247</v>
      </c>
      <c r="W4" s="408" t="s">
        <v>248</v>
      </c>
      <c r="X4" s="408" t="s">
        <v>249</v>
      </c>
      <c r="Y4" s="408" t="s">
        <v>250</v>
      </c>
      <c r="Z4" s="408" t="s">
        <v>251</v>
      </c>
      <c r="AA4" s="410" t="s">
        <v>252</v>
      </c>
      <c r="AB4" s="411"/>
      <c r="AC4" s="411"/>
      <c r="AD4" s="407"/>
      <c r="AE4" s="408" t="s">
        <v>236</v>
      </c>
      <c r="AF4" s="409" t="s">
        <v>237</v>
      </c>
      <c r="AG4" s="408" t="s">
        <v>238</v>
      </c>
      <c r="AH4" s="408" t="s">
        <v>239</v>
      </c>
      <c r="AI4" s="408" t="s">
        <v>127</v>
      </c>
      <c r="AJ4" s="408" t="s">
        <v>128</v>
      </c>
      <c r="AK4" s="408" t="s">
        <v>129</v>
      </c>
      <c r="AL4" s="408" t="s">
        <v>130</v>
      </c>
      <c r="AM4" s="410" t="s">
        <v>131</v>
      </c>
      <c r="AN4" s="411"/>
      <c r="AO4" s="411"/>
      <c r="AP4" s="412" t="s">
        <v>132</v>
      </c>
      <c r="AQ4" s="408" t="s">
        <v>240</v>
      </c>
      <c r="AR4" s="408" t="s">
        <v>241</v>
      </c>
      <c r="AS4" s="408" t="s">
        <v>242</v>
      </c>
      <c r="AT4" s="408" t="s">
        <v>243</v>
      </c>
      <c r="AU4" s="408" t="s">
        <v>244</v>
      </c>
      <c r="AV4" s="408" t="s">
        <v>245</v>
      </c>
      <c r="AW4" s="408" t="s">
        <v>246</v>
      </c>
      <c r="AX4" s="410" t="s">
        <v>253</v>
      </c>
    </row>
    <row r="5" spans="1:50" s="399" customFormat="1" ht="3" customHeight="1" thickBot="1">
      <c r="A5" s="398"/>
      <c r="B5" s="413"/>
      <c r="C5" s="414"/>
      <c r="D5" s="415"/>
      <c r="E5" s="414"/>
      <c r="F5" s="414"/>
      <c r="G5" s="414"/>
      <c r="H5" s="414"/>
      <c r="I5" s="414"/>
      <c r="J5" s="414"/>
      <c r="K5" s="414"/>
      <c r="L5" s="414"/>
      <c r="M5" s="416"/>
      <c r="N5" s="406"/>
      <c r="O5" s="406"/>
      <c r="P5" s="413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6"/>
      <c r="AB5" s="406"/>
      <c r="AC5" s="406"/>
      <c r="AD5" s="413"/>
      <c r="AE5" s="414"/>
      <c r="AF5" s="415"/>
      <c r="AG5" s="414"/>
      <c r="AH5" s="414"/>
      <c r="AI5" s="414"/>
      <c r="AJ5" s="414"/>
      <c r="AK5" s="414"/>
      <c r="AL5" s="414"/>
      <c r="AM5" s="416"/>
      <c r="AN5" s="406"/>
      <c r="AO5" s="406"/>
      <c r="AP5" s="413"/>
      <c r="AQ5" s="414"/>
      <c r="AR5" s="414"/>
      <c r="AS5" s="414"/>
      <c r="AT5" s="414"/>
      <c r="AU5" s="414"/>
      <c r="AV5" s="414"/>
      <c r="AW5" s="414"/>
      <c r="AX5" s="416"/>
    </row>
    <row r="6" spans="1:50" s="399" customFormat="1" ht="15" customHeight="1">
      <c r="A6" s="398"/>
      <c r="B6" s="407"/>
      <c r="J6" s="411" t="s">
        <v>254</v>
      </c>
      <c r="M6" s="417"/>
      <c r="P6" s="418"/>
      <c r="S6" s="411" t="s">
        <v>136</v>
      </c>
      <c r="AA6" s="417"/>
      <c r="AD6" s="407"/>
      <c r="AK6" s="411" t="s">
        <v>254</v>
      </c>
      <c r="AM6" s="417"/>
      <c r="AN6" s="400"/>
      <c r="AO6" s="400"/>
      <c r="AP6" s="418"/>
      <c r="AR6" s="411" t="s">
        <v>136</v>
      </c>
      <c r="AX6" s="417"/>
    </row>
    <row r="7" spans="1:50" s="399" customFormat="1" ht="15" customHeight="1">
      <c r="A7" s="398"/>
      <c r="B7" s="419" t="s">
        <v>255</v>
      </c>
      <c r="C7" s="420">
        <v>18734</v>
      </c>
      <c r="D7" s="421">
        <v>3872</v>
      </c>
      <c r="E7" s="420">
        <v>378</v>
      </c>
      <c r="F7" s="420">
        <v>170</v>
      </c>
      <c r="G7" s="420">
        <v>318</v>
      </c>
      <c r="H7" s="420">
        <v>610</v>
      </c>
      <c r="I7" s="420">
        <v>628</v>
      </c>
      <c r="J7" s="420">
        <v>491</v>
      </c>
      <c r="K7" s="420">
        <v>556</v>
      </c>
      <c r="L7" s="420">
        <v>587</v>
      </c>
      <c r="M7" s="422">
        <v>645</v>
      </c>
      <c r="N7" s="423"/>
      <c r="O7" s="423"/>
      <c r="P7" s="424">
        <v>778</v>
      </c>
      <c r="Q7" s="420">
        <v>913</v>
      </c>
      <c r="R7" s="420">
        <v>1177</v>
      </c>
      <c r="S7" s="420">
        <v>1720</v>
      </c>
      <c r="T7" s="420">
        <v>2035</v>
      </c>
      <c r="U7" s="420">
        <v>1910</v>
      </c>
      <c r="V7" s="420">
        <v>1232</v>
      </c>
      <c r="W7" s="420">
        <v>531</v>
      </c>
      <c r="X7" s="420">
        <v>151</v>
      </c>
      <c r="Y7" s="420">
        <v>25</v>
      </c>
      <c r="Z7" s="425">
        <v>3</v>
      </c>
      <c r="AA7" s="426">
        <v>4</v>
      </c>
      <c r="AB7" s="406"/>
      <c r="AC7" s="406"/>
      <c r="AD7" s="419" t="s">
        <v>255</v>
      </c>
      <c r="AE7" s="427">
        <v>1127.80755391461</v>
      </c>
      <c r="AF7" s="428">
        <v>1839.29886231385</v>
      </c>
      <c r="AG7" s="427">
        <v>201.213669754072</v>
      </c>
      <c r="AH7" s="427">
        <v>103.86817295883765</v>
      </c>
      <c r="AI7" s="427">
        <v>188.92473309925677</v>
      </c>
      <c r="AJ7" s="427">
        <v>431.0679886084984</v>
      </c>
      <c r="AK7" s="427">
        <v>553.0554552579898</v>
      </c>
      <c r="AL7" s="427">
        <v>502.96039827088157</v>
      </c>
      <c r="AM7" s="429">
        <v>546.0241389808205</v>
      </c>
      <c r="AN7" s="430"/>
      <c r="AO7" s="430"/>
      <c r="AP7" s="431">
        <v>631.2710378870165</v>
      </c>
      <c r="AQ7" s="427">
        <v>746.0614893469359</v>
      </c>
      <c r="AR7" s="427">
        <v>1014.513542060584</v>
      </c>
      <c r="AS7" s="427">
        <v>1529.057109361916</v>
      </c>
      <c r="AT7" s="427">
        <v>2303.5071238453106</v>
      </c>
      <c r="AU7" s="427">
        <v>3874.9211498603227</v>
      </c>
      <c r="AV7" s="427">
        <v>5965.117983291807</v>
      </c>
      <c r="AW7" s="427">
        <v>9711.206019930853</v>
      </c>
      <c r="AX7" s="429">
        <v>17566.711895070104</v>
      </c>
    </row>
    <row r="8" spans="1:50" s="399" customFormat="1" ht="15" customHeight="1">
      <c r="A8" s="398"/>
      <c r="B8" s="419" t="s">
        <v>256</v>
      </c>
      <c r="C8" s="420">
        <v>13783</v>
      </c>
      <c r="D8" s="421">
        <v>1610</v>
      </c>
      <c r="E8" s="420">
        <v>266</v>
      </c>
      <c r="F8" s="420">
        <v>112</v>
      </c>
      <c r="G8" s="420">
        <v>177</v>
      </c>
      <c r="H8" s="420">
        <v>267</v>
      </c>
      <c r="I8" s="420">
        <v>312</v>
      </c>
      <c r="J8" s="420">
        <v>273</v>
      </c>
      <c r="K8" s="420">
        <v>299</v>
      </c>
      <c r="L8" s="420">
        <v>331</v>
      </c>
      <c r="M8" s="422">
        <v>474</v>
      </c>
      <c r="N8" s="423"/>
      <c r="O8" s="423"/>
      <c r="P8" s="424">
        <v>622</v>
      </c>
      <c r="Q8" s="420">
        <v>853</v>
      </c>
      <c r="R8" s="420">
        <v>968</v>
      </c>
      <c r="S8" s="420">
        <v>1339</v>
      </c>
      <c r="T8" s="420">
        <v>1807</v>
      </c>
      <c r="U8" s="420">
        <v>1961</v>
      </c>
      <c r="V8" s="420">
        <v>1268</v>
      </c>
      <c r="W8" s="420">
        <v>644</v>
      </c>
      <c r="X8" s="420">
        <v>178</v>
      </c>
      <c r="Y8" s="420">
        <v>20</v>
      </c>
      <c r="Z8" s="425">
        <v>2</v>
      </c>
      <c r="AA8" s="432" t="s">
        <v>49</v>
      </c>
      <c r="AB8" s="433"/>
      <c r="AC8" s="433"/>
      <c r="AD8" s="419" t="s">
        <v>256</v>
      </c>
      <c r="AE8" s="427">
        <v>815.658657829329</v>
      </c>
      <c r="AF8" s="428">
        <v>1045.9775342216562</v>
      </c>
      <c r="AG8" s="427">
        <v>130.83211190572217</v>
      </c>
      <c r="AH8" s="427">
        <v>61.146051712089445</v>
      </c>
      <c r="AI8" s="427">
        <v>114.72572773056955</v>
      </c>
      <c r="AJ8" s="427">
        <v>183.36023074545892</v>
      </c>
      <c r="AK8" s="427">
        <v>233.86552732178998</v>
      </c>
      <c r="AL8" s="427">
        <v>249.62510515343257</v>
      </c>
      <c r="AM8" s="429">
        <v>318.7939141282213</v>
      </c>
      <c r="AN8" s="430"/>
      <c r="AO8" s="430"/>
      <c r="AP8" s="431">
        <v>339.1045999385309</v>
      </c>
      <c r="AQ8" s="427">
        <v>532.4048073683028</v>
      </c>
      <c r="AR8" s="427">
        <v>755.9920268365015</v>
      </c>
      <c r="AS8" s="427">
        <v>1182.1117254950873</v>
      </c>
      <c r="AT8" s="427">
        <v>1794.3869795721648</v>
      </c>
      <c r="AU8" s="427">
        <v>3059.94195479787</v>
      </c>
      <c r="AV8" s="427">
        <v>5123.770096690958</v>
      </c>
      <c r="AW8" s="427">
        <v>8260.66809890897</v>
      </c>
      <c r="AX8" s="429">
        <v>13953.488372093023</v>
      </c>
    </row>
    <row r="9" spans="1:50" s="399" customFormat="1" ht="15" customHeight="1">
      <c r="A9" s="398"/>
      <c r="B9" s="419" t="s">
        <v>257</v>
      </c>
      <c r="C9" s="420">
        <v>14916</v>
      </c>
      <c r="D9" s="421">
        <v>1096</v>
      </c>
      <c r="E9" s="420">
        <v>134</v>
      </c>
      <c r="F9" s="420">
        <v>101</v>
      </c>
      <c r="G9" s="420">
        <v>145</v>
      </c>
      <c r="H9" s="420">
        <v>202</v>
      </c>
      <c r="I9" s="420">
        <v>271</v>
      </c>
      <c r="J9" s="420">
        <v>249</v>
      </c>
      <c r="K9" s="420">
        <v>242</v>
      </c>
      <c r="L9" s="420">
        <v>316</v>
      </c>
      <c r="M9" s="422">
        <v>456</v>
      </c>
      <c r="N9" s="423"/>
      <c r="O9" s="423"/>
      <c r="P9" s="424">
        <v>611</v>
      </c>
      <c r="Q9" s="420">
        <v>870</v>
      </c>
      <c r="R9" s="420">
        <v>1219</v>
      </c>
      <c r="S9" s="420">
        <v>1447</v>
      </c>
      <c r="T9" s="420">
        <v>1980</v>
      </c>
      <c r="U9" s="420">
        <v>2320</v>
      </c>
      <c r="V9" s="420">
        <v>1899</v>
      </c>
      <c r="W9" s="420">
        <v>1012</v>
      </c>
      <c r="X9" s="420">
        <v>306</v>
      </c>
      <c r="Y9" s="420">
        <v>39</v>
      </c>
      <c r="Z9" s="425">
        <v>1</v>
      </c>
      <c r="AA9" s="432" t="s">
        <v>49</v>
      </c>
      <c r="AB9" s="433"/>
      <c r="AC9" s="433"/>
      <c r="AD9" s="419" t="s">
        <v>257</v>
      </c>
      <c r="AE9" s="427">
        <v>892.9309038141727</v>
      </c>
      <c r="AF9" s="428">
        <v>844.4475263697232</v>
      </c>
      <c r="AG9" s="427">
        <v>88.84174235894716</v>
      </c>
      <c r="AH9" s="427">
        <v>50.620984152123576</v>
      </c>
      <c r="AI9" s="427">
        <v>88.16572724564188</v>
      </c>
      <c r="AJ9" s="427">
        <v>165.41919845390373</v>
      </c>
      <c r="AK9" s="427">
        <v>205.13674521410675</v>
      </c>
      <c r="AL9" s="427">
        <v>193.91919254851874</v>
      </c>
      <c r="AM9" s="429">
        <v>229.40563086548488</v>
      </c>
      <c r="AN9" s="430"/>
      <c r="AO9" s="430"/>
      <c r="AP9" s="431">
        <v>349.7819397400987</v>
      </c>
      <c r="AQ9" s="427">
        <v>488.69883934025654</v>
      </c>
      <c r="AR9" s="427">
        <v>720.5868478158317</v>
      </c>
      <c r="AS9" s="427">
        <v>1125.0339449897194</v>
      </c>
      <c r="AT9" s="427">
        <v>1848.3139252789908</v>
      </c>
      <c r="AU9" s="427">
        <v>3075.778509937294</v>
      </c>
      <c r="AV9" s="427">
        <v>5580.294233695959</v>
      </c>
      <c r="AW9" s="427">
        <v>9439.335991537147</v>
      </c>
      <c r="AX9" s="429">
        <v>17229.157850190437</v>
      </c>
    </row>
    <row r="10" spans="1:50" s="399" customFormat="1" ht="15" customHeight="1">
      <c r="A10" s="398"/>
      <c r="B10" s="419" t="s">
        <v>258</v>
      </c>
      <c r="C10" s="420">
        <v>14139</v>
      </c>
      <c r="D10" s="421">
        <v>586</v>
      </c>
      <c r="E10" s="420">
        <v>79</v>
      </c>
      <c r="F10" s="420">
        <v>55</v>
      </c>
      <c r="G10" s="420">
        <v>131</v>
      </c>
      <c r="H10" s="420">
        <v>150</v>
      </c>
      <c r="I10" s="420">
        <v>159</v>
      </c>
      <c r="J10" s="420">
        <v>223</v>
      </c>
      <c r="K10" s="420">
        <v>268</v>
      </c>
      <c r="L10" s="420">
        <v>285</v>
      </c>
      <c r="M10" s="422">
        <v>359</v>
      </c>
      <c r="N10" s="423"/>
      <c r="O10" s="423"/>
      <c r="P10" s="424">
        <v>584</v>
      </c>
      <c r="Q10" s="420">
        <v>804</v>
      </c>
      <c r="R10" s="420">
        <v>1249</v>
      </c>
      <c r="S10" s="420">
        <v>1605</v>
      </c>
      <c r="T10" s="420">
        <v>1823</v>
      </c>
      <c r="U10" s="420">
        <v>2130</v>
      </c>
      <c r="V10" s="420">
        <v>2114</v>
      </c>
      <c r="W10" s="420">
        <v>1114</v>
      </c>
      <c r="X10" s="420">
        <v>362</v>
      </c>
      <c r="Y10" s="420">
        <v>58</v>
      </c>
      <c r="Z10" s="425">
        <v>1</v>
      </c>
      <c r="AA10" s="432" t="s">
        <v>49</v>
      </c>
      <c r="AB10" s="433"/>
      <c r="AC10" s="433"/>
      <c r="AD10" s="419" t="s">
        <v>258</v>
      </c>
      <c r="AE10" s="427">
        <v>859.4431460032156</v>
      </c>
      <c r="AF10" s="428">
        <v>493.07092311964124</v>
      </c>
      <c r="AG10" s="427">
        <v>61.46042415472467</v>
      </c>
      <c r="AH10" s="427">
        <v>36.86475327426036</v>
      </c>
      <c r="AI10" s="427">
        <v>72.1464959383175</v>
      </c>
      <c r="AJ10" s="427">
        <v>121.48601695944797</v>
      </c>
      <c r="AK10" s="427">
        <v>139.738451803417</v>
      </c>
      <c r="AL10" s="427">
        <v>172.6433791651183</v>
      </c>
      <c r="AM10" s="429">
        <v>212.02028432869474</v>
      </c>
      <c r="AN10" s="430"/>
      <c r="AO10" s="430"/>
      <c r="AP10" s="431">
        <v>276.9894646814135</v>
      </c>
      <c r="AQ10" s="427">
        <v>410.36544242881473</v>
      </c>
      <c r="AR10" s="427">
        <v>653.9973347368892</v>
      </c>
      <c r="AS10" s="427">
        <v>1003.3695245226506</v>
      </c>
      <c r="AT10" s="427">
        <v>1761.3379963898917</v>
      </c>
      <c r="AU10" s="427">
        <v>2749.7001884529723</v>
      </c>
      <c r="AV10" s="427">
        <v>4710.837769393767</v>
      </c>
      <c r="AW10" s="427">
        <v>8349.99411972245</v>
      </c>
      <c r="AX10" s="429">
        <v>17489.45552147239</v>
      </c>
    </row>
    <row r="11" spans="1:50" s="399" customFormat="1" ht="15" customHeight="1">
      <c r="A11" s="398"/>
      <c r="B11" s="419" t="s">
        <v>259</v>
      </c>
      <c r="C11" s="420">
        <v>13875</v>
      </c>
      <c r="D11" s="421">
        <v>419</v>
      </c>
      <c r="E11" s="420">
        <v>42</v>
      </c>
      <c r="F11" s="420">
        <v>44</v>
      </c>
      <c r="G11" s="420">
        <v>121</v>
      </c>
      <c r="H11" s="420">
        <v>142</v>
      </c>
      <c r="I11" s="420">
        <v>150</v>
      </c>
      <c r="J11" s="420">
        <v>155</v>
      </c>
      <c r="K11" s="420">
        <v>245</v>
      </c>
      <c r="L11" s="420">
        <v>323</v>
      </c>
      <c r="M11" s="422">
        <v>360</v>
      </c>
      <c r="N11" s="423"/>
      <c r="O11" s="423"/>
      <c r="P11" s="424">
        <v>438</v>
      </c>
      <c r="Q11" s="420">
        <v>765</v>
      </c>
      <c r="R11" s="420">
        <v>1123</v>
      </c>
      <c r="S11" s="420">
        <v>1563</v>
      </c>
      <c r="T11" s="420">
        <v>2117</v>
      </c>
      <c r="U11" s="420">
        <v>2138</v>
      </c>
      <c r="V11" s="420">
        <v>1887</v>
      </c>
      <c r="W11" s="420">
        <v>1298</v>
      </c>
      <c r="X11" s="420">
        <v>463</v>
      </c>
      <c r="Y11" s="420">
        <v>79</v>
      </c>
      <c r="Z11" s="425">
        <v>3</v>
      </c>
      <c r="AA11" s="432" t="s">
        <v>49</v>
      </c>
      <c r="AB11" s="433"/>
      <c r="AC11" s="433"/>
      <c r="AD11" s="419" t="s">
        <v>259</v>
      </c>
      <c r="AE11" s="427">
        <v>816.145745101361</v>
      </c>
      <c r="AF11" s="428">
        <v>325.03801160517577</v>
      </c>
      <c r="AG11" s="427">
        <v>33.68164430579725</v>
      </c>
      <c r="AH11" s="427">
        <v>33.49522693016245</v>
      </c>
      <c r="AI11" s="427">
        <v>85.42121128689526</v>
      </c>
      <c r="AJ11" s="427">
        <v>93.7052507935251</v>
      </c>
      <c r="AK11" s="427">
        <v>113.72769041806299</v>
      </c>
      <c r="AL11" s="427">
        <v>127.56466705621898</v>
      </c>
      <c r="AM11" s="429">
        <v>182.83172764788847</v>
      </c>
      <c r="AN11" s="430"/>
      <c r="AO11" s="430"/>
      <c r="AP11" s="431">
        <v>256.10529654297494</v>
      </c>
      <c r="AQ11" s="427">
        <v>349.26024739267524</v>
      </c>
      <c r="AR11" s="427">
        <v>509.3852487614263</v>
      </c>
      <c r="AS11" s="427">
        <v>901.8248691469797</v>
      </c>
      <c r="AT11" s="427">
        <v>1493.291491030943</v>
      </c>
      <c r="AU11" s="427">
        <v>2428.036599195315</v>
      </c>
      <c r="AV11" s="427">
        <v>4285.858892600466</v>
      </c>
      <c r="AW11" s="427">
        <v>7403.816185891887</v>
      </c>
      <c r="AX11" s="429">
        <v>15799.728905455777</v>
      </c>
    </row>
    <row r="12" spans="1:50" s="399" customFormat="1" ht="15" customHeight="1">
      <c r="A12" s="398"/>
      <c r="B12" s="419" t="s">
        <v>260</v>
      </c>
      <c r="C12" s="420">
        <v>13865</v>
      </c>
      <c r="D12" s="421">
        <v>386</v>
      </c>
      <c r="E12" s="420">
        <v>52</v>
      </c>
      <c r="F12" s="420">
        <v>33</v>
      </c>
      <c r="G12" s="420">
        <v>89</v>
      </c>
      <c r="H12" s="420">
        <v>119</v>
      </c>
      <c r="I12" s="420">
        <v>162</v>
      </c>
      <c r="J12" s="420">
        <v>163</v>
      </c>
      <c r="K12" s="420">
        <v>175</v>
      </c>
      <c r="L12" s="420">
        <v>308</v>
      </c>
      <c r="M12" s="422">
        <v>421</v>
      </c>
      <c r="N12" s="423"/>
      <c r="O12" s="423"/>
      <c r="P12" s="424">
        <v>476</v>
      </c>
      <c r="Q12" s="420">
        <v>615</v>
      </c>
      <c r="R12" s="420">
        <v>989</v>
      </c>
      <c r="S12" s="420">
        <v>1371</v>
      </c>
      <c r="T12" s="420">
        <v>2050</v>
      </c>
      <c r="U12" s="420">
        <v>2458</v>
      </c>
      <c r="V12" s="420">
        <v>2055</v>
      </c>
      <c r="W12" s="420">
        <v>1315</v>
      </c>
      <c r="X12" s="420">
        <v>519</v>
      </c>
      <c r="Y12" s="420">
        <v>100</v>
      </c>
      <c r="Z12" s="425">
        <v>9</v>
      </c>
      <c r="AA12" s="432" t="s">
        <v>49</v>
      </c>
      <c r="AB12" s="433"/>
      <c r="AC12" s="433"/>
      <c r="AD12" s="419" t="s">
        <v>260</v>
      </c>
      <c r="AE12" s="427">
        <v>767.5130253021892</v>
      </c>
      <c r="AF12" s="428">
        <v>247.99069713654265</v>
      </c>
      <c r="AG12" s="427">
        <v>38.806259748207076</v>
      </c>
      <c r="AH12" s="427">
        <v>25.93320235756385</v>
      </c>
      <c r="AI12" s="427">
        <v>69.7339141881092</v>
      </c>
      <c r="AJ12" s="427">
        <v>96.42420166433034</v>
      </c>
      <c r="AK12" s="427">
        <v>101.09898339355587</v>
      </c>
      <c r="AL12" s="427">
        <v>116.92802111877879</v>
      </c>
      <c r="AM12" s="429">
        <v>140.0638691243207</v>
      </c>
      <c r="AN12" s="430"/>
      <c r="AO12" s="430"/>
      <c r="AP12" s="431">
        <v>228.2090038825168</v>
      </c>
      <c r="AQ12" s="427">
        <v>332.1263184468164</v>
      </c>
      <c r="AR12" s="427">
        <v>471.83838544041555</v>
      </c>
      <c r="AS12" s="427">
        <v>738.8985005767013</v>
      </c>
      <c r="AT12" s="427">
        <v>1200.3738272384119</v>
      </c>
      <c r="AU12" s="427">
        <v>1957.592632255301</v>
      </c>
      <c r="AV12" s="427">
        <v>3655.426971701646</v>
      </c>
      <c r="AW12" s="427">
        <v>6354.048185296247</v>
      </c>
      <c r="AX12" s="429">
        <v>14033.48660886658</v>
      </c>
    </row>
    <row r="13" spans="1:50" s="399" customFormat="1" ht="15" customHeight="1">
      <c r="A13" s="398"/>
      <c r="B13" s="419" t="s">
        <v>261</v>
      </c>
      <c r="C13" s="420">
        <v>14019</v>
      </c>
      <c r="D13" s="421">
        <v>220</v>
      </c>
      <c r="E13" s="420">
        <v>38</v>
      </c>
      <c r="F13" s="420">
        <v>29</v>
      </c>
      <c r="G13" s="420">
        <v>52</v>
      </c>
      <c r="H13" s="420">
        <v>64</v>
      </c>
      <c r="I13" s="420">
        <v>97</v>
      </c>
      <c r="J13" s="420">
        <v>124</v>
      </c>
      <c r="K13" s="420">
        <v>166</v>
      </c>
      <c r="L13" s="420">
        <v>239</v>
      </c>
      <c r="M13" s="422">
        <v>430</v>
      </c>
      <c r="N13" s="423"/>
      <c r="O13" s="423"/>
      <c r="P13" s="424">
        <v>538</v>
      </c>
      <c r="Q13" s="420">
        <v>609</v>
      </c>
      <c r="R13" s="420">
        <v>791</v>
      </c>
      <c r="S13" s="420">
        <v>1284</v>
      </c>
      <c r="T13" s="420">
        <v>1812</v>
      </c>
      <c r="U13" s="420">
        <v>2500</v>
      </c>
      <c r="V13" s="420">
        <v>2603</v>
      </c>
      <c r="W13" s="420">
        <v>1563</v>
      </c>
      <c r="X13" s="420">
        <v>727</v>
      </c>
      <c r="Y13" s="420">
        <v>119</v>
      </c>
      <c r="Z13" s="425">
        <v>14</v>
      </c>
      <c r="AA13" s="432" t="s">
        <v>49</v>
      </c>
      <c r="AB13" s="433"/>
      <c r="AC13" s="433"/>
      <c r="AD13" s="419" t="s">
        <v>261</v>
      </c>
      <c r="AE13" s="427">
        <v>752.6006030897479</v>
      </c>
      <c r="AF13" s="428">
        <v>166.7854381150213</v>
      </c>
      <c r="AG13" s="427">
        <v>24.132040364012777</v>
      </c>
      <c r="AH13" s="427">
        <v>21.50043371564564</v>
      </c>
      <c r="AI13" s="427">
        <v>42.06371034281924</v>
      </c>
      <c r="AJ13" s="427">
        <v>58.83434454863026</v>
      </c>
      <c r="AK13" s="427">
        <v>75.33336957619154</v>
      </c>
      <c r="AL13" s="427">
        <v>76.25044581913886</v>
      </c>
      <c r="AM13" s="429">
        <v>118.46903747475396</v>
      </c>
      <c r="AN13" s="430"/>
      <c r="AO13" s="430"/>
      <c r="AP13" s="431">
        <v>192.6704609580317</v>
      </c>
      <c r="AQ13" s="427">
        <v>323.7269250459241</v>
      </c>
      <c r="AR13" s="427">
        <v>433.2595127843769</v>
      </c>
      <c r="AS13" s="427">
        <v>620.1439874545584</v>
      </c>
      <c r="AT13" s="427">
        <v>987.7992432283927</v>
      </c>
      <c r="AU13" s="427">
        <v>1668.2257561584036</v>
      </c>
      <c r="AV13" s="427">
        <v>2907.3405535499396</v>
      </c>
      <c r="AW13" s="427">
        <v>5549.882342494339</v>
      </c>
      <c r="AX13" s="429">
        <v>12898.093258398132</v>
      </c>
    </row>
    <row r="14" spans="1:50" s="399" customFormat="1" ht="15" customHeight="1">
      <c r="A14" s="398"/>
      <c r="B14" s="419" t="s">
        <v>262</v>
      </c>
      <c r="C14" s="420">
        <v>14358</v>
      </c>
      <c r="D14" s="421">
        <v>164</v>
      </c>
      <c r="E14" s="420">
        <v>36</v>
      </c>
      <c r="F14" s="420">
        <v>28</v>
      </c>
      <c r="G14" s="420">
        <v>52</v>
      </c>
      <c r="H14" s="420">
        <v>69</v>
      </c>
      <c r="I14" s="420">
        <v>70</v>
      </c>
      <c r="J14" s="420">
        <v>107</v>
      </c>
      <c r="K14" s="420">
        <v>167</v>
      </c>
      <c r="L14" s="420">
        <v>230</v>
      </c>
      <c r="M14" s="422">
        <v>300</v>
      </c>
      <c r="N14" s="423"/>
      <c r="O14" s="423"/>
      <c r="P14" s="424">
        <v>593</v>
      </c>
      <c r="Q14" s="420">
        <v>690</v>
      </c>
      <c r="R14" s="420">
        <v>856</v>
      </c>
      <c r="S14" s="420">
        <v>1067</v>
      </c>
      <c r="T14" s="420">
        <v>1708</v>
      </c>
      <c r="U14" s="420">
        <v>2318</v>
      </c>
      <c r="V14" s="420">
        <v>2706</v>
      </c>
      <c r="W14" s="420">
        <v>2087</v>
      </c>
      <c r="X14" s="420">
        <v>850</v>
      </c>
      <c r="Y14" s="420">
        <v>240</v>
      </c>
      <c r="Z14" s="425">
        <v>20</v>
      </c>
      <c r="AA14" s="432" t="s">
        <v>49</v>
      </c>
      <c r="AB14" s="433"/>
      <c r="AC14" s="433"/>
      <c r="AD14" s="419" t="s">
        <v>262</v>
      </c>
      <c r="AE14" s="427">
        <v>750.1175487174129</v>
      </c>
      <c r="AF14" s="428">
        <v>139.93771065318487</v>
      </c>
      <c r="AG14" s="427">
        <v>27.01202034905533</v>
      </c>
      <c r="AH14" s="427">
        <v>17.638128594556118</v>
      </c>
      <c r="AI14" s="427">
        <v>39.3626282124068</v>
      </c>
      <c r="AJ14" s="427">
        <v>63.43952558267825</v>
      </c>
      <c r="AK14" s="427">
        <v>61.54333090090645</v>
      </c>
      <c r="AL14" s="427">
        <v>81.97412069348574</v>
      </c>
      <c r="AM14" s="429">
        <v>101.85659567200956</v>
      </c>
      <c r="AN14" s="430"/>
      <c r="AO14" s="430"/>
      <c r="AP14" s="431">
        <v>164.58902835224916</v>
      </c>
      <c r="AQ14" s="427">
        <v>245.02597275311183</v>
      </c>
      <c r="AR14" s="427">
        <v>455.19094223757435</v>
      </c>
      <c r="AS14" s="427">
        <v>569.4196870667458</v>
      </c>
      <c r="AT14" s="427">
        <v>899.7929214888629</v>
      </c>
      <c r="AU14" s="427">
        <v>1409.4739901191515</v>
      </c>
      <c r="AV14" s="427">
        <v>2438.710967060268</v>
      </c>
      <c r="AW14" s="427">
        <v>4427.128096411314</v>
      </c>
      <c r="AX14" s="429">
        <v>11471.714246846881</v>
      </c>
    </row>
    <row r="15" spans="1:50" s="399" customFormat="1" ht="15" customHeight="1">
      <c r="A15" s="398"/>
      <c r="B15" s="419" t="s">
        <v>263</v>
      </c>
      <c r="C15" s="420">
        <v>15343</v>
      </c>
      <c r="D15" s="421">
        <v>150</v>
      </c>
      <c r="E15" s="420">
        <v>27</v>
      </c>
      <c r="F15" s="420">
        <v>17</v>
      </c>
      <c r="G15" s="420">
        <v>67</v>
      </c>
      <c r="H15" s="420">
        <v>63</v>
      </c>
      <c r="I15" s="420">
        <v>52</v>
      </c>
      <c r="J15" s="420">
        <v>67</v>
      </c>
      <c r="K15" s="420">
        <v>139</v>
      </c>
      <c r="L15" s="420">
        <v>247</v>
      </c>
      <c r="M15" s="422">
        <v>323</v>
      </c>
      <c r="N15" s="423"/>
      <c r="O15" s="423"/>
      <c r="P15" s="424">
        <v>411</v>
      </c>
      <c r="Q15" s="420">
        <v>777</v>
      </c>
      <c r="R15" s="420">
        <v>1061</v>
      </c>
      <c r="S15" s="420">
        <v>1096</v>
      </c>
      <c r="T15" s="420">
        <v>1537</v>
      </c>
      <c r="U15" s="420">
        <v>2361</v>
      </c>
      <c r="V15" s="420">
        <v>2829</v>
      </c>
      <c r="W15" s="420">
        <v>2468</v>
      </c>
      <c r="X15" s="420">
        <v>1315</v>
      </c>
      <c r="Y15" s="420">
        <v>293</v>
      </c>
      <c r="Z15" s="425">
        <v>43</v>
      </c>
      <c r="AA15" s="432" t="s">
        <v>49</v>
      </c>
      <c r="AB15" s="433"/>
      <c r="AC15" s="433"/>
      <c r="AD15" s="419" t="s">
        <v>263</v>
      </c>
      <c r="AE15" s="427">
        <v>800.2929313108415</v>
      </c>
      <c r="AF15" s="428">
        <v>147.6479678718022</v>
      </c>
      <c r="AG15" s="427">
        <v>22.937923183443917</v>
      </c>
      <c r="AH15" s="427">
        <v>12.697084898684732</v>
      </c>
      <c r="AI15" s="427">
        <v>43.34072928862985</v>
      </c>
      <c r="AJ15" s="427">
        <v>54.97334229195208</v>
      </c>
      <c r="AK15" s="427">
        <v>48.05870555724993</v>
      </c>
      <c r="AL15" s="427">
        <v>59.01211950394588</v>
      </c>
      <c r="AM15" s="429">
        <v>106.59018756805668</v>
      </c>
      <c r="AN15" s="430"/>
      <c r="AO15" s="430"/>
      <c r="AP15" s="431">
        <v>151.7152421608673</v>
      </c>
      <c r="AQ15" s="427">
        <v>234.55597754652996</v>
      </c>
      <c r="AR15" s="427">
        <v>342.34309274915665</v>
      </c>
      <c r="AS15" s="427">
        <v>611.3970067513337</v>
      </c>
      <c r="AT15" s="427">
        <v>905.019831961445</v>
      </c>
      <c r="AU15" s="427">
        <v>1210.7687718871864</v>
      </c>
      <c r="AV15" s="427">
        <v>2201.3119074217298</v>
      </c>
      <c r="AW15" s="427">
        <v>3934.082047522245</v>
      </c>
      <c r="AX15" s="429">
        <v>10622.716223034231</v>
      </c>
    </row>
    <row r="16" spans="1:50" s="399" customFormat="1" ht="15" customHeight="1">
      <c r="A16" s="398"/>
      <c r="B16" s="434" t="s">
        <v>264</v>
      </c>
      <c r="C16" s="420">
        <v>15954</v>
      </c>
      <c r="D16" s="421">
        <v>129</v>
      </c>
      <c r="E16" s="420">
        <v>28</v>
      </c>
      <c r="F16" s="420">
        <v>13</v>
      </c>
      <c r="G16" s="420">
        <v>68</v>
      </c>
      <c r="H16" s="420">
        <v>65</v>
      </c>
      <c r="I16" s="420">
        <v>68</v>
      </c>
      <c r="J16" s="420">
        <v>72</v>
      </c>
      <c r="K16" s="420">
        <v>92</v>
      </c>
      <c r="L16" s="420">
        <v>216</v>
      </c>
      <c r="M16" s="422">
        <v>335</v>
      </c>
      <c r="N16" s="423"/>
      <c r="O16" s="423"/>
      <c r="P16" s="424">
        <v>393</v>
      </c>
      <c r="Q16" s="420">
        <v>646</v>
      </c>
      <c r="R16" s="420">
        <v>1105</v>
      </c>
      <c r="S16" s="420">
        <v>1332</v>
      </c>
      <c r="T16" s="420">
        <v>1543</v>
      </c>
      <c r="U16" s="420">
        <v>2258</v>
      </c>
      <c r="V16" s="420">
        <v>3004</v>
      </c>
      <c r="W16" s="420">
        <v>2595</v>
      </c>
      <c r="X16" s="420">
        <v>1502</v>
      </c>
      <c r="Y16" s="420">
        <v>453</v>
      </c>
      <c r="Z16" s="420">
        <v>37</v>
      </c>
      <c r="AA16" s="432" t="s">
        <v>49</v>
      </c>
      <c r="AB16" s="433"/>
      <c r="AC16" s="433"/>
      <c r="AD16" s="434" t="s">
        <v>264</v>
      </c>
      <c r="AE16" s="427">
        <v>824.0702479338844</v>
      </c>
      <c r="AF16" s="428">
        <v>137.2340425531915</v>
      </c>
      <c r="AG16" s="427">
        <v>25.225225225225223</v>
      </c>
      <c r="AH16" s="427">
        <v>10.743801652892563</v>
      </c>
      <c r="AI16" s="427">
        <v>46.57534246575342</v>
      </c>
      <c r="AJ16" s="427">
        <v>48.14814814814815</v>
      </c>
      <c r="AK16" s="427">
        <v>61.26126126126127</v>
      </c>
      <c r="AL16" s="427">
        <v>66.05504587155963</v>
      </c>
      <c r="AM16" s="429">
        <v>78.63247863247864</v>
      </c>
      <c r="AN16" s="430"/>
      <c r="AO16" s="430"/>
      <c r="AP16" s="431">
        <v>143.04635761589404</v>
      </c>
      <c r="AQ16" s="427">
        <v>227.89115646258503</v>
      </c>
      <c r="AR16" s="427">
        <v>307.03125</v>
      </c>
      <c r="AS16" s="427">
        <v>525.2032520325204</v>
      </c>
      <c r="AT16" s="427">
        <v>891.1290322580645</v>
      </c>
      <c r="AU16" s="427">
        <v>1268.5714285714287</v>
      </c>
      <c r="AV16" s="427">
        <v>2003.896103896104</v>
      </c>
      <c r="AW16" s="427">
        <v>3763.333333333333</v>
      </c>
      <c r="AX16" s="429">
        <v>9988.157894736842</v>
      </c>
    </row>
    <row r="17" spans="1:50" s="399" customFormat="1" ht="15" customHeight="1">
      <c r="A17" s="398"/>
      <c r="B17" s="435" t="s">
        <v>265</v>
      </c>
      <c r="C17" s="420">
        <v>16091</v>
      </c>
      <c r="D17" s="421">
        <v>112</v>
      </c>
      <c r="E17" s="420">
        <v>27</v>
      </c>
      <c r="F17" s="420">
        <v>24</v>
      </c>
      <c r="G17" s="420">
        <v>54</v>
      </c>
      <c r="H17" s="420">
        <v>59</v>
      </c>
      <c r="I17" s="420">
        <v>57</v>
      </c>
      <c r="J17" s="420">
        <v>78</v>
      </c>
      <c r="K17" s="420">
        <v>94</v>
      </c>
      <c r="L17" s="420">
        <v>190</v>
      </c>
      <c r="M17" s="422">
        <v>325</v>
      </c>
      <c r="N17" s="423"/>
      <c r="O17" s="423"/>
      <c r="P17" s="424">
        <v>434</v>
      </c>
      <c r="Q17" s="420">
        <v>643</v>
      </c>
      <c r="R17" s="420">
        <v>1031</v>
      </c>
      <c r="S17" s="420">
        <v>1403</v>
      </c>
      <c r="T17" s="420">
        <v>1576</v>
      </c>
      <c r="U17" s="420">
        <v>2146</v>
      </c>
      <c r="V17" s="420">
        <v>3035</v>
      </c>
      <c r="W17" s="420">
        <v>2691</v>
      </c>
      <c r="X17" s="420">
        <v>1620</v>
      </c>
      <c r="Y17" s="420">
        <v>431</v>
      </c>
      <c r="Z17" s="420">
        <v>61</v>
      </c>
      <c r="AA17" s="432" t="s">
        <v>49</v>
      </c>
      <c r="AB17" s="433"/>
      <c r="AC17" s="433"/>
      <c r="AD17" s="435" t="s">
        <v>265</v>
      </c>
      <c r="AE17" s="427">
        <v>829.8607529654461</v>
      </c>
      <c r="AF17" s="428">
        <v>119.14893617021276</v>
      </c>
      <c r="AG17" s="427">
        <v>25.233644859813083</v>
      </c>
      <c r="AH17" s="427">
        <v>20</v>
      </c>
      <c r="AI17" s="427">
        <v>38.84892086330935</v>
      </c>
      <c r="AJ17" s="427">
        <v>41.54929577464789</v>
      </c>
      <c r="AK17" s="427">
        <v>50</v>
      </c>
      <c r="AL17" s="427">
        <v>72.22222222222221</v>
      </c>
      <c r="AM17" s="429">
        <v>80.34188034188034</v>
      </c>
      <c r="AN17" s="430"/>
      <c r="AO17" s="430"/>
      <c r="AP17" s="431">
        <v>137.68115942028987</v>
      </c>
      <c r="AQ17" s="427">
        <v>209.6774193548387</v>
      </c>
      <c r="AR17" s="427">
        <v>321.48148148148147</v>
      </c>
      <c r="AS17" s="427">
        <v>535.8333333333333</v>
      </c>
      <c r="AT17" s="427">
        <v>838.2113821138212</v>
      </c>
      <c r="AU17" s="427">
        <v>1275.4545454545455</v>
      </c>
      <c r="AV17" s="427">
        <v>1945.6790123456792</v>
      </c>
      <c r="AW17" s="427">
        <v>3637.2881355932204</v>
      </c>
      <c r="AX17" s="429">
        <v>9921.518987341773</v>
      </c>
    </row>
    <row r="18" spans="1:50" s="399" customFormat="1" ht="15" customHeight="1">
      <c r="A18" s="398"/>
      <c r="B18" s="435" t="s">
        <v>266</v>
      </c>
      <c r="C18" s="420">
        <v>16543</v>
      </c>
      <c r="D18" s="421">
        <v>114</v>
      </c>
      <c r="E18" s="436">
        <v>16</v>
      </c>
      <c r="F18" s="436">
        <v>20</v>
      </c>
      <c r="G18" s="436">
        <v>48</v>
      </c>
      <c r="H18" s="436">
        <v>81</v>
      </c>
      <c r="I18" s="436">
        <v>66</v>
      </c>
      <c r="J18" s="436">
        <v>65</v>
      </c>
      <c r="K18" s="436">
        <v>102</v>
      </c>
      <c r="L18" s="436">
        <v>181</v>
      </c>
      <c r="M18" s="422">
        <v>326</v>
      </c>
      <c r="N18" s="423"/>
      <c r="O18" s="423"/>
      <c r="P18" s="437">
        <v>456</v>
      </c>
      <c r="Q18" s="436">
        <v>664</v>
      </c>
      <c r="R18" s="436">
        <v>1039</v>
      </c>
      <c r="S18" s="436">
        <v>1410</v>
      </c>
      <c r="T18" s="436">
        <v>1717</v>
      </c>
      <c r="U18" s="436">
        <v>2108</v>
      </c>
      <c r="V18" s="436">
        <v>2943</v>
      </c>
      <c r="W18" s="436">
        <v>2915</v>
      </c>
      <c r="X18" s="436">
        <v>1702</v>
      </c>
      <c r="Y18" s="436">
        <v>488</v>
      </c>
      <c r="Z18" s="436">
        <v>81</v>
      </c>
      <c r="AA18" s="438">
        <v>1</v>
      </c>
      <c r="AB18" s="433"/>
      <c r="AC18" s="433"/>
      <c r="AD18" s="435" t="s">
        <v>266</v>
      </c>
      <c r="AE18" s="427">
        <v>853.6714373808289</v>
      </c>
      <c r="AF18" s="428">
        <v>123.08090950314181</v>
      </c>
      <c r="AG18" s="427">
        <v>15.503575512102477</v>
      </c>
      <c r="AH18" s="427">
        <v>16.880201211998447</v>
      </c>
      <c r="AI18" s="427">
        <v>36.09511061647441</v>
      </c>
      <c r="AJ18" s="427">
        <v>57.66068466724089</v>
      </c>
      <c r="AK18" s="427">
        <v>56.97661368992636</v>
      </c>
      <c r="AL18" s="427">
        <v>59.53525861200414</v>
      </c>
      <c r="AM18" s="429">
        <v>88.65479387760423</v>
      </c>
      <c r="AN18" s="430"/>
      <c r="AO18" s="430"/>
      <c r="AP18" s="431">
        <v>138.42047705355571</v>
      </c>
      <c r="AQ18" s="427">
        <v>200.8712637020697</v>
      </c>
      <c r="AR18" s="427">
        <v>334.78701378793886</v>
      </c>
      <c r="AS18" s="427">
        <v>560.5646168912302</v>
      </c>
      <c r="AT18" s="427">
        <v>838.6268796461463</v>
      </c>
      <c r="AU18" s="427">
        <v>1258.3555702314125</v>
      </c>
      <c r="AV18" s="427">
        <v>2045.5330656786477</v>
      </c>
      <c r="AW18" s="427">
        <v>3468.132012766938</v>
      </c>
      <c r="AX18" s="429">
        <v>9955.421657236631</v>
      </c>
    </row>
    <row r="19" spans="1:50" s="399" customFormat="1" ht="15" customHeight="1">
      <c r="A19" s="398"/>
      <c r="B19" s="435" t="s">
        <v>267</v>
      </c>
      <c r="C19" s="420">
        <v>16193</v>
      </c>
      <c r="D19" s="439">
        <v>98</v>
      </c>
      <c r="E19" s="423">
        <v>19</v>
      </c>
      <c r="F19" s="436">
        <v>14</v>
      </c>
      <c r="G19" s="436">
        <v>60</v>
      </c>
      <c r="H19" s="436">
        <v>69</v>
      </c>
      <c r="I19" s="436">
        <v>56</v>
      </c>
      <c r="J19" s="436">
        <v>67</v>
      </c>
      <c r="K19" s="436">
        <v>94</v>
      </c>
      <c r="L19" s="436">
        <v>153</v>
      </c>
      <c r="M19" s="422">
        <v>385</v>
      </c>
      <c r="N19" s="423"/>
      <c r="O19" s="423"/>
      <c r="P19" s="437">
        <v>451</v>
      </c>
      <c r="Q19" s="436">
        <v>589</v>
      </c>
      <c r="R19" s="436">
        <v>1018</v>
      </c>
      <c r="S19" s="436">
        <v>1495</v>
      </c>
      <c r="T19" s="436">
        <v>1673</v>
      </c>
      <c r="U19" s="436">
        <v>2006</v>
      </c>
      <c r="V19" s="436">
        <v>2912</v>
      </c>
      <c r="W19" s="436">
        <v>2808</v>
      </c>
      <c r="X19" s="436">
        <v>1655</v>
      </c>
      <c r="Y19" s="436">
        <v>513</v>
      </c>
      <c r="Z19" s="436">
        <v>58</v>
      </c>
      <c r="AA19" s="438" t="s">
        <v>49</v>
      </c>
      <c r="AB19" s="433"/>
      <c r="AC19" s="433"/>
      <c r="AD19" s="435" t="s">
        <v>267</v>
      </c>
      <c r="AE19" s="427">
        <v>829.1346646185355</v>
      </c>
      <c r="AF19" s="428">
        <v>105.37634408602149</v>
      </c>
      <c r="AG19" s="427">
        <v>18.81188118811881</v>
      </c>
      <c r="AH19" s="427">
        <v>11.965811965811966</v>
      </c>
      <c r="AI19" s="427">
        <v>47.24409448818898</v>
      </c>
      <c r="AJ19" s="427">
        <v>48.25174825174825</v>
      </c>
      <c r="AK19" s="427">
        <v>44.09448818897638</v>
      </c>
      <c r="AL19" s="427">
        <v>62.03703703703704</v>
      </c>
      <c r="AM19" s="429">
        <v>83.1858407079646</v>
      </c>
      <c r="AN19" s="430"/>
      <c r="AO19" s="430"/>
      <c r="AP19" s="440">
        <v>121.42857142857142</v>
      </c>
      <c r="AQ19" s="441">
        <v>225.14619883040936</v>
      </c>
      <c r="AR19" s="441">
        <v>344.2748091603053</v>
      </c>
      <c r="AS19" s="441">
        <v>482.78688524590166</v>
      </c>
      <c r="AT19" s="441">
        <v>827.6422764227641</v>
      </c>
      <c r="AU19" s="441">
        <v>1300</v>
      </c>
      <c r="AV19" s="441">
        <v>1879.7752808988766</v>
      </c>
      <c r="AW19" s="441">
        <v>3235.483870967742</v>
      </c>
      <c r="AX19" s="429">
        <v>9348.235294117647</v>
      </c>
    </row>
    <row r="20" spans="1:50" s="399" customFormat="1" ht="15" customHeight="1">
      <c r="A20" s="398"/>
      <c r="B20" s="435" t="s">
        <v>268</v>
      </c>
      <c r="C20" s="420">
        <v>16236</v>
      </c>
      <c r="D20" s="439">
        <v>92</v>
      </c>
      <c r="E20" s="423">
        <v>23</v>
      </c>
      <c r="F20" s="436">
        <v>10</v>
      </c>
      <c r="G20" s="436">
        <v>57</v>
      </c>
      <c r="H20" s="436">
        <v>86</v>
      </c>
      <c r="I20" s="436">
        <v>65</v>
      </c>
      <c r="J20" s="436">
        <v>70</v>
      </c>
      <c r="K20" s="436">
        <v>83</v>
      </c>
      <c r="L20" s="436">
        <v>166</v>
      </c>
      <c r="M20" s="422">
        <v>398</v>
      </c>
      <c r="N20" s="423"/>
      <c r="O20" s="423"/>
      <c r="P20" s="437">
        <v>415</v>
      </c>
      <c r="Q20" s="436">
        <v>589</v>
      </c>
      <c r="R20" s="436">
        <v>962</v>
      </c>
      <c r="S20" s="436">
        <v>1414</v>
      </c>
      <c r="T20" s="436">
        <v>1727</v>
      </c>
      <c r="U20" s="436">
        <v>2025</v>
      </c>
      <c r="V20" s="436">
        <v>2829</v>
      </c>
      <c r="W20" s="436">
        <v>2875</v>
      </c>
      <c r="X20" s="436">
        <v>1705</v>
      </c>
      <c r="Y20" s="436">
        <v>570</v>
      </c>
      <c r="Z20" s="436">
        <v>75</v>
      </c>
      <c r="AA20" s="438" t="s">
        <v>49</v>
      </c>
      <c r="AB20" s="433"/>
      <c r="AC20" s="433"/>
      <c r="AD20" s="435" t="s">
        <v>268</v>
      </c>
      <c r="AE20" s="427">
        <v>830.0613496932516</v>
      </c>
      <c r="AF20" s="428">
        <v>97.87234042553193</v>
      </c>
      <c r="AG20" s="427">
        <v>23.46938775510204</v>
      </c>
      <c r="AH20" s="427">
        <v>8.771929824561402</v>
      </c>
      <c r="AI20" s="427">
        <v>45.96774193548387</v>
      </c>
      <c r="AJ20" s="427">
        <v>60.563380281690144</v>
      </c>
      <c r="AK20" s="427">
        <v>49.61832061068703</v>
      </c>
      <c r="AL20" s="427">
        <v>63.06306306306306</v>
      </c>
      <c r="AM20" s="429">
        <v>74.10714285714286</v>
      </c>
      <c r="AN20" s="430"/>
      <c r="AO20" s="430"/>
      <c r="AP20" s="440">
        <v>137.1900826446281</v>
      </c>
      <c r="AQ20" s="441">
        <v>245.67901234567904</v>
      </c>
      <c r="AR20" s="441">
        <v>302.91970802919707</v>
      </c>
      <c r="AS20" s="441">
        <v>478.86178861788613</v>
      </c>
      <c r="AT20" s="441">
        <v>782.1138211382113</v>
      </c>
      <c r="AU20" s="441">
        <v>1198.3050847457628</v>
      </c>
      <c r="AV20" s="441">
        <v>1837.2340425531916</v>
      </c>
      <c r="AW20" s="441">
        <v>3164.0625</v>
      </c>
      <c r="AX20" s="429">
        <v>9152.272727272726</v>
      </c>
    </row>
    <row r="21" spans="1:50" s="399" customFormat="1" ht="15" customHeight="1">
      <c r="A21" s="398"/>
      <c r="B21" s="435" t="s">
        <v>269</v>
      </c>
      <c r="C21" s="420">
        <v>16340</v>
      </c>
      <c r="D21" s="439">
        <v>113</v>
      </c>
      <c r="E21" s="423">
        <v>24</v>
      </c>
      <c r="F21" s="436">
        <v>16</v>
      </c>
      <c r="G21" s="436">
        <v>51</v>
      </c>
      <c r="H21" s="436">
        <v>51</v>
      </c>
      <c r="I21" s="436">
        <v>65</v>
      </c>
      <c r="J21" s="436">
        <v>62</v>
      </c>
      <c r="K21" s="436">
        <v>84</v>
      </c>
      <c r="L21" s="436">
        <v>164</v>
      </c>
      <c r="M21" s="422">
        <v>355</v>
      </c>
      <c r="N21" s="423"/>
      <c r="O21" s="423"/>
      <c r="P21" s="437">
        <v>491</v>
      </c>
      <c r="Q21" s="436">
        <v>573</v>
      </c>
      <c r="R21" s="436">
        <v>939</v>
      </c>
      <c r="S21" s="436">
        <v>1542</v>
      </c>
      <c r="T21" s="436">
        <v>1755</v>
      </c>
      <c r="U21" s="436">
        <v>2024</v>
      </c>
      <c r="V21" s="436">
        <v>2789</v>
      </c>
      <c r="W21" s="436">
        <v>2874</v>
      </c>
      <c r="X21" s="436">
        <v>1669</v>
      </c>
      <c r="Y21" s="436">
        <v>601</v>
      </c>
      <c r="Z21" s="436">
        <v>97</v>
      </c>
      <c r="AA21" s="438">
        <v>1</v>
      </c>
      <c r="AB21" s="433"/>
      <c r="AC21" s="433"/>
      <c r="AD21" s="435" t="s">
        <v>269</v>
      </c>
      <c r="AE21" s="427">
        <v>834.5250255362615</v>
      </c>
      <c r="AF21" s="428">
        <v>120.2127659574468</v>
      </c>
      <c r="AG21" s="427">
        <v>25</v>
      </c>
      <c r="AH21" s="427">
        <v>14.414414414414415</v>
      </c>
      <c r="AI21" s="427">
        <v>42.14876033057851</v>
      </c>
      <c r="AJ21" s="427">
        <v>36.69064748201439</v>
      </c>
      <c r="AK21" s="427">
        <v>47.794117647058826</v>
      </c>
      <c r="AL21" s="427">
        <v>54.86725663716814</v>
      </c>
      <c r="AM21" s="429">
        <v>75.67567567567568</v>
      </c>
      <c r="AN21" s="430"/>
      <c r="AO21" s="430"/>
      <c r="AP21" s="440">
        <v>138.98305084745763</v>
      </c>
      <c r="AQ21" s="441">
        <v>235.09933774834437</v>
      </c>
      <c r="AR21" s="441">
        <v>336.3013698630137</v>
      </c>
      <c r="AS21" s="441">
        <v>451.18110236220474</v>
      </c>
      <c r="AT21" s="441">
        <v>782.5</v>
      </c>
      <c r="AU21" s="441">
        <v>1295.798319327731</v>
      </c>
      <c r="AV21" s="441">
        <v>1790.8163265306123</v>
      </c>
      <c r="AW21" s="441">
        <v>2976.470588235294</v>
      </c>
      <c r="AX21" s="429">
        <v>8922.22222222222</v>
      </c>
    </row>
    <row r="22" spans="1:50" s="399" customFormat="1" ht="15" customHeight="1">
      <c r="A22" s="398"/>
      <c r="B22" s="435" t="s">
        <v>270</v>
      </c>
      <c r="C22" s="420">
        <v>17414</v>
      </c>
      <c r="D22" s="439">
        <v>103</v>
      </c>
      <c r="E22" s="423">
        <v>10</v>
      </c>
      <c r="F22" s="436">
        <v>14</v>
      </c>
      <c r="G22" s="436">
        <v>41</v>
      </c>
      <c r="H22" s="436">
        <v>75</v>
      </c>
      <c r="I22" s="436">
        <v>86</v>
      </c>
      <c r="J22" s="436">
        <v>93</v>
      </c>
      <c r="K22" s="436">
        <v>99</v>
      </c>
      <c r="L22" s="436">
        <v>149</v>
      </c>
      <c r="M22" s="422">
        <v>297</v>
      </c>
      <c r="N22" s="423"/>
      <c r="O22" s="423"/>
      <c r="P22" s="437">
        <v>541</v>
      </c>
      <c r="Q22" s="436">
        <v>684</v>
      </c>
      <c r="R22" s="436">
        <v>905</v>
      </c>
      <c r="S22" s="436">
        <v>1466</v>
      </c>
      <c r="T22" s="436">
        <v>2039</v>
      </c>
      <c r="U22" s="436">
        <v>2161</v>
      </c>
      <c r="V22" s="436">
        <v>2718</v>
      </c>
      <c r="W22" s="436">
        <v>3103</v>
      </c>
      <c r="X22" s="436">
        <v>2012</v>
      </c>
      <c r="Y22" s="436">
        <v>692</v>
      </c>
      <c r="Z22" s="436">
        <v>126</v>
      </c>
      <c r="AA22" s="438" t="s">
        <v>49</v>
      </c>
      <c r="AB22" s="433"/>
      <c r="AC22" s="433"/>
      <c r="AD22" s="435" t="s">
        <v>270</v>
      </c>
      <c r="AE22" s="427">
        <v>888.92291985707</v>
      </c>
      <c r="AF22" s="428">
        <v>109.57446808510637</v>
      </c>
      <c r="AG22" s="427">
        <v>10.638297872340425</v>
      </c>
      <c r="AH22" s="427">
        <v>13.084112149532709</v>
      </c>
      <c r="AI22" s="427">
        <v>34.45378151260504</v>
      </c>
      <c r="AJ22" s="427">
        <v>55.55555555555556</v>
      </c>
      <c r="AK22" s="427">
        <v>61.42857142857142</v>
      </c>
      <c r="AL22" s="427">
        <v>80.17241379310344</v>
      </c>
      <c r="AM22" s="429">
        <v>90</v>
      </c>
      <c r="AN22" s="430"/>
      <c r="AO22" s="430"/>
      <c r="AP22" s="440">
        <v>126.27118644067795</v>
      </c>
      <c r="AQ22" s="441">
        <v>215.21739130434784</v>
      </c>
      <c r="AR22" s="441">
        <v>351.2987012987013</v>
      </c>
      <c r="AS22" s="441">
        <v>510.44776119402985</v>
      </c>
      <c r="AT22" s="441">
        <v>766.9491525423729</v>
      </c>
      <c r="AU22" s="441">
        <v>1242.3728813559323</v>
      </c>
      <c r="AV22" s="441">
        <v>1999.0196078431375</v>
      </c>
      <c r="AW22" s="441">
        <v>3001.3888888888887</v>
      </c>
      <c r="AX22" s="429">
        <v>9506.593406593407</v>
      </c>
    </row>
    <row r="23" spans="1:50" s="399" customFormat="1" ht="15" customHeight="1">
      <c r="A23" s="398"/>
      <c r="B23" s="435" t="s">
        <v>271</v>
      </c>
      <c r="C23" s="420">
        <v>16907</v>
      </c>
      <c r="D23" s="439">
        <v>80</v>
      </c>
      <c r="E23" s="423">
        <v>10</v>
      </c>
      <c r="F23" s="436">
        <v>13</v>
      </c>
      <c r="G23" s="436">
        <v>45</v>
      </c>
      <c r="H23" s="436">
        <v>53</v>
      </c>
      <c r="I23" s="436">
        <v>53</v>
      </c>
      <c r="J23" s="436">
        <v>93</v>
      </c>
      <c r="K23" s="436">
        <v>95</v>
      </c>
      <c r="L23" s="436">
        <v>151</v>
      </c>
      <c r="M23" s="422">
        <v>274</v>
      </c>
      <c r="N23" s="423"/>
      <c r="O23" s="423"/>
      <c r="P23" s="437">
        <v>488</v>
      </c>
      <c r="Q23" s="436">
        <v>686</v>
      </c>
      <c r="R23" s="436">
        <v>870</v>
      </c>
      <c r="S23" s="436">
        <v>1432</v>
      </c>
      <c r="T23" s="436">
        <v>1902</v>
      </c>
      <c r="U23" s="436">
        <v>2235</v>
      </c>
      <c r="V23" s="436">
        <v>2639</v>
      </c>
      <c r="W23" s="436">
        <v>3023</v>
      </c>
      <c r="X23" s="436">
        <v>1976</v>
      </c>
      <c r="Y23" s="436">
        <v>657</v>
      </c>
      <c r="Z23" s="436">
        <v>131</v>
      </c>
      <c r="AA23" s="438">
        <v>1</v>
      </c>
      <c r="AB23" s="433"/>
      <c r="AC23" s="433"/>
      <c r="AD23" s="435" t="s">
        <v>271</v>
      </c>
      <c r="AE23" s="427">
        <v>866.6576448564405</v>
      </c>
      <c r="AF23" s="428">
        <v>85.7246951415529</v>
      </c>
      <c r="AG23" s="427">
        <v>10.649060220435546</v>
      </c>
      <c r="AH23" s="427">
        <v>12.485713462480431</v>
      </c>
      <c r="AI23" s="427">
        <v>38.11330662578662</v>
      </c>
      <c r="AJ23" s="427">
        <v>43.46970243758407</v>
      </c>
      <c r="AK23" s="427">
        <v>37.791278058241346</v>
      </c>
      <c r="AL23" s="427">
        <v>79.14893617021276</v>
      </c>
      <c r="AM23" s="429">
        <v>85.81907532204737</v>
      </c>
      <c r="AN23" s="430"/>
      <c r="AO23" s="430"/>
      <c r="AP23" s="440">
        <v>130.78235564139652</v>
      </c>
      <c r="AQ23" s="441">
        <v>210.80814919677476</v>
      </c>
      <c r="AR23" s="441">
        <v>304.5469863577928</v>
      </c>
      <c r="AS23" s="441">
        <v>510.1926981459032</v>
      </c>
      <c r="AT23" s="441">
        <v>746.4287246364378</v>
      </c>
      <c r="AU23" s="441">
        <v>1208.6428089128965</v>
      </c>
      <c r="AV23" s="441">
        <v>1831.029304170357</v>
      </c>
      <c r="AW23" s="441">
        <v>2979.443837150399</v>
      </c>
      <c r="AX23" s="429">
        <v>8750.8308408109</v>
      </c>
    </row>
    <row r="24" spans="1:50" s="399" customFormat="1" ht="15" customHeight="1">
      <c r="A24" s="398"/>
      <c r="B24" s="435" t="s">
        <v>272</v>
      </c>
      <c r="C24" s="420">
        <v>16992</v>
      </c>
      <c r="D24" s="439">
        <v>79</v>
      </c>
      <c r="E24" s="423">
        <v>12</v>
      </c>
      <c r="F24" s="436">
        <v>10</v>
      </c>
      <c r="G24" s="436">
        <v>37</v>
      </c>
      <c r="H24" s="436">
        <v>53</v>
      </c>
      <c r="I24" s="436">
        <v>80</v>
      </c>
      <c r="J24" s="436">
        <v>66</v>
      </c>
      <c r="K24" s="436">
        <v>94</v>
      </c>
      <c r="L24" s="436">
        <v>145</v>
      </c>
      <c r="M24" s="422">
        <v>272</v>
      </c>
      <c r="N24" s="423"/>
      <c r="O24" s="423"/>
      <c r="P24" s="437">
        <v>566</v>
      </c>
      <c r="Q24" s="436">
        <v>619</v>
      </c>
      <c r="R24" s="436">
        <v>868</v>
      </c>
      <c r="S24" s="436">
        <v>1300</v>
      </c>
      <c r="T24" s="436">
        <v>1930</v>
      </c>
      <c r="U24" s="436">
        <v>2254</v>
      </c>
      <c r="V24" s="436">
        <v>2593</v>
      </c>
      <c r="W24" s="436">
        <v>2953</v>
      </c>
      <c r="X24" s="436">
        <v>2116</v>
      </c>
      <c r="Y24" s="436">
        <v>806</v>
      </c>
      <c r="Z24" s="436">
        <v>139</v>
      </c>
      <c r="AA24" s="438">
        <v>0</v>
      </c>
      <c r="AB24" s="433"/>
      <c r="AC24" s="433"/>
      <c r="AD24" s="435" t="s">
        <v>272</v>
      </c>
      <c r="AE24" s="427">
        <v>870.0460829493087</v>
      </c>
      <c r="AF24" s="442">
        <v>84.04255319148936</v>
      </c>
      <c r="AG24" s="441">
        <v>12.903225806451614</v>
      </c>
      <c r="AH24" s="443">
        <v>10</v>
      </c>
      <c r="AI24" s="443">
        <v>31.623931623931625</v>
      </c>
      <c r="AJ24" s="443">
        <v>44.91525423728813</v>
      </c>
      <c r="AK24" s="443">
        <v>57.55395683453237</v>
      </c>
      <c r="AL24" s="443">
        <v>52.38095238095238</v>
      </c>
      <c r="AM24" s="444">
        <v>87.03703703703704</v>
      </c>
      <c r="AN24" s="430"/>
      <c r="AO24" s="430"/>
      <c r="AP24" s="440">
        <v>128.31858407079648</v>
      </c>
      <c r="AQ24" s="441">
        <v>219.35483870967744</v>
      </c>
      <c r="AR24" s="441">
        <v>336.9047619047619</v>
      </c>
      <c r="AS24" s="441">
        <v>483.59375</v>
      </c>
      <c r="AT24" s="441">
        <v>729.4117647058823</v>
      </c>
      <c r="AU24" s="441">
        <v>1101.6949152542372</v>
      </c>
      <c r="AV24" s="441">
        <v>1820.7547169811323</v>
      </c>
      <c r="AW24" s="441">
        <v>2817.5</v>
      </c>
      <c r="AX24" s="429">
        <v>8607</v>
      </c>
    </row>
    <row r="25" spans="1:50" s="399" customFormat="1" ht="15" customHeight="1">
      <c r="A25" s="398"/>
      <c r="B25" s="435" t="s">
        <v>273</v>
      </c>
      <c r="C25" s="420">
        <v>17041</v>
      </c>
      <c r="D25" s="439">
        <v>83</v>
      </c>
      <c r="E25" s="423">
        <v>12</v>
      </c>
      <c r="F25" s="436">
        <v>7</v>
      </c>
      <c r="G25" s="436">
        <v>35</v>
      </c>
      <c r="H25" s="436">
        <v>47</v>
      </c>
      <c r="I25" s="436">
        <v>56</v>
      </c>
      <c r="J25" s="436">
        <v>66</v>
      </c>
      <c r="K25" s="436">
        <v>110</v>
      </c>
      <c r="L25" s="436">
        <v>149</v>
      </c>
      <c r="M25" s="422">
        <v>239</v>
      </c>
      <c r="N25" s="423"/>
      <c r="O25" s="423"/>
      <c r="P25" s="437">
        <v>587</v>
      </c>
      <c r="Q25" s="436">
        <v>664</v>
      </c>
      <c r="R25" s="436">
        <v>725</v>
      </c>
      <c r="S25" s="436">
        <v>1285</v>
      </c>
      <c r="T25" s="436">
        <v>1943</v>
      </c>
      <c r="U25" s="436">
        <v>2330</v>
      </c>
      <c r="V25" s="436">
        <v>2586</v>
      </c>
      <c r="W25" s="436">
        <v>2964</v>
      </c>
      <c r="X25" s="436">
        <v>2226</v>
      </c>
      <c r="Y25" s="436">
        <v>783</v>
      </c>
      <c r="Z25" s="436">
        <v>142</v>
      </c>
      <c r="AA25" s="438">
        <v>2</v>
      </c>
      <c r="AB25" s="433"/>
      <c r="AC25" s="433"/>
      <c r="AD25" s="435" t="s">
        <v>273</v>
      </c>
      <c r="AE25" s="427">
        <v>872.5550435227854</v>
      </c>
      <c r="AF25" s="442">
        <v>89.24731182795699</v>
      </c>
      <c r="AG25" s="441">
        <v>12.76595744680851</v>
      </c>
      <c r="AH25" s="441">
        <v>7.216494845360825</v>
      </c>
      <c r="AI25" s="441">
        <v>30.43478260869565</v>
      </c>
      <c r="AJ25" s="441">
        <v>40.51724137931034</v>
      </c>
      <c r="AK25" s="441">
        <v>41.48148148148148</v>
      </c>
      <c r="AL25" s="441">
        <v>50.769230769230774</v>
      </c>
      <c r="AM25" s="429">
        <v>100</v>
      </c>
      <c r="AN25" s="430"/>
      <c r="AO25" s="430"/>
      <c r="AP25" s="440">
        <v>133.03571428571428</v>
      </c>
      <c r="AQ25" s="441">
        <v>199.16666666666669</v>
      </c>
      <c r="AR25" s="441">
        <v>369.1823899371069</v>
      </c>
      <c r="AS25" s="441">
        <v>491.85185185185185</v>
      </c>
      <c r="AT25" s="441">
        <v>599.1735537190083</v>
      </c>
      <c r="AU25" s="441">
        <v>1088.9830508474577</v>
      </c>
      <c r="AV25" s="441">
        <v>1782.5688073394494</v>
      </c>
      <c r="AW25" s="441">
        <v>2773.809523809524</v>
      </c>
      <c r="AX25" s="429">
        <v>8366.346153846154</v>
      </c>
    </row>
    <row r="26" spans="1:50" s="399" customFormat="1" ht="15" customHeight="1">
      <c r="A26" s="398"/>
      <c r="B26" s="435" t="s">
        <v>274</v>
      </c>
      <c r="C26" s="445">
        <v>17661</v>
      </c>
      <c r="D26" s="439">
        <v>80</v>
      </c>
      <c r="E26" s="423">
        <v>14</v>
      </c>
      <c r="F26" s="436">
        <v>18</v>
      </c>
      <c r="G26" s="436">
        <v>39</v>
      </c>
      <c r="H26" s="436">
        <v>52</v>
      </c>
      <c r="I26" s="436">
        <v>73</v>
      </c>
      <c r="J26" s="436">
        <v>90</v>
      </c>
      <c r="K26" s="436">
        <v>93</v>
      </c>
      <c r="L26" s="436">
        <v>154</v>
      </c>
      <c r="M26" s="422">
        <v>243</v>
      </c>
      <c r="N26" s="423"/>
      <c r="O26" s="423"/>
      <c r="P26" s="437">
        <v>476</v>
      </c>
      <c r="Q26" s="436">
        <v>651</v>
      </c>
      <c r="R26" s="436">
        <v>837</v>
      </c>
      <c r="S26" s="436">
        <v>1292</v>
      </c>
      <c r="T26" s="436">
        <v>1900</v>
      </c>
      <c r="U26" s="436">
        <v>2420</v>
      </c>
      <c r="V26" s="436">
        <v>2705</v>
      </c>
      <c r="W26" s="436">
        <v>3008</v>
      </c>
      <c r="X26" s="436">
        <v>2409</v>
      </c>
      <c r="Y26" s="436">
        <v>919</v>
      </c>
      <c r="Z26" s="436">
        <v>188</v>
      </c>
      <c r="AA26" s="438">
        <v>2</v>
      </c>
      <c r="AB26" s="433"/>
      <c r="AC26" s="433"/>
      <c r="AD26" s="435" t="s">
        <v>274</v>
      </c>
      <c r="AE26" s="427">
        <v>904.3010752688173</v>
      </c>
      <c r="AF26" s="442">
        <v>86.95652173913044</v>
      </c>
      <c r="AG26" s="441">
        <v>14.893617021276595</v>
      </c>
      <c r="AH26" s="441">
        <v>18.947368421052634</v>
      </c>
      <c r="AI26" s="441">
        <v>35.45454545454545</v>
      </c>
      <c r="AJ26" s="441">
        <v>44.44444444444445</v>
      </c>
      <c r="AK26" s="441">
        <v>55.725190839694655</v>
      </c>
      <c r="AL26" s="441">
        <v>66.66666666666667</v>
      </c>
      <c r="AM26" s="429">
        <v>82.30088495575222</v>
      </c>
      <c r="AN26" s="430"/>
      <c r="AO26" s="430"/>
      <c r="AP26" s="440">
        <v>140</v>
      </c>
      <c r="AQ26" s="441">
        <v>207.69230769230768</v>
      </c>
      <c r="AR26" s="441">
        <v>321.6216216216216</v>
      </c>
      <c r="AS26" s="441">
        <v>452.0833333333333</v>
      </c>
      <c r="AT26" s="441">
        <v>675</v>
      </c>
      <c r="AU26" s="441">
        <v>1113.7931034482758</v>
      </c>
      <c r="AV26" s="441">
        <v>1711.7117117117116</v>
      </c>
      <c r="AW26" s="441">
        <v>2781.609195402299</v>
      </c>
      <c r="AX26" s="429">
        <v>8466.97247706422</v>
      </c>
    </row>
    <row r="27" spans="1:50" s="399" customFormat="1" ht="15" customHeight="1">
      <c r="A27" s="398"/>
      <c r="B27" s="435" t="s">
        <v>275</v>
      </c>
      <c r="C27" s="420">
        <v>17489</v>
      </c>
      <c r="D27" s="439">
        <v>63</v>
      </c>
      <c r="E27" s="423">
        <v>8</v>
      </c>
      <c r="F27" s="436">
        <v>14</v>
      </c>
      <c r="G27" s="436">
        <v>28</v>
      </c>
      <c r="H27" s="436">
        <v>49</v>
      </c>
      <c r="I27" s="436">
        <v>56</v>
      </c>
      <c r="J27" s="436">
        <v>82</v>
      </c>
      <c r="K27" s="436">
        <v>89</v>
      </c>
      <c r="L27" s="436">
        <v>112</v>
      </c>
      <c r="M27" s="422">
        <v>226</v>
      </c>
      <c r="N27" s="423"/>
      <c r="O27" s="423"/>
      <c r="P27" s="437">
        <v>418</v>
      </c>
      <c r="Q27" s="436">
        <v>699</v>
      </c>
      <c r="R27" s="436">
        <v>871</v>
      </c>
      <c r="S27" s="436">
        <v>1151</v>
      </c>
      <c r="T27" s="436">
        <v>1764</v>
      </c>
      <c r="U27" s="436">
        <v>2564</v>
      </c>
      <c r="V27" s="436">
        <v>2770</v>
      </c>
      <c r="W27" s="436">
        <v>2921</v>
      </c>
      <c r="X27" s="436">
        <v>2434</v>
      </c>
      <c r="Y27" s="436">
        <v>968</v>
      </c>
      <c r="Z27" s="436">
        <v>202</v>
      </c>
      <c r="AA27" s="438" t="s">
        <v>49</v>
      </c>
      <c r="AB27" s="433"/>
      <c r="AC27" s="433"/>
      <c r="AD27" s="435" t="s">
        <v>275</v>
      </c>
      <c r="AE27" s="427">
        <v>895.9528688524589</v>
      </c>
      <c r="AF27" s="442">
        <v>69.23076923076923</v>
      </c>
      <c r="AG27" s="441">
        <v>8.51063829787234</v>
      </c>
      <c r="AH27" s="441">
        <v>14.893617021276595</v>
      </c>
      <c r="AI27" s="441">
        <v>26.923076923076923</v>
      </c>
      <c r="AJ27" s="441">
        <v>41.1764705882353</v>
      </c>
      <c r="AK27" s="441">
        <v>44.8</v>
      </c>
      <c r="AL27" s="441">
        <v>58.99280575539568</v>
      </c>
      <c r="AM27" s="429">
        <v>77.3913043478261</v>
      </c>
      <c r="AN27" s="430"/>
      <c r="AO27" s="430"/>
      <c r="AP27" s="440">
        <v>102.75229357798166</v>
      </c>
      <c r="AQ27" s="441">
        <v>193.16239316239316</v>
      </c>
      <c r="AR27" s="441">
        <v>307.3529411764706</v>
      </c>
      <c r="AS27" s="441">
        <v>462.9139072847682</v>
      </c>
      <c r="AT27" s="441">
        <v>664.8854961832061</v>
      </c>
      <c r="AU27" s="441">
        <v>1009.6491228070174</v>
      </c>
      <c r="AV27" s="441">
        <v>1603.6363636363637</v>
      </c>
      <c r="AW27" s="441">
        <v>2817.5824175824177</v>
      </c>
      <c r="AX27" s="429">
        <v>8153.508771929825</v>
      </c>
    </row>
    <row r="28" spans="1:50" s="399" customFormat="1" ht="15" customHeight="1">
      <c r="A28" s="398"/>
      <c r="B28" s="435" t="s">
        <v>276</v>
      </c>
      <c r="C28" s="420">
        <v>18428</v>
      </c>
      <c r="D28" s="439">
        <v>75</v>
      </c>
      <c r="E28" s="423">
        <v>9</v>
      </c>
      <c r="F28" s="436">
        <v>10</v>
      </c>
      <c r="G28" s="436">
        <v>31</v>
      </c>
      <c r="H28" s="436">
        <v>55</v>
      </c>
      <c r="I28" s="436">
        <v>69</v>
      </c>
      <c r="J28" s="436">
        <v>76</v>
      </c>
      <c r="K28" s="436">
        <v>91</v>
      </c>
      <c r="L28" s="436">
        <v>124</v>
      </c>
      <c r="M28" s="422">
        <v>236</v>
      </c>
      <c r="N28" s="423"/>
      <c r="O28" s="423"/>
      <c r="P28" s="437">
        <v>391</v>
      </c>
      <c r="Q28" s="436">
        <v>690</v>
      </c>
      <c r="R28" s="436">
        <v>861</v>
      </c>
      <c r="S28" s="436">
        <v>1128</v>
      </c>
      <c r="T28" s="436">
        <v>1917</v>
      </c>
      <c r="U28" s="436">
        <v>2651</v>
      </c>
      <c r="V28" s="436">
        <v>2952</v>
      </c>
      <c r="W28" s="436">
        <v>3096</v>
      </c>
      <c r="X28" s="436">
        <v>2623</v>
      </c>
      <c r="Y28" s="436">
        <v>1121</v>
      </c>
      <c r="Z28" s="436">
        <v>222</v>
      </c>
      <c r="AA28" s="438" t="s">
        <v>49</v>
      </c>
      <c r="AB28" s="433"/>
      <c r="AC28" s="433"/>
      <c r="AD28" s="435" t="s">
        <v>276</v>
      </c>
      <c r="AE28" s="427">
        <v>941.5183644107284</v>
      </c>
      <c r="AF28" s="442">
        <v>85.28833141908412</v>
      </c>
      <c r="AG28" s="441">
        <v>9.582317430235404</v>
      </c>
      <c r="AH28" s="441">
        <v>10.6515556597041</v>
      </c>
      <c r="AI28" s="441">
        <v>29.645213732428036</v>
      </c>
      <c r="AJ28" s="441">
        <v>50.13582250095713</v>
      </c>
      <c r="AK28" s="441">
        <v>58.50085207762809</v>
      </c>
      <c r="AL28" s="441">
        <v>54.17658716014884</v>
      </c>
      <c r="AM28" s="429">
        <v>77.44614939447324</v>
      </c>
      <c r="AN28" s="430"/>
      <c r="AO28" s="430"/>
      <c r="AP28" s="440">
        <v>111.92244857434268</v>
      </c>
      <c r="AQ28" s="441">
        <v>205.62506534694873</v>
      </c>
      <c r="AR28" s="441">
        <v>303.45598336036755</v>
      </c>
      <c r="AS28" s="441">
        <v>434.88674036631323</v>
      </c>
      <c r="AT28" s="441">
        <v>646.1926419597424</v>
      </c>
      <c r="AU28" s="441">
        <v>999.2381694807151</v>
      </c>
      <c r="AV28" s="441">
        <v>1715.3901908673595</v>
      </c>
      <c r="AW28" s="441">
        <v>2835.021227903196</v>
      </c>
      <c r="AX28" s="429">
        <v>8351.542041265659</v>
      </c>
    </row>
    <row r="29" spans="1:50" s="399" customFormat="1" ht="15" customHeight="1">
      <c r="A29" s="398"/>
      <c r="B29" s="435" t="s">
        <v>277</v>
      </c>
      <c r="C29" s="420">
        <v>18317</v>
      </c>
      <c r="D29" s="439">
        <v>51</v>
      </c>
      <c r="E29" s="436">
        <v>9</v>
      </c>
      <c r="F29" s="436">
        <v>6</v>
      </c>
      <c r="G29" s="436">
        <v>26</v>
      </c>
      <c r="H29" s="436">
        <v>64</v>
      </c>
      <c r="I29" s="436">
        <v>61</v>
      </c>
      <c r="J29" s="436">
        <v>75</v>
      </c>
      <c r="K29" s="436">
        <v>109</v>
      </c>
      <c r="L29" s="436">
        <v>114</v>
      </c>
      <c r="M29" s="422">
        <v>220</v>
      </c>
      <c r="N29" s="423"/>
      <c r="O29" s="423"/>
      <c r="P29" s="437">
        <v>328</v>
      </c>
      <c r="Q29" s="436">
        <v>733</v>
      </c>
      <c r="R29" s="436">
        <v>855</v>
      </c>
      <c r="S29" s="436">
        <v>1083</v>
      </c>
      <c r="T29" s="436">
        <v>1757</v>
      </c>
      <c r="U29" s="436">
        <v>2603</v>
      </c>
      <c r="V29" s="436">
        <v>3143</v>
      </c>
      <c r="W29" s="436">
        <v>3079</v>
      </c>
      <c r="X29" s="436">
        <v>2610</v>
      </c>
      <c r="Y29" s="436">
        <v>1179</v>
      </c>
      <c r="Z29" s="436">
        <v>212</v>
      </c>
      <c r="AA29" s="438" t="s">
        <v>49</v>
      </c>
      <c r="AB29" s="433"/>
      <c r="AC29" s="433"/>
      <c r="AD29" s="435" t="s">
        <v>277</v>
      </c>
      <c r="AE29" s="427">
        <v>936.9309462915601</v>
      </c>
      <c r="AF29" s="442">
        <v>58.62068965517242</v>
      </c>
      <c r="AG29" s="441">
        <v>9.574468085106382</v>
      </c>
      <c r="AH29" s="441">
        <v>6.382978723404255</v>
      </c>
      <c r="AI29" s="441">
        <v>25.999999999999996</v>
      </c>
      <c r="AJ29" s="441">
        <v>57.65765765765766</v>
      </c>
      <c r="AK29" s="441">
        <v>53.50877192982456</v>
      </c>
      <c r="AL29" s="441">
        <v>53.956834532374096</v>
      </c>
      <c r="AM29" s="429">
        <v>86.5079365079365</v>
      </c>
      <c r="AN29" s="430"/>
      <c r="AO29" s="430"/>
      <c r="AP29" s="440">
        <v>104.58715596330275</v>
      </c>
      <c r="AQ29" s="441">
        <v>196.42857142857144</v>
      </c>
      <c r="AR29" s="441">
        <v>266.6666666666667</v>
      </c>
      <c r="AS29" s="441">
        <v>441.56626506024094</v>
      </c>
      <c r="AT29" s="441">
        <v>673.228346456693</v>
      </c>
      <c r="AU29" s="441">
        <v>933.6206896551724</v>
      </c>
      <c r="AV29" s="441">
        <v>1568.75</v>
      </c>
      <c r="AW29" s="441">
        <v>2711.4583333333335</v>
      </c>
      <c r="AX29" s="429">
        <v>8049.606299212599</v>
      </c>
    </row>
    <row r="30" spans="1:50" s="399" customFormat="1" ht="15" customHeight="1">
      <c r="A30" s="398"/>
      <c r="B30" s="435" t="s">
        <v>278</v>
      </c>
      <c r="C30" s="420">
        <v>18325</v>
      </c>
      <c r="D30" s="439">
        <v>52</v>
      </c>
      <c r="E30" s="436">
        <v>8</v>
      </c>
      <c r="F30" s="436">
        <v>10</v>
      </c>
      <c r="G30" s="436">
        <v>31</v>
      </c>
      <c r="H30" s="436">
        <v>45</v>
      </c>
      <c r="I30" s="436">
        <v>47</v>
      </c>
      <c r="J30" s="436">
        <v>58</v>
      </c>
      <c r="K30" s="436">
        <v>87</v>
      </c>
      <c r="L30" s="436">
        <v>111</v>
      </c>
      <c r="M30" s="422">
        <v>206</v>
      </c>
      <c r="N30" s="423"/>
      <c r="O30" s="423"/>
      <c r="P30" s="437">
        <v>323</v>
      </c>
      <c r="Q30" s="436">
        <v>719</v>
      </c>
      <c r="R30" s="436">
        <v>831</v>
      </c>
      <c r="S30" s="436">
        <v>1076</v>
      </c>
      <c r="T30" s="436">
        <v>1742</v>
      </c>
      <c r="U30" s="436">
        <v>2639</v>
      </c>
      <c r="V30" s="436">
        <v>3133</v>
      </c>
      <c r="W30" s="436">
        <v>3067</v>
      </c>
      <c r="X30" s="436">
        <v>2643</v>
      </c>
      <c r="Y30" s="436">
        <v>1231</v>
      </c>
      <c r="Z30" s="436">
        <v>266</v>
      </c>
      <c r="AA30" s="438" t="s">
        <v>49</v>
      </c>
      <c r="AB30" s="433"/>
      <c r="AC30" s="433"/>
      <c r="AD30" s="435" t="s">
        <v>278</v>
      </c>
      <c r="AE30" s="427">
        <v>938.3000512032769</v>
      </c>
      <c r="AF30" s="442">
        <v>61.17647058823529</v>
      </c>
      <c r="AG30" s="441">
        <v>8.602150537634408</v>
      </c>
      <c r="AH30" s="441">
        <v>10.75268817204301</v>
      </c>
      <c r="AI30" s="441">
        <v>32.291666666666664</v>
      </c>
      <c r="AJ30" s="441">
        <v>40.54054054054054</v>
      </c>
      <c r="AK30" s="441">
        <v>42.34234234234234</v>
      </c>
      <c r="AL30" s="441">
        <v>42.64705882352941</v>
      </c>
      <c r="AM30" s="429">
        <v>66.92307692307692</v>
      </c>
      <c r="AN30" s="430"/>
      <c r="AO30" s="430"/>
      <c r="AP30" s="440">
        <v>100</v>
      </c>
      <c r="AQ30" s="441">
        <v>185.5855855855856</v>
      </c>
      <c r="AR30" s="441">
        <v>271.42857142857144</v>
      </c>
      <c r="AS30" s="441">
        <v>455.0632911392405</v>
      </c>
      <c r="AT30" s="441">
        <v>624.812030075188</v>
      </c>
      <c r="AU30" s="441">
        <v>911.8644067796611</v>
      </c>
      <c r="AV30" s="441">
        <v>1555.357142857143</v>
      </c>
      <c r="AW30" s="441">
        <v>2665.656565656566</v>
      </c>
      <c r="AX30" s="429">
        <v>7774.436090225564</v>
      </c>
    </row>
    <row r="31" spans="1:50" s="399" customFormat="1" ht="15" customHeight="1">
      <c r="A31" s="398"/>
      <c r="B31" s="435" t="s">
        <v>279</v>
      </c>
      <c r="C31" s="420">
        <v>19393</v>
      </c>
      <c r="D31" s="439">
        <v>76</v>
      </c>
      <c r="E31" s="436">
        <v>13</v>
      </c>
      <c r="F31" s="436">
        <v>7</v>
      </c>
      <c r="G31" s="436">
        <v>35</v>
      </c>
      <c r="H31" s="436">
        <v>43</v>
      </c>
      <c r="I31" s="436">
        <v>47</v>
      </c>
      <c r="J31" s="436">
        <v>73</v>
      </c>
      <c r="K31" s="436">
        <v>107</v>
      </c>
      <c r="L31" s="436">
        <v>128</v>
      </c>
      <c r="M31" s="422">
        <v>197</v>
      </c>
      <c r="N31" s="423"/>
      <c r="O31" s="423"/>
      <c r="P31" s="437">
        <v>326</v>
      </c>
      <c r="Q31" s="436">
        <v>626</v>
      </c>
      <c r="R31" s="436">
        <v>898</v>
      </c>
      <c r="S31" s="436">
        <v>1137</v>
      </c>
      <c r="T31" s="436">
        <v>1677</v>
      </c>
      <c r="U31" s="436">
        <v>2750</v>
      </c>
      <c r="V31" s="436">
        <v>3478</v>
      </c>
      <c r="W31" s="436">
        <v>3330</v>
      </c>
      <c r="X31" s="436">
        <v>2765</v>
      </c>
      <c r="Y31" s="436">
        <v>1375</v>
      </c>
      <c r="Z31" s="436">
        <v>305</v>
      </c>
      <c r="AA31" s="438" t="s">
        <v>49</v>
      </c>
      <c r="AB31" s="433"/>
      <c r="AC31" s="433"/>
      <c r="AD31" s="435" t="s">
        <v>279</v>
      </c>
      <c r="AE31" s="427">
        <v>995.5338809034907</v>
      </c>
      <c r="AF31" s="442">
        <v>89.41176470588236</v>
      </c>
      <c r="AG31" s="443">
        <v>14.130434782608694</v>
      </c>
      <c r="AH31" s="443">
        <v>7.446808510638298</v>
      </c>
      <c r="AI31" s="443">
        <v>38.04347826086956</v>
      </c>
      <c r="AJ31" s="443">
        <v>38.73873873873874</v>
      </c>
      <c r="AK31" s="443">
        <v>43.11926605504588</v>
      </c>
      <c r="AL31" s="443">
        <v>56.15384615384615</v>
      </c>
      <c r="AM31" s="444">
        <v>79.25925925925925</v>
      </c>
      <c r="AN31" s="430"/>
      <c r="AO31" s="430"/>
      <c r="AP31" s="440">
        <v>113.27433628318583</v>
      </c>
      <c r="AQ31" s="441">
        <v>179.0909090909091</v>
      </c>
      <c r="AR31" s="441">
        <v>281.0344827586207</v>
      </c>
      <c r="AS31" s="441">
        <v>425.8503401360544</v>
      </c>
      <c r="AT31" s="441">
        <v>632.3943661971831</v>
      </c>
      <c r="AU31" s="441">
        <v>931.9672131147541</v>
      </c>
      <c r="AV31" s="441">
        <v>1524.5454545454545</v>
      </c>
      <c r="AW31" s="441">
        <v>2722.772277227723</v>
      </c>
      <c r="AX31" s="429">
        <v>8095.68345323741</v>
      </c>
    </row>
    <row r="32" spans="1:50" s="399" customFormat="1" ht="15" customHeight="1">
      <c r="A32" s="398"/>
      <c r="B32" s="435" t="s">
        <v>280</v>
      </c>
      <c r="C32" s="420">
        <v>18948</v>
      </c>
      <c r="D32" s="439">
        <v>50</v>
      </c>
      <c r="E32" s="436">
        <v>9</v>
      </c>
      <c r="F32" s="436">
        <v>11</v>
      </c>
      <c r="G32" s="436">
        <v>28</v>
      </c>
      <c r="H32" s="436">
        <v>40</v>
      </c>
      <c r="I32" s="436">
        <v>41</v>
      </c>
      <c r="J32" s="436">
        <v>76</v>
      </c>
      <c r="K32" s="436">
        <v>100</v>
      </c>
      <c r="L32" s="436">
        <v>130</v>
      </c>
      <c r="M32" s="422">
        <v>174</v>
      </c>
      <c r="N32" s="423"/>
      <c r="O32" s="423"/>
      <c r="P32" s="437">
        <v>301</v>
      </c>
      <c r="Q32" s="436">
        <v>549</v>
      </c>
      <c r="R32" s="436">
        <v>935</v>
      </c>
      <c r="S32" s="436">
        <v>1113</v>
      </c>
      <c r="T32" s="436">
        <v>1602</v>
      </c>
      <c r="U32" s="436">
        <v>2642</v>
      </c>
      <c r="V32" s="436">
        <v>3420</v>
      </c>
      <c r="W32" s="436">
        <v>3377</v>
      </c>
      <c r="X32" s="436">
        <v>2593</v>
      </c>
      <c r="Y32" s="436">
        <v>1415</v>
      </c>
      <c r="Z32" s="436">
        <v>342</v>
      </c>
      <c r="AA32" s="438" t="s">
        <v>49</v>
      </c>
      <c r="AB32" s="433"/>
      <c r="AC32" s="433"/>
      <c r="AD32" s="435" t="s">
        <v>280</v>
      </c>
      <c r="AE32" s="427">
        <v>975.6951596292482</v>
      </c>
      <c r="AF32" s="442">
        <v>59.52380952380953</v>
      </c>
      <c r="AG32" s="443">
        <v>10</v>
      </c>
      <c r="AH32" s="443">
        <v>11.827956989247312</v>
      </c>
      <c r="AI32" s="443">
        <v>31.46067415730337</v>
      </c>
      <c r="AJ32" s="443">
        <v>36.69724770642202</v>
      </c>
      <c r="AK32" s="443">
        <v>37.61467889908257</v>
      </c>
      <c r="AL32" s="443">
        <v>61.78861788617887</v>
      </c>
      <c r="AM32" s="444">
        <v>72.46376811594203</v>
      </c>
      <c r="AN32" s="430"/>
      <c r="AO32" s="430"/>
      <c r="AP32" s="440">
        <v>113.04347826086955</v>
      </c>
      <c r="AQ32" s="441">
        <v>159.63302752293578</v>
      </c>
      <c r="AR32" s="441">
        <v>259.48275862068965</v>
      </c>
      <c r="AS32" s="441">
        <v>409.7014925373134</v>
      </c>
      <c r="AT32" s="441">
        <v>627.51677852349</v>
      </c>
      <c r="AU32" s="441">
        <v>869.53125</v>
      </c>
      <c r="AV32" s="441">
        <v>1483.3333333333335</v>
      </c>
      <c r="AW32" s="441">
        <v>2642</v>
      </c>
      <c r="AX32" s="429">
        <v>7634.931506849316</v>
      </c>
    </row>
    <row r="33" spans="2:50" ht="15" customHeight="1">
      <c r="B33" s="446" t="s">
        <v>281</v>
      </c>
      <c r="C33" s="420">
        <v>20248</v>
      </c>
      <c r="D33" s="439">
        <v>44</v>
      </c>
      <c r="E33" s="436">
        <v>12</v>
      </c>
      <c r="F33" s="436">
        <v>7</v>
      </c>
      <c r="G33" s="436">
        <v>22</v>
      </c>
      <c r="H33" s="436">
        <v>37</v>
      </c>
      <c r="I33" s="436">
        <v>57</v>
      </c>
      <c r="J33" s="436">
        <v>72</v>
      </c>
      <c r="K33" s="436">
        <v>95</v>
      </c>
      <c r="L33" s="436">
        <v>128</v>
      </c>
      <c r="M33" s="422">
        <v>192</v>
      </c>
      <c r="N33" s="423"/>
      <c r="O33" s="423"/>
      <c r="P33" s="437">
        <v>296</v>
      </c>
      <c r="Q33" s="436">
        <v>575</v>
      </c>
      <c r="R33" s="436">
        <v>990</v>
      </c>
      <c r="S33" s="436">
        <v>1191</v>
      </c>
      <c r="T33" s="436">
        <v>1632</v>
      </c>
      <c r="U33" s="436">
        <v>2748</v>
      </c>
      <c r="V33" s="436">
        <v>3594</v>
      </c>
      <c r="W33" s="436">
        <v>3805</v>
      </c>
      <c r="X33" s="436">
        <v>2817</v>
      </c>
      <c r="Y33" s="436">
        <v>1502</v>
      </c>
      <c r="Z33" s="436">
        <v>432</v>
      </c>
      <c r="AA33" s="438" t="s">
        <v>49</v>
      </c>
      <c r="AB33" s="433"/>
      <c r="AC33" s="433"/>
      <c r="AD33" s="446" t="s">
        <v>281</v>
      </c>
      <c r="AE33" s="427">
        <v>1051.0917379662767</v>
      </c>
      <c r="AF33" s="442">
        <v>53.34044539271903</v>
      </c>
      <c r="AG33" s="443">
        <v>13.559015615466317</v>
      </c>
      <c r="AH33" s="443">
        <v>7.4577571328120005</v>
      </c>
      <c r="AI33" s="443">
        <v>23.24058228222518</v>
      </c>
      <c r="AJ33" s="443">
        <v>37.957282668909905</v>
      </c>
      <c r="AK33" s="443">
        <v>54.53606077422071</v>
      </c>
      <c r="AL33" s="443">
        <v>61.22136625682363</v>
      </c>
      <c r="AM33" s="444">
        <v>67.64021103745844</v>
      </c>
      <c r="AN33" s="430"/>
      <c r="AO33" s="430"/>
      <c r="AP33" s="440">
        <v>109.1870681566152</v>
      </c>
      <c r="AQ33" s="441">
        <v>175.21925221533715</v>
      </c>
      <c r="AR33" s="441">
        <v>260.7653816336599</v>
      </c>
      <c r="AS33" s="441">
        <v>452.0049366800041</v>
      </c>
      <c r="AT33" s="441">
        <v>633.5999999999999</v>
      </c>
      <c r="AU33" s="441">
        <v>925.66685319903</v>
      </c>
      <c r="AV33" s="441">
        <v>1536.9981446774846</v>
      </c>
      <c r="AW33" s="441">
        <v>2741.6120439376255</v>
      </c>
      <c r="AX33" s="429">
        <v>8119.486768243784</v>
      </c>
    </row>
    <row r="34" spans="2:50" ht="15" customHeight="1">
      <c r="B34" s="435" t="s">
        <v>282</v>
      </c>
      <c r="C34" s="420">
        <v>20407</v>
      </c>
      <c r="D34" s="439">
        <v>50</v>
      </c>
      <c r="E34" s="436">
        <v>13</v>
      </c>
      <c r="F34" s="436">
        <v>4</v>
      </c>
      <c r="G34" s="436">
        <v>24</v>
      </c>
      <c r="H34" s="436">
        <v>52</v>
      </c>
      <c r="I34" s="436">
        <v>47</v>
      </c>
      <c r="J34" s="436">
        <v>67</v>
      </c>
      <c r="K34" s="436">
        <v>92</v>
      </c>
      <c r="L34" s="436">
        <v>127</v>
      </c>
      <c r="M34" s="422">
        <v>193</v>
      </c>
      <c r="N34" s="423"/>
      <c r="O34" s="423"/>
      <c r="P34" s="437">
        <v>300</v>
      </c>
      <c r="Q34" s="436">
        <v>503</v>
      </c>
      <c r="R34" s="436">
        <v>1000</v>
      </c>
      <c r="S34" s="436">
        <v>1123</v>
      </c>
      <c r="T34" s="436">
        <v>1575</v>
      </c>
      <c r="U34" s="436">
        <v>2553</v>
      </c>
      <c r="V34" s="436">
        <v>3734</v>
      </c>
      <c r="W34" s="436">
        <v>3895</v>
      </c>
      <c r="X34" s="436">
        <v>3029</v>
      </c>
      <c r="Y34" s="436">
        <v>1593</v>
      </c>
      <c r="Z34" s="436">
        <v>433</v>
      </c>
      <c r="AA34" s="438" t="s">
        <v>49</v>
      </c>
      <c r="AB34" s="433"/>
      <c r="AC34" s="433"/>
      <c r="AD34" s="435" t="s">
        <v>282</v>
      </c>
      <c r="AE34" s="427">
        <v>1051.365275631118</v>
      </c>
      <c r="AF34" s="442">
        <v>60.24096385542169</v>
      </c>
      <c r="AG34" s="441">
        <v>14.942528735632182</v>
      </c>
      <c r="AH34" s="441">
        <v>4.25531914893617</v>
      </c>
      <c r="AI34" s="441">
        <v>25.263157894736842</v>
      </c>
      <c r="AJ34" s="441">
        <v>53.06122448979592</v>
      </c>
      <c r="AK34" s="441">
        <v>45.19230769230769</v>
      </c>
      <c r="AL34" s="441">
        <v>58.77192982456141</v>
      </c>
      <c r="AM34" s="444">
        <v>65.2482269503546</v>
      </c>
      <c r="AN34" s="430"/>
      <c r="AO34" s="430"/>
      <c r="AP34" s="440">
        <v>100</v>
      </c>
      <c r="AQ34" s="441">
        <v>178.7037037037037</v>
      </c>
      <c r="AR34" s="441">
        <v>267.85714285714283</v>
      </c>
      <c r="AS34" s="441">
        <v>408.94308943089425</v>
      </c>
      <c r="AT34" s="441">
        <v>609.7560975609756</v>
      </c>
      <c r="AU34" s="441">
        <v>913.0081300813008</v>
      </c>
      <c r="AV34" s="441">
        <v>1431.8181818181818</v>
      </c>
      <c r="AW34" s="441">
        <v>2527.7227722772277</v>
      </c>
      <c r="AX34" s="429">
        <v>8078.980891719745</v>
      </c>
    </row>
    <row r="35" spans="2:50" ht="15" customHeight="1">
      <c r="B35" s="435" t="s">
        <v>283</v>
      </c>
      <c r="C35" s="420">
        <v>21181</v>
      </c>
      <c r="D35" s="439">
        <v>47</v>
      </c>
      <c r="E35" s="436">
        <v>5</v>
      </c>
      <c r="F35" s="436">
        <v>6</v>
      </c>
      <c r="G35" s="436">
        <v>15</v>
      </c>
      <c r="H35" s="436">
        <v>33</v>
      </c>
      <c r="I35" s="436">
        <v>45</v>
      </c>
      <c r="J35" s="436">
        <v>51</v>
      </c>
      <c r="K35" s="436">
        <v>106</v>
      </c>
      <c r="L35" s="436">
        <v>141</v>
      </c>
      <c r="M35" s="422">
        <v>171</v>
      </c>
      <c r="N35" s="423"/>
      <c r="O35" s="423"/>
      <c r="P35" s="437">
        <v>278</v>
      </c>
      <c r="Q35" s="436">
        <v>481</v>
      </c>
      <c r="R35" s="436">
        <v>974</v>
      </c>
      <c r="S35" s="436">
        <v>1205</v>
      </c>
      <c r="T35" s="436">
        <v>1535</v>
      </c>
      <c r="U35" s="436">
        <v>2600</v>
      </c>
      <c r="V35" s="436">
        <v>3751</v>
      </c>
      <c r="W35" s="436">
        <v>4174</v>
      </c>
      <c r="X35" s="436">
        <v>3294</v>
      </c>
      <c r="Y35" s="436">
        <v>1796</v>
      </c>
      <c r="Z35" s="436">
        <v>473</v>
      </c>
      <c r="AA35" s="438" t="s">
        <v>49</v>
      </c>
      <c r="AB35" s="433"/>
      <c r="AC35" s="433"/>
      <c r="AD35" s="435" t="s">
        <v>283</v>
      </c>
      <c r="AE35" s="447">
        <v>1095.1913133402275</v>
      </c>
      <c r="AF35" s="443">
        <v>56.626506024096386</v>
      </c>
      <c r="AG35" s="441">
        <v>5.882352941176471</v>
      </c>
      <c r="AH35" s="441">
        <v>6.451612903225807</v>
      </c>
      <c r="AI35" s="441">
        <v>15.789473684210526</v>
      </c>
      <c r="AJ35" s="441">
        <v>34.02061855670103</v>
      </c>
      <c r="AK35" s="441">
        <v>43.689320388349515</v>
      </c>
      <c r="AL35" s="441">
        <v>46.36363636363637</v>
      </c>
      <c r="AM35" s="429">
        <v>77.37226277372262</v>
      </c>
      <c r="AN35" s="430"/>
      <c r="AO35" s="430"/>
      <c r="AP35" s="440">
        <v>107.63358778625954</v>
      </c>
      <c r="AQ35" s="441">
        <v>155.45454545454544</v>
      </c>
      <c r="AR35" s="441">
        <v>252.72727272727275</v>
      </c>
      <c r="AS35" s="441">
        <v>411.11111111111114</v>
      </c>
      <c r="AT35" s="441">
        <v>624.3589743589744</v>
      </c>
      <c r="AU35" s="441">
        <v>926.9230769230769</v>
      </c>
      <c r="AV35" s="441">
        <v>1370.5357142857142</v>
      </c>
      <c r="AW35" s="441">
        <v>2574.257425742574</v>
      </c>
      <c r="AX35" s="429">
        <v>8224.390243902439</v>
      </c>
    </row>
    <row r="36" spans="2:50" ht="15" customHeight="1">
      <c r="B36" s="435" t="s">
        <v>284</v>
      </c>
      <c r="C36" s="420">
        <v>21199</v>
      </c>
      <c r="D36" s="439">
        <v>51</v>
      </c>
      <c r="E36" s="436">
        <v>9</v>
      </c>
      <c r="F36" s="436">
        <v>10</v>
      </c>
      <c r="G36" s="436">
        <v>25</v>
      </c>
      <c r="H36" s="436">
        <v>42</v>
      </c>
      <c r="I36" s="436">
        <v>50</v>
      </c>
      <c r="J36" s="436">
        <v>60</v>
      </c>
      <c r="K36" s="436">
        <v>99</v>
      </c>
      <c r="L36" s="436">
        <v>147</v>
      </c>
      <c r="M36" s="422">
        <v>170</v>
      </c>
      <c r="N36" s="423"/>
      <c r="O36" s="423"/>
      <c r="P36" s="437">
        <v>322</v>
      </c>
      <c r="Q36" s="436">
        <v>435</v>
      </c>
      <c r="R36" s="436">
        <v>862</v>
      </c>
      <c r="S36" s="436">
        <v>1262</v>
      </c>
      <c r="T36" s="436">
        <v>1572</v>
      </c>
      <c r="U36" s="436">
        <v>2441</v>
      </c>
      <c r="V36" s="436">
        <v>3842</v>
      </c>
      <c r="W36" s="436">
        <v>4260</v>
      </c>
      <c r="X36" s="436">
        <v>3372</v>
      </c>
      <c r="Y36" s="436">
        <v>1686</v>
      </c>
      <c r="Z36" s="436">
        <v>482</v>
      </c>
      <c r="AA36" s="438" t="s">
        <v>49</v>
      </c>
      <c r="AB36" s="433"/>
      <c r="AC36" s="433"/>
      <c r="AD36" s="435" t="s">
        <v>284</v>
      </c>
      <c r="AE36" s="447">
        <v>1098.3937823834196</v>
      </c>
      <c r="AF36" s="430">
        <v>62.19512195121951</v>
      </c>
      <c r="AG36" s="427">
        <v>10.714285714285714</v>
      </c>
      <c r="AH36" s="427">
        <v>10.869565217391305</v>
      </c>
      <c r="AI36" s="427">
        <v>26.31578947368421</v>
      </c>
      <c r="AJ36" s="427">
        <v>43.75</v>
      </c>
      <c r="AK36" s="427">
        <v>49.504950495049506</v>
      </c>
      <c r="AL36" s="427">
        <v>56.074766355140184</v>
      </c>
      <c r="AM36" s="429">
        <v>75.57251908396947</v>
      </c>
      <c r="AN36" s="430"/>
      <c r="AO36" s="430"/>
      <c r="AP36" s="440">
        <v>108.08823529411765</v>
      </c>
      <c r="AQ36" s="443">
        <v>151.78571428571428</v>
      </c>
      <c r="AR36" s="443">
        <v>295.4128440366972</v>
      </c>
      <c r="AS36" s="443">
        <v>378.26086956521743</v>
      </c>
      <c r="AT36" s="443">
        <v>590.4109589041095</v>
      </c>
      <c r="AU36" s="443">
        <v>907.9136690647482</v>
      </c>
      <c r="AV36" s="443">
        <v>1355.1724137931035</v>
      </c>
      <c r="AW36" s="443">
        <v>2441</v>
      </c>
      <c r="AX36" s="429">
        <v>8024.7058823529405</v>
      </c>
    </row>
    <row r="37" spans="2:50" ht="15" customHeight="1">
      <c r="B37" s="435" t="s">
        <v>285</v>
      </c>
      <c r="C37" s="448">
        <v>21051</v>
      </c>
      <c r="D37" s="449">
        <v>37</v>
      </c>
      <c r="E37" s="450">
        <v>7</v>
      </c>
      <c r="F37" s="450">
        <v>4</v>
      </c>
      <c r="G37" s="450">
        <v>17</v>
      </c>
      <c r="H37" s="450">
        <v>36</v>
      </c>
      <c r="I37" s="450">
        <v>45</v>
      </c>
      <c r="J37" s="450">
        <v>55</v>
      </c>
      <c r="K37" s="450">
        <v>65</v>
      </c>
      <c r="L37" s="450">
        <v>130</v>
      </c>
      <c r="M37" s="451">
        <v>167</v>
      </c>
      <c r="N37" s="423"/>
      <c r="O37" s="423"/>
      <c r="P37" s="437">
        <v>267</v>
      </c>
      <c r="Q37" s="436">
        <v>408</v>
      </c>
      <c r="R37" s="436">
        <v>797</v>
      </c>
      <c r="S37" s="436">
        <v>1304</v>
      </c>
      <c r="T37" s="436">
        <v>1673</v>
      </c>
      <c r="U37" s="436">
        <v>2327</v>
      </c>
      <c r="V37" s="436">
        <v>3772</v>
      </c>
      <c r="W37" s="436">
        <v>4386</v>
      </c>
      <c r="X37" s="436">
        <v>3390</v>
      </c>
      <c r="Y37" s="436">
        <v>1661</v>
      </c>
      <c r="Z37" s="436">
        <v>503</v>
      </c>
      <c r="AA37" s="438" t="s">
        <v>49</v>
      </c>
      <c r="AB37" s="433"/>
      <c r="AC37" s="433"/>
      <c r="AD37" s="435" t="s">
        <v>285</v>
      </c>
      <c r="AE37" s="447">
        <v>1094.126819126819</v>
      </c>
      <c r="AF37" s="430">
        <v>45.1219512195122</v>
      </c>
      <c r="AG37" s="427">
        <v>8.433734939759036</v>
      </c>
      <c r="AH37" s="427">
        <v>4.444444444444445</v>
      </c>
      <c r="AI37" s="427">
        <v>18.085106382978722</v>
      </c>
      <c r="AJ37" s="427">
        <v>37.89473684210527</v>
      </c>
      <c r="AK37" s="427">
        <v>45.45454545454545</v>
      </c>
      <c r="AL37" s="427">
        <v>51.88679245283019</v>
      </c>
      <c r="AM37" s="429">
        <v>52.41935483870967</v>
      </c>
      <c r="AN37" s="430"/>
      <c r="AO37" s="430"/>
      <c r="AP37" s="440">
        <v>92.85714285714286</v>
      </c>
      <c r="AQ37" s="443">
        <v>145.2173913043478</v>
      </c>
      <c r="AR37" s="443">
        <v>247.2222222222222</v>
      </c>
      <c r="AS37" s="443">
        <v>354.7826086956522</v>
      </c>
      <c r="AT37" s="443">
        <v>599.2481203007519</v>
      </c>
      <c r="AU37" s="443">
        <v>893.1506849315068</v>
      </c>
      <c r="AV37" s="443">
        <v>1371.311475409836</v>
      </c>
      <c r="AW37" s="443">
        <v>2374.4897959183672</v>
      </c>
      <c r="AX37" s="429">
        <v>7926.011560693641</v>
      </c>
    </row>
    <row r="38" spans="2:54" s="452" customFormat="1" ht="15" customHeight="1">
      <c r="B38" s="453" t="s">
        <v>286</v>
      </c>
      <c r="C38" s="454">
        <v>21525</v>
      </c>
      <c r="D38" s="455">
        <v>35</v>
      </c>
      <c r="E38" s="455">
        <v>5</v>
      </c>
      <c r="F38" s="455">
        <v>6</v>
      </c>
      <c r="G38" s="455">
        <v>12</v>
      </c>
      <c r="H38" s="455">
        <v>28</v>
      </c>
      <c r="I38" s="455">
        <v>45</v>
      </c>
      <c r="J38" s="455">
        <v>54</v>
      </c>
      <c r="K38" s="456">
        <v>58</v>
      </c>
      <c r="L38" s="455">
        <v>139</v>
      </c>
      <c r="M38" s="457">
        <v>175</v>
      </c>
      <c r="N38" s="458"/>
      <c r="O38" s="458"/>
      <c r="P38" s="459">
        <v>258</v>
      </c>
      <c r="Q38" s="460">
        <v>425</v>
      </c>
      <c r="R38" s="460">
        <v>733</v>
      </c>
      <c r="S38" s="460">
        <v>1299</v>
      </c>
      <c r="T38" s="460">
        <v>1705</v>
      </c>
      <c r="U38" s="460">
        <v>2318</v>
      </c>
      <c r="V38" s="460">
        <v>3644</v>
      </c>
      <c r="W38" s="460">
        <v>4548</v>
      </c>
      <c r="X38" s="461">
        <v>3724</v>
      </c>
      <c r="Y38" s="460">
        <v>1789</v>
      </c>
      <c r="Z38" s="460">
        <v>525</v>
      </c>
      <c r="AA38" s="438" t="s">
        <v>49</v>
      </c>
      <c r="AB38" s="462"/>
      <c r="AC38" s="462"/>
      <c r="AD38" s="453" t="s">
        <v>286</v>
      </c>
      <c r="AE38" s="463">
        <v>1120.204004631738</v>
      </c>
      <c r="AF38" s="464">
        <v>45.305097470681126</v>
      </c>
      <c r="AG38" s="465">
        <v>6.0611938127333564</v>
      </c>
      <c r="AH38" s="465">
        <v>6.80704302051189</v>
      </c>
      <c r="AI38" s="465">
        <v>12.568340350656698</v>
      </c>
      <c r="AJ38" s="464">
        <v>30.867259759014892</v>
      </c>
      <c r="AK38" s="464">
        <v>48.277045873921814</v>
      </c>
      <c r="AL38" s="464">
        <v>52.507219742714625</v>
      </c>
      <c r="AM38" s="466">
        <v>49.7533776538709</v>
      </c>
      <c r="AN38" s="467"/>
      <c r="AO38" s="467"/>
      <c r="AP38" s="468">
        <v>99.81258212995742</v>
      </c>
      <c r="AQ38" s="464">
        <v>151.49416531043317</v>
      </c>
      <c r="AR38" s="465">
        <v>238.71427381822554</v>
      </c>
      <c r="AS38" s="465">
        <v>380.68792547474027</v>
      </c>
      <c r="AT38" s="464">
        <v>587.2221109553375</v>
      </c>
      <c r="AU38" s="464">
        <v>861.9545599320523</v>
      </c>
      <c r="AV38" s="464">
        <v>1409.6151461287257</v>
      </c>
      <c r="AW38" s="464">
        <v>2417.7314211212515</v>
      </c>
      <c r="AX38" s="466">
        <v>8209.204924369167</v>
      </c>
      <c r="AY38" s="469"/>
      <c r="AZ38" s="469"/>
      <c r="BA38" s="469"/>
      <c r="BB38" s="469"/>
    </row>
    <row r="39" spans="2:54" s="452" customFormat="1" ht="15" customHeight="1">
      <c r="B39" s="453" t="s">
        <v>287</v>
      </c>
      <c r="C39" s="454">
        <v>21532</v>
      </c>
      <c r="D39" s="455">
        <v>42</v>
      </c>
      <c r="E39" s="455">
        <v>4</v>
      </c>
      <c r="F39" s="455">
        <v>9</v>
      </c>
      <c r="G39" s="455">
        <v>12</v>
      </c>
      <c r="H39" s="455">
        <v>32</v>
      </c>
      <c r="I39" s="455">
        <v>37</v>
      </c>
      <c r="J39" s="455">
        <v>56</v>
      </c>
      <c r="K39" s="456">
        <v>65</v>
      </c>
      <c r="L39" s="455">
        <v>124</v>
      </c>
      <c r="M39" s="457">
        <v>176</v>
      </c>
      <c r="N39" s="458"/>
      <c r="O39" s="458"/>
      <c r="P39" s="459">
        <v>246</v>
      </c>
      <c r="Q39" s="460">
        <v>337</v>
      </c>
      <c r="R39" s="460">
        <v>657</v>
      </c>
      <c r="S39" s="460">
        <v>1396</v>
      </c>
      <c r="T39" s="460">
        <v>1608</v>
      </c>
      <c r="U39" s="460">
        <v>2135</v>
      </c>
      <c r="V39" s="460">
        <v>3594</v>
      </c>
      <c r="W39" s="460">
        <v>4667</v>
      </c>
      <c r="X39" s="461">
        <v>3919</v>
      </c>
      <c r="Y39" s="460">
        <v>1892</v>
      </c>
      <c r="Z39" s="460">
        <v>524</v>
      </c>
      <c r="AA39" s="438" t="s">
        <v>49</v>
      </c>
      <c r="AB39" s="462"/>
      <c r="AC39" s="462"/>
      <c r="AD39" s="453" t="s">
        <v>287</v>
      </c>
      <c r="AE39" s="463">
        <v>1124.3864229765013</v>
      </c>
      <c r="AF39" s="464">
        <v>54.54545454545455</v>
      </c>
      <c r="AG39" s="465">
        <v>4.8192771084337345</v>
      </c>
      <c r="AH39" s="465">
        <v>10.344827586206897</v>
      </c>
      <c r="AI39" s="465">
        <v>12.5</v>
      </c>
      <c r="AJ39" s="464">
        <v>33.68421052631579</v>
      </c>
      <c r="AK39" s="464">
        <v>39.361702127659576</v>
      </c>
      <c r="AL39" s="464">
        <v>54.36893203883495</v>
      </c>
      <c r="AM39" s="466">
        <v>57.52212389380531</v>
      </c>
      <c r="AN39" s="467"/>
      <c r="AO39" s="467"/>
      <c r="AP39" s="468">
        <v>88.57142857142857</v>
      </c>
      <c r="AQ39" s="464">
        <v>139.68253968253967</v>
      </c>
      <c r="AR39" s="465">
        <v>227.7777777777778</v>
      </c>
      <c r="AS39" s="465">
        <v>306.3636363636363</v>
      </c>
      <c r="AT39" s="464">
        <v>542.9752066115702</v>
      </c>
      <c r="AU39" s="464">
        <v>867.0807453416149</v>
      </c>
      <c r="AV39" s="464">
        <v>1374.3589743589744</v>
      </c>
      <c r="AW39" s="464">
        <v>2113.861386138614</v>
      </c>
      <c r="AX39" s="466">
        <v>8019.78021978022</v>
      </c>
      <c r="AY39" s="469"/>
      <c r="AZ39" s="469"/>
      <c r="BA39" s="469"/>
      <c r="BB39" s="469"/>
    </row>
    <row r="40" spans="2:54" s="452" customFormat="1" ht="15" customHeight="1">
      <c r="B40" s="453" t="s">
        <v>288</v>
      </c>
      <c r="C40" s="454">
        <v>21604</v>
      </c>
      <c r="D40" s="455">
        <v>31</v>
      </c>
      <c r="E40" s="455">
        <v>7</v>
      </c>
      <c r="F40" s="455">
        <v>2</v>
      </c>
      <c r="G40" s="455">
        <v>20</v>
      </c>
      <c r="H40" s="455">
        <v>31</v>
      </c>
      <c r="I40" s="455">
        <v>24</v>
      </c>
      <c r="J40" s="455">
        <v>46</v>
      </c>
      <c r="K40" s="456">
        <v>70</v>
      </c>
      <c r="L40" s="455">
        <v>120</v>
      </c>
      <c r="M40" s="457">
        <v>167</v>
      </c>
      <c r="N40" s="458"/>
      <c r="O40" s="458"/>
      <c r="P40" s="459">
        <v>224</v>
      </c>
      <c r="Q40" s="460">
        <v>366</v>
      </c>
      <c r="R40" s="460">
        <v>641</v>
      </c>
      <c r="S40" s="460">
        <v>1385</v>
      </c>
      <c r="T40" s="460">
        <v>1612</v>
      </c>
      <c r="U40" s="460">
        <v>2278</v>
      </c>
      <c r="V40" s="460">
        <v>3458</v>
      </c>
      <c r="W40" s="460">
        <v>4593</v>
      </c>
      <c r="X40" s="461">
        <v>3972</v>
      </c>
      <c r="Y40" s="460">
        <v>1989</v>
      </c>
      <c r="Z40" s="460">
        <v>568</v>
      </c>
      <c r="AA40" s="438" t="s">
        <v>49</v>
      </c>
      <c r="AB40" s="462"/>
      <c r="AC40" s="462"/>
      <c r="AD40" s="453" t="s">
        <v>288</v>
      </c>
      <c r="AE40" s="463">
        <v>1132.8788673308864</v>
      </c>
      <c r="AF40" s="464">
        <v>40.78947368421053</v>
      </c>
      <c r="AG40" s="464">
        <v>8.536585365853657</v>
      </c>
      <c r="AH40" s="464">
        <v>2.3529411764705883</v>
      </c>
      <c r="AI40" s="464">
        <v>21.05263157894737</v>
      </c>
      <c r="AJ40" s="464">
        <v>32.291666666666664</v>
      </c>
      <c r="AK40" s="464">
        <v>26.373626373626372</v>
      </c>
      <c r="AL40" s="464">
        <v>45.09803921568627</v>
      </c>
      <c r="AM40" s="466">
        <v>63.63636363636364</v>
      </c>
      <c r="AN40" s="467"/>
      <c r="AO40" s="467"/>
      <c r="AP40" s="468">
        <v>88.23529411764706</v>
      </c>
      <c r="AQ40" s="464">
        <v>127.48091603053435</v>
      </c>
      <c r="AR40" s="464">
        <v>203.63636363636365</v>
      </c>
      <c r="AS40" s="464">
        <v>332.72727272727275</v>
      </c>
      <c r="AT40" s="464">
        <v>547.8632478632479</v>
      </c>
      <c r="AU40" s="464">
        <v>905.2287581699346</v>
      </c>
      <c r="AV40" s="464">
        <v>1300</v>
      </c>
      <c r="AW40" s="464">
        <v>2211.650485436893</v>
      </c>
      <c r="AX40" s="466">
        <v>7796.791443850268</v>
      </c>
      <c r="AY40" s="469"/>
      <c r="AZ40" s="469"/>
      <c r="BA40" s="469"/>
      <c r="BB40" s="469"/>
    </row>
    <row r="41" spans="2:54" s="452" customFormat="1" ht="15" customHeight="1">
      <c r="B41" s="453" t="s">
        <v>289</v>
      </c>
      <c r="C41" s="454">
        <v>22429</v>
      </c>
      <c r="D41" s="455">
        <v>45</v>
      </c>
      <c r="E41" s="455">
        <v>6</v>
      </c>
      <c r="F41" s="455">
        <v>8</v>
      </c>
      <c r="G41" s="455">
        <v>14</v>
      </c>
      <c r="H41" s="455">
        <v>28</v>
      </c>
      <c r="I41" s="455">
        <v>33</v>
      </c>
      <c r="J41" s="455">
        <v>35</v>
      </c>
      <c r="K41" s="456">
        <v>54</v>
      </c>
      <c r="L41" s="455">
        <v>103</v>
      </c>
      <c r="M41" s="457">
        <v>183</v>
      </c>
      <c r="N41" s="458"/>
      <c r="O41" s="458"/>
      <c r="P41" s="459">
        <v>255</v>
      </c>
      <c r="Q41" s="460">
        <v>361</v>
      </c>
      <c r="R41" s="460">
        <v>634</v>
      </c>
      <c r="S41" s="460">
        <v>1277</v>
      </c>
      <c r="T41" s="460">
        <v>1789</v>
      </c>
      <c r="U41" s="460">
        <v>2311</v>
      </c>
      <c r="V41" s="460">
        <v>3493</v>
      </c>
      <c r="W41" s="460">
        <v>4809</v>
      </c>
      <c r="X41" s="461">
        <v>4318</v>
      </c>
      <c r="Y41" s="460">
        <v>2111</v>
      </c>
      <c r="Z41" s="460">
        <v>562</v>
      </c>
      <c r="AA41" s="438" t="s">
        <v>49</v>
      </c>
      <c r="AB41" s="462"/>
      <c r="AC41" s="462"/>
      <c r="AD41" s="453" t="s">
        <v>289</v>
      </c>
      <c r="AE41" s="463">
        <v>1181.7175974710221</v>
      </c>
      <c r="AF41" s="464">
        <v>59.99999999999999</v>
      </c>
      <c r="AG41" s="464">
        <v>7.407407407407407</v>
      </c>
      <c r="AH41" s="464">
        <v>9.523809523809524</v>
      </c>
      <c r="AI41" s="464">
        <v>15.053763440860216</v>
      </c>
      <c r="AJ41" s="464">
        <v>28.8659793814433</v>
      </c>
      <c r="AK41" s="464">
        <v>36.666666666666664</v>
      </c>
      <c r="AL41" s="464">
        <v>35.35353535353536</v>
      </c>
      <c r="AM41" s="466">
        <v>50.467289719626166</v>
      </c>
      <c r="AN41" s="467"/>
      <c r="AO41" s="467"/>
      <c r="AP41" s="468">
        <v>79.23076923076923</v>
      </c>
      <c r="AQ41" s="464">
        <v>134.55882352941177</v>
      </c>
      <c r="AR41" s="464">
        <v>227.67857142857142</v>
      </c>
      <c r="AS41" s="464">
        <v>334.2592592592593</v>
      </c>
      <c r="AT41" s="464">
        <v>556.140350877193</v>
      </c>
      <c r="AU41" s="464">
        <v>899.2957746478872</v>
      </c>
      <c r="AV41" s="464">
        <v>1345.1127819548872</v>
      </c>
      <c r="AW41" s="464">
        <v>2180.188679245283</v>
      </c>
      <c r="AX41" s="466">
        <v>8048.9473684210525</v>
      </c>
      <c r="AY41" s="469"/>
      <c r="AZ41" s="469"/>
      <c r="BA41" s="469"/>
      <c r="BB41" s="469"/>
    </row>
    <row r="42" spans="2:50" ht="15" customHeight="1">
      <c r="B42" s="453" t="s">
        <v>290</v>
      </c>
      <c r="C42" s="454">
        <v>21944</v>
      </c>
      <c r="D42" s="455">
        <v>41</v>
      </c>
      <c r="E42" s="455">
        <v>2</v>
      </c>
      <c r="F42" s="455">
        <v>9</v>
      </c>
      <c r="G42" s="455">
        <v>22</v>
      </c>
      <c r="H42" s="455">
        <v>31</v>
      </c>
      <c r="I42" s="455">
        <v>32</v>
      </c>
      <c r="J42" s="455">
        <v>45</v>
      </c>
      <c r="K42" s="456">
        <v>71</v>
      </c>
      <c r="L42" s="455">
        <v>97</v>
      </c>
      <c r="M42" s="457">
        <v>185</v>
      </c>
      <c r="N42" s="458"/>
      <c r="O42" s="458"/>
      <c r="P42" s="459">
        <v>254</v>
      </c>
      <c r="Q42" s="460">
        <v>355</v>
      </c>
      <c r="R42" s="460">
        <v>578</v>
      </c>
      <c r="S42" s="460">
        <v>1133</v>
      </c>
      <c r="T42" s="460">
        <v>1710</v>
      </c>
      <c r="U42" s="460">
        <v>2326</v>
      </c>
      <c r="V42" s="460">
        <v>3339</v>
      </c>
      <c r="W42" s="460">
        <v>4559</v>
      </c>
      <c r="X42" s="461">
        <v>4396</v>
      </c>
      <c r="Y42" s="460">
        <v>2209</v>
      </c>
      <c r="Z42" s="460">
        <v>549</v>
      </c>
      <c r="AA42" s="438">
        <v>1</v>
      </c>
      <c r="AB42" s="462"/>
      <c r="AC42" s="462"/>
      <c r="AD42" s="453" t="s">
        <v>291</v>
      </c>
      <c r="AE42" s="463">
        <v>1161.0582010582011</v>
      </c>
      <c r="AF42" s="464">
        <v>55.40540540540541</v>
      </c>
      <c r="AG42" s="464">
        <v>2.5316455696202533</v>
      </c>
      <c r="AH42" s="464">
        <v>10.843373493975903</v>
      </c>
      <c r="AI42" s="464">
        <v>23.91304347826087</v>
      </c>
      <c r="AJ42" s="464">
        <v>31.95876288659794</v>
      </c>
      <c r="AK42" s="464">
        <v>35.55555555555556</v>
      </c>
      <c r="AL42" s="464">
        <v>46.875</v>
      </c>
      <c r="AM42" s="464">
        <v>66.9811320754717</v>
      </c>
      <c r="AN42" s="467"/>
      <c r="AO42" s="467"/>
      <c r="AP42" s="468">
        <v>78.22580645161291</v>
      </c>
      <c r="AQ42" s="464">
        <v>133.0935251798561</v>
      </c>
      <c r="AR42" s="464">
        <v>222.80701754385964</v>
      </c>
      <c r="AS42" s="464">
        <v>331.77570093457945</v>
      </c>
      <c r="AT42" s="464">
        <v>507.01754385964915</v>
      </c>
      <c r="AU42" s="464">
        <v>871.5384615384617</v>
      </c>
      <c r="AV42" s="464">
        <v>1221.4285714285713</v>
      </c>
      <c r="AW42" s="464">
        <v>2076.785714285714</v>
      </c>
      <c r="AX42" s="466">
        <v>7922.631578947368</v>
      </c>
    </row>
    <row r="43" spans="2:50" ht="15" customHeight="1">
      <c r="B43" s="453"/>
      <c r="C43" s="458"/>
      <c r="D43" s="470"/>
      <c r="E43" s="470"/>
      <c r="F43" s="470"/>
      <c r="G43" s="470"/>
      <c r="H43" s="470"/>
      <c r="I43" s="470"/>
      <c r="J43" s="470"/>
      <c r="K43" s="471"/>
      <c r="L43" s="470"/>
      <c r="M43" s="457"/>
      <c r="N43" s="458"/>
      <c r="O43" s="458"/>
      <c r="P43" s="472"/>
      <c r="Q43" s="473"/>
      <c r="R43" s="473"/>
      <c r="S43" s="473"/>
      <c r="T43" s="473"/>
      <c r="U43" s="473"/>
      <c r="V43" s="473"/>
      <c r="W43" s="473"/>
      <c r="X43" s="458"/>
      <c r="Y43" s="473"/>
      <c r="Z43" s="473"/>
      <c r="AA43" s="438"/>
      <c r="AB43" s="462"/>
      <c r="AC43" s="462"/>
      <c r="AD43" s="453"/>
      <c r="AE43" s="474"/>
      <c r="AF43" s="467"/>
      <c r="AG43" s="467"/>
      <c r="AH43" s="467"/>
      <c r="AI43" s="467"/>
      <c r="AJ43" s="467"/>
      <c r="AK43" s="467"/>
      <c r="AL43" s="467"/>
      <c r="AM43" s="466"/>
      <c r="AN43" s="467"/>
      <c r="AO43" s="467"/>
      <c r="AP43" s="475"/>
      <c r="AQ43" s="467"/>
      <c r="AR43" s="467"/>
      <c r="AS43" s="467"/>
      <c r="AT43" s="467"/>
      <c r="AU43" s="467"/>
      <c r="AV43" s="467"/>
      <c r="AW43" s="467"/>
      <c r="AX43" s="466"/>
    </row>
    <row r="44" spans="2:50" ht="15" customHeight="1">
      <c r="B44" s="419" t="s">
        <v>255</v>
      </c>
      <c r="C44" s="420">
        <v>9783</v>
      </c>
      <c r="D44" s="421">
        <v>2084</v>
      </c>
      <c r="E44" s="420">
        <v>223</v>
      </c>
      <c r="F44" s="420">
        <v>92</v>
      </c>
      <c r="G44" s="420">
        <v>180</v>
      </c>
      <c r="H44" s="420">
        <v>293</v>
      </c>
      <c r="I44" s="420">
        <v>310</v>
      </c>
      <c r="J44" s="420">
        <v>235</v>
      </c>
      <c r="K44" s="420">
        <v>307</v>
      </c>
      <c r="L44" s="420">
        <v>318</v>
      </c>
      <c r="M44" s="422">
        <v>359</v>
      </c>
      <c r="N44" s="423"/>
      <c r="O44" s="423"/>
      <c r="P44" s="424">
        <v>452</v>
      </c>
      <c r="Q44" s="420">
        <v>558</v>
      </c>
      <c r="R44" s="420">
        <v>657</v>
      </c>
      <c r="S44" s="420">
        <v>930</v>
      </c>
      <c r="T44" s="420">
        <v>1063</v>
      </c>
      <c r="U44" s="420">
        <v>925</v>
      </c>
      <c r="V44" s="420">
        <v>536</v>
      </c>
      <c r="W44" s="420">
        <v>201</v>
      </c>
      <c r="X44" s="420">
        <v>50</v>
      </c>
      <c r="Y44" s="420">
        <v>6</v>
      </c>
      <c r="Z44" s="425">
        <v>1</v>
      </c>
      <c r="AA44" s="426">
        <v>3</v>
      </c>
      <c r="AB44" s="406"/>
      <c r="AC44" s="406"/>
      <c r="AD44" s="419" t="s">
        <v>255</v>
      </c>
      <c r="AE44" s="427">
        <v>1216.2509930292147</v>
      </c>
      <c r="AF44" s="428">
        <v>1940.0122879857013</v>
      </c>
      <c r="AG44" s="427">
        <v>234.1428586428114</v>
      </c>
      <c r="AH44" s="427">
        <v>111.05880080638347</v>
      </c>
      <c r="AI44" s="427">
        <v>220.01124501918986</v>
      </c>
      <c r="AJ44" s="427">
        <v>437.8362223550508</v>
      </c>
      <c r="AK44" s="427">
        <v>612.4061635717107</v>
      </c>
      <c r="AL44" s="427">
        <v>548.642401886396</v>
      </c>
      <c r="AM44" s="429">
        <v>650.065641807479</v>
      </c>
      <c r="AN44" s="430"/>
      <c r="AO44" s="430"/>
      <c r="AP44" s="431">
        <v>711.2025585400219</v>
      </c>
      <c r="AQ44" s="427">
        <v>841.8534846637276</v>
      </c>
      <c r="AR44" s="427">
        <v>1158.7960826539506</v>
      </c>
      <c r="AS44" s="427">
        <v>1845.48220664109</v>
      </c>
      <c r="AT44" s="427">
        <v>2628.420547287566</v>
      </c>
      <c r="AU44" s="427">
        <v>4533.931357254291</v>
      </c>
      <c r="AV44" s="427">
        <v>7059.370434320627</v>
      </c>
      <c r="AW44" s="427">
        <v>11303.922766711476</v>
      </c>
      <c r="AX44" s="429">
        <v>19527.791441219873</v>
      </c>
    </row>
    <row r="45" spans="2:50" ht="15" customHeight="1">
      <c r="B45" s="419" t="s">
        <v>256</v>
      </c>
      <c r="C45" s="420">
        <v>7179</v>
      </c>
      <c r="D45" s="421">
        <v>863</v>
      </c>
      <c r="E45" s="420">
        <v>150</v>
      </c>
      <c r="F45" s="420">
        <v>61</v>
      </c>
      <c r="G45" s="420">
        <v>108</v>
      </c>
      <c r="H45" s="420">
        <v>147</v>
      </c>
      <c r="I45" s="420">
        <v>159</v>
      </c>
      <c r="J45" s="420">
        <v>137</v>
      </c>
      <c r="K45" s="420">
        <v>150</v>
      </c>
      <c r="L45" s="420">
        <v>192</v>
      </c>
      <c r="M45" s="422">
        <v>264</v>
      </c>
      <c r="N45" s="423"/>
      <c r="O45" s="423"/>
      <c r="P45" s="424">
        <v>359</v>
      </c>
      <c r="Q45" s="420">
        <v>504</v>
      </c>
      <c r="R45" s="420">
        <v>580</v>
      </c>
      <c r="S45" s="420">
        <v>772</v>
      </c>
      <c r="T45" s="420">
        <v>942</v>
      </c>
      <c r="U45" s="420">
        <v>947</v>
      </c>
      <c r="V45" s="420">
        <v>538</v>
      </c>
      <c r="W45" s="420">
        <v>235</v>
      </c>
      <c r="X45" s="420">
        <v>64</v>
      </c>
      <c r="Y45" s="420">
        <v>7</v>
      </c>
      <c r="Z45" s="476" t="s">
        <v>49</v>
      </c>
      <c r="AA45" s="432" t="s">
        <v>49</v>
      </c>
      <c r="AB45" s="433"/>
      <c r="AC45" s="433"/>
      <c r="AD45" s="419" t="s">
        <v>256</v>
      </c>
      <c r="AE45" s="427">
        <v>879.9551871268403</v>
      </c>
      <c r="AF45" s="428">
        <v>1098.621312998867</v>
      </c>
      <c r="AG45" s="427">
        <v>144.81979590063432</v>
      </c>
      <c r="AH45" s="427">
        <v>65.65352161184776</v>
      </c>
      <c r="AI45" s="427">
        <v>147.87835635945393</v>
      </c>
      <c r="AJ45" s="427">
        <v>216.24325159240354</v>
      </c>
      <c r="AK45" s="427">
        <v>244.01473296500922</v>
      </c>
      <c r="AL45" s="427">
        <v>278.9599071491112</v>
      </c>
      <c r="AM45" s="429">
        <v>363.90984740047065</v>
      </c>
      <c r="AN45" s="430"/>
      <c r="AO45" s="430"/>
      <c r="AP45" s="431">
        <v>424.5533345126482</v>
      </c>
      <c r="AQ45" s="427">
        <v>615.4133059816309</v>
      </c>
      <c r="AR45" s="427">
        <v>885.2612630384929</v>
      </c>
      <c r="AS45" s="427">
        <v>1383.931023120435</v>
      </c>
      <c r="AT45" s="427">
        <v>2143.543499149974</v>
      </c>
      <c r="AU45" s="427">
        <v>3676.715721293518</v>
      </c>
      <c r="AV45" s="427">
        <v>6027.257022202316</v>
      </c>
      <c r="AW45" s="427">
        <v>9553.11207505296</v>
      </c>
      <c r="AX45" s="429">
        <v>15079.50687868501</v>
      </c>
    </row>
    <row r="46" spans="2:50" ht="15" customHeight="1">
      <c r="B46" s="419" t="s">
        <v>257</v>
      </c>
      <c r="C46" s="420">
        <v>7827</v>
      </c>
      <c r="D46" s="421">
        <v>614</v>
      </c>
      <c r="E46" s="420">
        <v>84</v>
      </c>
      <c r="F46" s="420">
        <v>53</v>
      </c>
      <c r="G46" s="420">
        <v>87</v>
      </c>
      <c r="H46" s="420">
        <v>109</v>
      </c>
      <c r="I46" s="420">
        <v>158</v>
      </c>
      <c r="J46" s="420">
        <v>125</v>
      </c>
      <c r="K46" s="420">
        <v>105</v>
      </c>
      <c r="L46" s="420">
        <v>166</v>
      </c>
      <c r="M46" s="422">
        <v>239</v>
      </c>
      <c r="N46" s="423"/>
      <c r="O46" s="423"/>
      <c r="P46" s="424">
        <v>356</v>
      </c>
      <c r="Q46" s="420">
        <v>516</v>
      </c>
      <c r="R46" s="420">
        <v>745</v>
      </c>
      <c r="S46" s="420">
        <v>887</v>
      </c>
      <c r="T46" s="420">
        <v>1084</v>
      </c>
      <c r="U46" s="420">
        <v>1130</v>
      </c>
      <c r="V46" s="420">
        <v>836</v>
      </c>
      <c r="W46" s="420">
        <v>417</v>
      </c>
      <c r="X46" s="420">
        <v>108</v>
      </c>
      <c r="Y46" s="420">
        <v>8</v>
      </c>
      <c r="Z46" s="476" t="s">
        <v>49</v>
      </c>
      <c r="AA46" s="432" t="s">
        <v>49</v>
      </c>
      <c r="AB46" s="433"/>
      <c r="AC46" s="433"/>
      <c r="AD46" s="419" t="s">
        <v>257</v>
      </c>
      <c r="AE46" s="427">
        <v>981.1369003745543</v>
      </c>
      <c r="AF46" s="428">
        <v>929.0080493857048</v>
      </c>
      <c r="AG46" s="427">
        <v>109.25834395567233</v>
      </c>
      <c r="AH46" s="427">
        <v>52.21726322426822</v>
      </c>
      <c r="AI46" s="427">
        <v>117.51040034577773</v>
      </c>
      <c r="AJ46" s="427">
        <v>202.28639299235394</v>
      </c>
      <c r="AK46" s="427">
        <v>246.10208563729537</v>
      </c>
      <c r="AL46" s="427">
        <v>197.54413135894558</v>
      </c>
      <c r="AM46" s="429">
        <v>222.19870913130885</v>
      </c>
      <c r="AN46" s="430"/>
      <c r="AO46" s="430"/>
      <c r="AP46" s="431">
        <v>418.7372297757486</v>
      </c>
      <c r="AQ46" s="427">
        <v>553.6636782727546</v>
      </c>
      <c r="AR46" s="427">
        <v>876.3292634895628</v>
      </c>
      <c r="AS46" s="427">
        <v>1361.4057305683077</v>
      </c>
      <c r="AT46" s="427">
        <v>2269.2659153213526</v>
      </c>
      <c r="AU46" s="427">
        <v>3861.222357652795</v>
      </c>
      <c r="AV46" s="427">
        <v>6657.658764279572</v>
      </c>
      <c r="AW46" s="427">
        <v>11008.28056502679</v>
      </c>
      <c r="AX46" s="429">
        <v>19734.755658065445</v>
      </c>
    </row>
    <row r="47" spans="2:50" ht="15" customHeight="1">
      <c r="B47" s="419" t="s">
        <v>258</v>
      </c>
      <c r="C47" s="420">
        <v>7620</v>
      </c>
      <c r="D47" s="421">
        <v>340</v>
      </c>
      <c r="E47" s="420">
        <v>49</v>
      </c>
      <c r="F47" s="420">
        <v>38</v>
      </c>
      <c r="G47" s="420">
        <v>83</v>
      </c>
      <c r="H47" s="420">
        <v>85</v>
      </c>
      <c r="I47" s="420">
        <v>85</v>
      </c>
      <c r="J47" s="420">
        <v>135</v>
      </c>
      <c r="K47" s="420">
        <v>174</v>
      </c>
      <c r="L47" s="420">
        <v>153</v>
      </c>
      <c r="M47" s="422">
        <v>213</v>
      </c>
      <c r="N47" s="423"/>
      <c r="O47" s="423"/>
      <c r="P47" s="424">
        <v>332</v>
      </c>
      <c r="Q47" s="420">
        <v>495</v>
      </c>
      <c r="R47" s="420">
        <v>786</v>
      </c>
      <c r="S47" s="420">
        <v>1002</v>
      </c>
      <c r="T47" s="420">
        <v>1070</v>
      </c>
      <c r="U47" s="420">
        <v>1083</v>
      </c>
      <c r="V47" s="420">
        <v>941</v>
      </c>
      <c r="W47" s="420">
        <v>417</v>
      </c>
      <c r="X47" s="420">
        <v>125</v>
      </c>
      <c r="Y47" s="420">
        <v>14</v>
      </c>
      <c r="Z47" s="476" t="s">
        <v>49</v>
      </c>
      <c r="AA47" s="432" t="s">
        <v>49</v>
      </c>
      <c r="AB47" s="433"/>
      <c r="AC47" s="433"/>
      <c r="AD47" s="419" t="s">
        <v>258</v>
      </c>
      <c r="AE47" s="427">
        <v>975.1503036786969</v>
      </c>
      <c r="AF47" s="428">
        <v>559.3761310914415</v>
      </c>
      <c r="AG47" s="427">
        <v>75.20643398716886</v>
      </c>
      <c r="AH47" s="427">
        <v>50.27785128340831</v>
      </c>
      <c r="AI47" s="427">
        <v>99.75601841279762</v>
      </c>
      <c r="AJ47" s="427">
        <v>159.9427969290983</v>
      </c>
      <c r="AK47" s="427">
        <v>157.15712014199607</v>
      </c>
      <c r="AL47" s="427">
        <v>212.6285615284056</v>
      </c>
      <c r="AM47" s="429">
        <v>279.0742433719867</v>
      </c>
      <c r="AN47" s="430"/>
      <c r="AO47" s="430"/>
      <c r="AP47" s="431">
        <v>330.9109784583442</v>
      </c>
      <c r="AQ47" s="427">
        <v>555.1935357747948</v>
      </c>
      <c r="AR47" s="427">
        <v>806.0013109659877</v>
      </c>
      <c r="AS47" s="427">
        <v>1290.5075996558646</v>
      </c>
      <c r="AT47" s="427">
        <v>2287.4770815750417</v>
      </c>
      <c r="AU47" s="427">
        <v>3541.011414637594</v>
      </c>
      <c r="AV47" s="427">
        <v>5900.518363295467</v>
      </c>
      <c r="AW47" s="427">
        <v>9763.793725207357</v>
      </c>
      <c r="AX47" s="429">
        <v>19707.740916271723</v>
      </c>
    </row>
    <row r="48" spans="2:50" ht="15" customHeight="1">
      <c r="B48" s="419" t="s">
        <v>259</v>
      </c>
      <c r="C48" s="420">
        <v>7527</v>
      </c>
      <c r="D48" s="421">
        <v>241</v>
      </c>
      <c r="E48" s="420">
        <v>28</v>
      </c>
      <c r="F48" s="420">
        <v>22</v>
      </c>
      <c r="G48" s="420">
        <v>98</v>
      </c>
      <c r="H48" s="420">
        <v>94</v>
      </c>
      <c r="I48" s="420">
        <v>99</v>
      </c>
      <c r="J48" s="420">
        <v>100</v>
      </c>
      <c r="K48" s="420">
        <v>139</v>
      </c>
      <c r="L48" s="420">
        <v>201</v>
      </c>
      <c r="M48" s="422">
        <v>206</v>
      </c>
      <c r="N48" s="423"/>
      <c r="O48" s="423"/>
      <c r="P48" s="424">
        <v>236</v>
      </c>
      <c r="Q48" s="420">
        <v>464</v>
      </c>
      <c r="R48" s="420">
        <v>699</v>
      </c>
      <c r="S48" s="420">
        <v>922</v>
      </c>
      <c r="T48" s="420">
        <v>1260</v>
      </c>
      <c r="U48" s="420">
        <v>1159</v>
      </c>
      <c r="V48" s="420">
        <v>896</v>
      </c>
      <c r="W48" s="420">
        <v>496</v>
      </c>
      <c r="X48" s="420">
        <v>142</v>
      </c>
      <c r="Y48" s="420">
        <v>25</v>
      </c>
      <c r="Z48" s="476" t="s">
        <v>49</v>
      </c>
      <c r="AA48" s="432" t="s">
        <v>49</v>
      </c>
      <c r="AB48" s="433"/>
      <c r="AC48" s="433"/>
      <c r="AD48" s="419" t="s">
        <v>259</v>
      </c>
      <c r="AE48" s="427">
        <v>922.6220755135587</v>
      </c>
      <c r="AF48" s="428">
        <v>363.3951054750524</v>
      </c>
      <c r="AG48" s="427">
        <v>43.826010737372634</v>
      </c>
      <c r="AH48" s="427">
        <v>32.95139668988242</v>
      </c>
      <c r="AI48" s="427">
        <v>146.3298094726154</v>
      </c>
      <c r="AJ48" s="427">
        <v>136.90250793743263</v>
      </c>
      <c r="AK48" s="427">
        <v>153.77924135574264</v>
      </c>
      <c r="AL48" s="427">
        <v>168.10960746406658</v>
      </c>
      <c r="AM48" s="429">
        <v>208.74632065837687</v>
      </c>
      <c r="AN48" s="430"/>
      <c r="AO48" s="430"/>
      <c r="AP48" s="431">
        <v>319.2452470577024</v>
      </c>
      <c r="AQ48" s="427">
        <v>443.64999030861674</v>
      </c>
      <c r="AR48" s="427">
        <v>623.9919621374369</v>
      </c>
      <c r="AS48" s="427">
        <v>1184.7917677399587</v>
      </c>
      <c r="AT48" s="427">
        <v>1978.3205501938698</v>
      </c>
      <c r="AU48" s="427">
        <v>3057.0291777188327</v>
      </c>
      <c r="AV48" s="427">
        <v>5495.46406140963</v>
      </c>
      <c r="AW48" s="427">
        <v>9148.314784118715</v>
      </c>
      <c r="AX48" s="429">
        <v>17649.72263104268</v>
      </c>
    </row>
    <row r="49" spans="1:50" s="399" customFormat="1" ht="15" customHeight="1">
      <c r="A49" s="398"/>
      <c r="B49" s="419" t="s">
        <v>260</v>
      </c>
      <c r="C49" s="420">
        <v>7403</v>
      </c>
      <c r="D49" s="421">
        <v>228</v>
      </c>
      <c r="E49" s="420">
        <v>34</v>
      </c>
      <c r="F49" s="420">
        <v>23</v>
      </c>
      <c r="G49" s="420">
        <v>66</v>
      </c>
      <c r="H49" s="420">
        <v>78</v>
      </c>
      <c r="I49" s="420">
        <v>107</v>
      </c>
      <c r="J49" s="420">
        <v>104</v>
      </c>
      <c r="K49" s="420">
        <v>114</v>
      </c>
      <c r="L49" s="420">
        <v>201</v>
      </c>
      <c r="M49" s="422">
        <v>275</v>
      </c>
      <c r="N49" s="423"/>
      <c r="O49" s="423"/>
      <c r="P49" s="424">
        <v>280</v>
      </c>
      <c r="Q49" s="420">
        <v>360</v>
      </c>
      <c r="R49" s="420">
        <v>569</v>
      </c>
      <c r="S49" s="420">
        <v>837</v>
      </c>
      <c r="T49" s="420">
        <v>1182</v>
      </c>
      <c r="U49" s="420">
        <v>1282</v>
      </c>
      <c r="V49" s="420">
        <v>950</v>
      </c>
      <c r="W49" s="420">
        <v>532</v>
      </c>
      <c r="X49" s="420">
        <v>157</v>
      </c>
      <c r="Y49" s="420">
        <v>21</v>
      </c>
      <c r="Z49" s="425">
        <v>3</v>
      </c>
      <c r="AA49" s="432" t="s">
        <v>49</v>
      </c>
      <c r="AB49" s="433"/>
      <c r="AC49" s="433"/>
      <c r="AD49" s="419" t="s">
        <v>260</v>
      </c>
      <c r="AE49" s="427">
        <v>846.9457098990713</v>
      </c>
      <c r="AF49" s="428">
        <v>285.0391928890222</v>
      </c>
      <c r="AG49" s="427">
        <v>49.29536623557386</v>
      </c>
      <c r="AH49" s="427">
        <v>35.19241068013159</v>
      </c>
      <c r="AI49" s="427">
        <v>106.51517841292385</v>
      </c>
      <c r="AJ49" s="427">
        <v>134.63828905804982</v>
      </c>
      <c r="AK49" s="427">
        <v>135.11807046344236</v>
      </c>
      <c r="AL49" s="427">
        <v>149.9336831785941</v>
      </c>
      <c r="AM49" s="429">
        <v>185.04390734819094</v>
      </c>
      <c r="AN49" s="430"/>
      <c r="AO49" s="430"/>
      <c r="AP49" s="431">
        <v>299.52165943940275</v>
      </c>
      <c r="AQ49" s="427">
        <v>436.6881570171817</v>
      </c>
      <c r="AR49" s="427">
        <v>617.46091251902</v>
      </c>
      <c r="AS49" s="427">
        <v>994.9148795047535</v>
      </c>
      <c r="AT49" s="427">
        <v>1528.050057738271</v>
      </c>
      <c r="AU49" s="427">
        <v>2623.9067055393584</v>
      </c>
      <c r="AV49" s="427">
        <v>4687.5</v>
      </c>
      <c r="AW49" s="427">
        <v>7606.051616730941</v>
      </c>
      <c r="AX49" s="429">
        <v>15431.010485292752</v>
      </c>
    </row>
    <row r="50" spans="1:50" s="399" customFormat="1" ht="15" customHeight="1">
      <c r="A50" s="398"/>
      <c r="B50" s="419" t="s">
        <v>261</v>
      </c>
      <c r="C50" s="420">
        <v>7526</v>
      </c>
      <c r="D50" s="421">
        <v>115</v>
      </c>
      <c r="E50" s="420">
        <v>27</v>
      </c>
      <c r="F50" s="420">
        <v>16</v>
      </c>
      <c r="G50" s="420">
        <v>42</v>
      </c>
      <c r="H50" s="420">
        <v>43</v>
      </c>
      <c r="I50" s="420">
        <v>65</v>
      </c>
      <c r="J50" s="420">
        <v>80</v>
      </c>
      <c r="K50" s="420">
        <v>104</v>
      </c>
      <c r="L50" s="420">
        <v>146</v>
      </c>
      <c r="M50" s="422">
        <v>306</v>
      </c>
      <c r="N50" s="423"/>
      <c r="O50" s="423"/>
      <c r="P50" s="424">
        <v>359</v>
      </c>
      <c r="Q50" s="420">
        <v>381</v>
      </c>
      <c r="R50" s="420">
        <v>484</v>
      </c>
      <c r="S50" s="420">
        <v>764</v>
      </c>
      <c r="T50" s="420">
        <v>1058</v>
      </c>
      <c r="U50" s="420">
        <v>1359</v>
      </c>
      <c r="V50" s="420">
        <v>1276</v>
      </c>
      <c r="W50" s="420">
        <v>611</v>
      </c>
      <c r="X50" s="420">
        <v>253</v>
      </c>
      <c r="Y50" s="420">
        <v>32</v>
      </c>
      <c r="Z50" s="425">
        <v>5</v>
      </c>
      <c r="AA50" s="432" t="s">
        <v>49</v>
      </c>
      <c r="AB50" s="433"/>
      <c r="AC50" s="433"/>
      <c r="AD50" s="419" t="s">
        <v>261</v>
      </c>
      <c r="AE50" s="427">
        <v>835.0031176704234</v>
      </c>
      <c r="AF50" s="428">
        <v>169.013256518033</v>
      </c>
      <c r="AG50" s="427">
        <v>33.40633235588879</v>
      </c>
      <c r="AH50" s="427">
        <v>23.008340523439745</v>
      </c>
      <c r="AI50" s="427">
        <v>68.64988558352402</v>
      </c>
      <c r="AJ50" s="427">
        <v>85.09122570942336</v>
      </c>
      <c r="AK50" s="427">
        <v>101.8776840851384</v>
      </c>
      <c r="AL50" s="427">
        <v>98.54644000985465</v>
      </c>
      <c r="AM50" s="429">
        <v>149.12746096158534</v>
      </c>
      <c r="AN50" s="430"/>
      <c r="AO50" s="430"/>
      <c r="AP50" s="431">
        <v>239.62710084033614</v>
      </c>
      <c r="AQ50" s="427">
        <v>466.1294499367831</v>
      </c>
      <c r="AR50" s="427">
        <v>587.3114550273206</v>
      </c>
      <c r="AS50" s="427">
        <v>875.761406734858</v>
      </c>
      <c r="AT50" s="427">
        <v>1418.0656880841464</v>
      </c>
      <c r="AU50" s="427">
        <v>2245.935855601611</v>
      </c>
      <c r="AV50" s="427">
        <v>3869.9294048794764</v>
      </c>
      <c r="AW50" s="427">
        <v>7173.396674584323</v>
      </c>
      <c r="AX50" s="429">
        <v>14643.169435662878</v>
      </c>
    </row>
    <row r="51" spans="1:50" s="399" customFormat="1" ht="15" customHeight="1">
      <c r="A51" s="398"/>
      <c r="B51" s="419" t="s">
        <v>262</v>
      </c>
      <c r="C51" s="420">
        <v>7796</v>
      </c>
      <c r="D51" s="421">
        <v>97</v>
      </c>
      <c r="E51" s="420">
        <v>22</v>
      </c>
      <c r="F51" s="420">
        <v>18</v>
      </c>
      <c r="G51" s="420">
        <v>41</v>
      </c>
      <c r="H51" s="420">
        <v>50</v>
      </c>
      <c r="I51" s="420">
        <v>46</v>
      </c>
      <c r="J51" s="420">
        <v>67</v>
      </c>
      <c r="K51" s="420">
        <v>113</v>
      </c>
      <c r="L51" s="420">
        <v>159</v>
      </c>
      <c r="M51" s="422">
        <v>199</v>
      </c>
      <c r="N51" s="423"/>
      <c r="O51" s="423"/>
      <c r="P51" s="424">
        <v>393</v>
      </c>
      <c r="Q51" s="420">
        <v>452</v>
      </c>
      <c r="R51" s="420">
        <v>511</v>
      </c>
      <c r="S51" s="420">
        <v>662</v>
      </c>
      <c r="T51" s="420">
        <v>1020</v>
      </c>
      <c r="U51" s="420">
        <v>1312</v>
      </c>
      <c r="V51" s="420">
        <v>1348</v>
      </c>
      <c r="W51" s="420">
        <v>917</v>
      </c>
      <c r="X51" s="420">
        <v>294</v>
      </c>
      <c r="Y51" s="420">
        <v>69</v>
      </c>
      <c r="Z51" s="425">
        <v>6</v>
      </c>
      <c r="AA51" s="432" t="s">
        <v>49</v>
      </c>
      <c r="AB51" s="433"/>
      <c r="AC51" s="433"/>
      <c r="AD51" s="419" t="s">
        <v>262</v>
      </c>
      <c r="AE51" s="427">
        <v>842.8108108108108</v>
      </c>
      <c r="AF51" s="428">
        <v>161.97982766682253</v>
      </c>
      <c r="AG51" s="427">
        <v>32.0074490063142</v>
      </c>
      <c r="AH51" s="427">
        <v>22.051256921644534</v>
      </c>
      <c r="AI51" s="427">
        <v>62.09580929013888</v>
      </c>
      <c r="AJ51" s="427">
        <v>97.57430283160627</v>
      </c>
      <c r="AK51" s="427">
        <v>82.63126695288221</v>
      </c>
      <c r="AL51" s="427">
        <v>102.57823504194991</v>
      </c>
      <c r="AM51" s="429">
        <v>137.89568740390013</v>
      </c>
      <c r="AN51" s="430"/>
      <c r="AO51" s="430"/>
      <c r="AP51" s="431">
        <v>229.0373230002449</v>
      </c>
      <c r="AQ51" s="427">
        <v>331.18093462921047</v>
      </c>
      <c r="AR51" s="427">
        <v>614.3696848424212</v>
      </c>
      <c r="AS51" s="427">
        <v>766.3874665129371</v>
      </c>
      <c r="AT51" s="427">
        <v>1229.9027630692212</v>
      </c>
      <c r="AU51" s="427">
        <v>2103.390207479427</v>
      </c>
      <c r="AV51" s="427">
        <v>3435.0373812891494</v>
      </c>
      <c r="AW51" s="427">
        <v>6082.522021325915</v>
      </c>
      <c r="AX51" s="429">
        <v>13951.271186440677</v>
      </c>
    </row>
    <row r="52" spans="1:50" s="399" customFormat="1" ht="15" customHeight="1">
      <c r="A52" s="398"/>
      <c r="B52" s="419" t="s">
        <v>263</v>
      </c>
      <c r="C52" s="420">
        <v>8269</v>
      </c>
      <c r="D52" s="421">
        <v>85</v>
      </c>
      <c r="E52" s="420">
        <v>17</v>
      </c>
      <c r="F52" s="420">
        <v>13</v>
      </c>
      <c r="G52" s="420">
        <v>51</v>
      </c>
      <c r="H52" s="420">
        <v>49</v>
      </c>
      <c r="I52" s="420">
        <v>38</v>
      </c>
      <c r="J52" s="420">
        <v>42</v>
      </c>
      <c r="K52" s="420">
        <v>89</v>
      </c>
      <c r="L52" s="420">
        <v>152</v>
      </c>
      <c r="M52" s="422">
        <v>221</v>
      </c>
      <c r="N52" s="423"/>
      <c r="O52" s="423"/>
      <c r="P52" s="424">
        <v>277</v>
      </c>
      <c r="Q52" s="420">
        <v>549</v>
      </c>
      <c r="R52" s="420">
        <v>747</v>
      </c>
      <c r="S52" s="420">
        <v>708</v>
      </c>
      <c r="T52" s="420">
        <v>899</v>
      </c>
      <c r="U52" s="420">
        <v>1342</v>
      </c>
      <c r="V52" s="420">
        <v>1412</v>
      </c>
      <c r="W52" s="420">
        <v>991</v>
      </c>
      <c r="X52" s="420">
        <v>485</v>
      </c>
      <c r="Y52" s="420">
        <v>94</v>
      </c>
      <c r="Z52" s="420">
        <v>8</v>
      </c>
      <c r="AA52" s="477" t="s">
        <v>49</v>
      </c>
      <c r="AB52" s="478"/>
      <c r="AC52" s="478"/>
      <c r="AD52" s="419" t="s">
        <v>263</v>
      </c>
      <c r="AE52" s="427">
        <v>896.3821673174443</v>
      </c>
      <c r="AF52" s="428">
        <v>163.85226308890432</v>
      </c>
      <c r="AG52" s="427">
        <v>28.2129580456718</v>
      </c>
      <c r="AH52" s="427">
        <v>18.794818413139023</v>
      </c>
      <c r="AI52" s="427">
        <v>65.89743258434225</v>
      </c>
      <c r="AJ52" s="427">
        <v>90.74074074074075</v>
      </c>
      <c r="AK52" s="427">
        <v>72.1459626739572</v>
      </c>
      <c r="AL52" s="427">
        <v>74.98660953401178</v>
      </c>
      <c r="AM52" s="429">
        <v>136.2627267855776</v>
      </c>
      <c r="AN52" s="430"/>
      <c r="AO52" s="430"/>
      <c r="AP52" s="431">
        <v>186.99407031961223</v>
      </c>
      <c r="AQ52" s="427">
        <v>324.1942818583227</v>
      </c>
      <c r="AR52" s="427">
        <v>473.86878795654775</v>
      </c>
      <c r="AS52" s="427">
        <v>890.8722109533469</v>
      </c>
      <c r="AT52" s="427">
        <v>1330.8865450399087</v>
      </c>
      <c r="AU52" s="427">
        <v>1828.32352029749</v>
      </c>
      <c r="AV52" s="427">
        <v>3204.9910873440285</v>
      </c>
      <c r="AW52" s="427">
        <v>5586.545666472401</v>
      </c>
      <c r="AX52" s="429">
        <v>12931.966610440724</v>
      </c>
    </row>
    <row r="53" spans="1:50" s="399" customFormat="1" ht="15" customHeight="1">
      <c r="A53" s="398"/>
      <c r="B53" s="434" t="s">
        <v>264</v>
      </c>
      <c r="C53" s="420">
        <v>8451</v>
      </c>
      <c r="D53" s="421">
        <v>67</v>
      </c>
      <c r="E53" s="420">
        <v>17</v>
      </c>
      <c r="F53" s="420">
        <v>10</v>
      </c>
      <c r="G53" s="420">
        <v>51</v>
      </c>
      <c r="H53" s="420">
        <v>43</v>
      </c>
      <c r="I53" s="420">
        <v>42</v>
      </c>
      <c r="J53" s="420">
        <v>47</v>
      </c>
      <c r="K53" s="420">
        <v>56</v>
      </c>
      <c r="L53" s="420">
        <v>139</v>
      </c>
      <c r="M53" s="422">
        <v>217</v>
      </c>
      <c r="N53" s="423"/>
      <c r="O53" s="423"/>
      <c r="P53" s="424">
        <v>276</v>
      </c>
      <c r="Q53" s="420">
        <v>427</v>
      </c>
      <c r="R53" s="420">
        <v>782</v>
      </c>
      <c r="S53" s="420">
        <v>861</v>
      </c>
      <c r="T53" s="420">
        <v>899</v>
      </c>
      <c r="U53" s="420">
        <v>1256</v>
      </c>
      <c r="V53" s="420">
        <v>1486</v>
      </c>
      <c r="W53" s="420">
        <v>1120</v>
      </c>
      <c r="X53" s="420">
        <v>529</v>
      </c>
      <c r="Y53" s="420">
        <v>118</v>
      </c>
      <c r="Z53" s="420">
        <v>8</v>
      </c>
      <c r="AA53" s="477" t="s">
        <v>49</v>
      </c>
      <c r="AB53" s="478"/>
      <c r="AC53" s="478"/>
      <c r="AD53" s="434" t="s">
        <v>264</v>
      </c>
      <c r="AE53" s="427">
        <v>907.7336197636951</v>
      </c>
      <c r="AF53" s="428">
        <v>139.58333333333334</v>
      </c>
      <c r="AG53" s="427">
        <v>29.824561403508774</v>
      </c>
      <c r="AH53" s="427">
        <v>16.129032258064516</v>
      </c>
      <c r="AI53" s="427">
        <v>68.91891891891892</v>
      </c>
      <c r="AJ53" s="427">
        <v>66.15384615384616</v>
      </c>
      <c r="AK53" s="427">
        <v>77.77777777777777</v>
      </c>
      <c r="AL53" s="427">
        <v>87.03703703703704</v>
      </c>
      <c r="AM53" s="429">
        <v>94.91525423728814</v>
      </c>
      <c r="AN53" s="430"/>
      <c r="AO53" s="430"/>
      <c r="AP53" s="431">
        <v>185.33333333333334</v>
      </c>
      <c r="AQ53" s="427">
        <v>297.26027397260276</v>
      </c>
      <c r="AR53" s="427">
        <v>438.09523809523813</v>
      </c>
      <c r="AS53" s="427">
        <v>723.728813559322</v>
      </c>
      <c r="AT53" s="427">
        <v>1303.3333333333333</v>
      </c>
      <c r="AU53" s="427">
        <v>1757.142857142857</v>
      </c>
      <c r="AV53" s="427">
        <v>2996.6666666666665</v>
      </c>
      <c r="AW53" s="427">
        <v>5460.869565217391</v>
      </c>
      <c r="AX53" s="429">
        <v>12542.307692307691</v>
      </c>
    </row>
    <row r="54" spans="1:50" s="399" customFormat="1" ht="15" customHeight="1">
      <c r="A54" s="398"/>
      <c r="B54" s="435" t="s">
        <v>265</v>
      </c>
      <c r="C54" s="420">
        <v>8606</v>
      </c>
      <c r="D54" s="421">
        <v>63</v>
      </c>
      <c r="E54" s="420">
        <v>19</v>
      </c>
      <c r="F54" s="420">
        <v>20</v>
      </c>
      <c r="G54" s="420">
        <v>44</v>
      </c>
      <c r="H54" s="420">
        <v>45</v>
      </c>
      <c r="I54" s="420">
        <v>32</v>
      </c>
      <c r="J54" s="420">
        <v>45</v>
      </c>
      <c r="K54" s="420">
        <v>60</v>
      </c>
      <c r="L54" s="420">
        <v>127</v>
      </c>
      <c r="M54" s="422">
        <v>204</v>
      </c>
      <c r="N54" s="423"/>
      <c r="O54" s="423"/>
      <c r="P54" s="424">
        <v>287</v>
      </c>
      <c r="Q54" s="420">
        <v>432</v>
      </c>
      <c r="R54" s="420">
        <v>718</v>
      </c>
      <c r="S54" s="420">
        <v>945</v>
      </c>
      <c r="T54" s="420">
        <v>949</v>
      </c>
      <c r="U54" s="420">
        <v>1223</v>
      </c>
      <c r="V54" s="420">
        <v>1529</v>
      </c>
      <c r="W54" s="420">
        <v>1178</v>
      </c>
      <c r="X54" s="420">
        <v>537</v>
      </c>
      <c r="Y54" s="420">
        <v>136</v>
      </c>
      <c r="Z54" s="420">
        <v>13</v>
      </c>
      <c r="AA54" s="477" t="s">
        <v>49</v>
      </c>
      <c r="AB54" s="478"/>
      <c r="AC54" s="478"/>
      <c r="AD54" s="435" t="s">
        <v>265</v>
      </c>
      <c r="AE54" s="427">
        <v>923.3905579399142</v>
      </c>
      <c r="AF54" s="428">
        <v>131.25</v>
      </c>
      <c r="AG54" s="427">
        <v>34.54545454545455</v>
      </c>
      <c r="AH54" s="427">
        <v>32.78688524590164</v>
      </c>
      <c r="AI54" s="427">
        <v>61.971830985915496</v>
      </c>
      <c r="AJ54" s="427">
        <v>65.21739130434783</v>
      </c>
      <c r="AK54" s="427">
        <v>58.18181818181818</v>
      </c>
      <c r="AL54" s="427">
        <v>84.90566037735849</v>
      </c>
      <c r="AM54" s="429">
        <v>103.44827586206897</v>
      </c>
      <c r="AN54" s="430"/>
      <c r="AO54" s="430"/>
      <c r="AP54" s="431">
        <v>184.05797101449275</v>
      </c>
      <c r="AQ54" s="427">
        <v>264.93506493506493</v>
      </c>
      <c r="AR54" s="427">
        <v>434.8484848484849</v>
      </c>
      <c r="AS54" s="427">
        <v>744.8275862068965</v>
      </c>
      <c r="AT54" s="427">
        <v>1216.9491525423728</v>
      </c>
      <c r="AU54" s="427">
        <v>1852.941176470588</v>
      </c>
      <c r="AV54" s="427">
        <v>2875.7575757575755</v>
      </c>
      <c r="AW54" s="427">
        <v>5559.090909090909</v>
      </c>
      <c r="AX54" s="429">
        <v>12566.666666666668</v>
      </c>
    </row>
    <row r="55" spans="1:50" s="399" customFormat="1" ht="15" customHeight="1">
      <c r="A55" s="398"/>
      <c r="B55" s="435" t="s">
        <v>266</v>
      </c>
      <c r="C55" s="420">
        <v>8675</v>
      </c>
      <c r="D55" s="421">
        <v>71</v>
      </c>
      <c r="E55" s="420">
        <v>12</v>
      </c>
      <c r="F55" s="420">
        <v>14</v>
      </c>
      <c r="G55" s="420">
        <v>29</v>
      </c>
      <c r="H55" s="420">
        <v>59</v>
      </c>
      <c r="I55" s="420">
        <v>42</v>
      </c>
      <c r="J55" s="420">
        <v>34</v>
      </c>
      <c r="K55" s="420">
        <v>65</v>
      </c>
      <c r="L55" s="420">
        <v>112</v>
      </c>
      <c r="M55" s="422">
        <v>216</v>
      </c>
      <c r="N55" s="423"/>
      <c r="O55" s="423"/>
      <c r="P55" s="424">
        <v>299</v>
      </c>
      <c r="Q55" s="420">
        <v>462</v>
      </c>
      <c r="R55" s="420">
        <v>733</v>
      </c>
      <c r="S55" s="420">
        <v>934</v>
      </c>
      <c r="T55" s="420">
        <v>1015</v>
      </c>
      <c r="U55" s="420">
        <v>1146</v>
      </c>
      <c r="V55" s="420">
        <v>1489</v>
      </c>
      <c r="W55" s="420">
        <v>1227</v>
      </c>
      <c r="X55" s="420">
        <v>557</v>
      </c>
      <c r="Y55" s="420">
        <v>138</v>
      </c>
      <c r="Z55" s="420">
        <v>21</v>
      </c>
      <c r="AA55" s="477" t="s">
        <v>49</v>
      </c>
      <c r="AB55" s="478"/>
      <c r="AC55" s="478"/>
      <c r="AD55" s="435" t="s">
        <v>266</v>
      </c>
      <c r="AE55" s="427">
        <v>930.7570407612574</v>
      </c>
      <c r="AF55" s="428">
        <v>149.103280272166</v>
      </c>
      <c r="AG55" s="427">
        <v>22.741917143615204</v>
      </c>
      <c r="AH55" s="427">
        <v>23.100404257074498</v>
      </c>
      <c r="AI55" s="427">
        <v>43.14641512802583</v>
      </c>
      <c r="AJ55" s="427">
        <v>85.97951064542924</v>
      </c>
      <c r="AK55" s="427">
        <v>74.52754857599149</v>
      </c>
      <c r="AL55" s="427">
        <v>63.22875792684061</v>
      </c>
      <c r="AM55" s="429">
        <v>114.1051522864917</v>
      </c>
      <c r="AN55" s="430"/>
      <c r="AO55" s="430"/>
      <c r="AP55" s="431">
        <v>170.33961460662195</v>
      </c>
      <c r="AQ55" s="427">
        <v>266.29188549448924</v>
      </c>
      <c r="AR55" s="427">
        <v>444.7948588259796</v>
      </c>
      <c r="AS55" s="427">
        <v>807.2124960687703</v>
      </c>
      <c r="AT55" s="427">
        <v>1234.235296098604</v>
      </c>
      <c r="AU55" s="427">
        <v>1782.544802183331</v>
      </c>
      <c r="AV55" s="427">
        <v>2936.836318393565</v>
      </c>
      <c r="AW55" s="427">
        <v>4998.473415623501</v>
      </c>
      <c r="AX55" s="429">
        <v>12468.211872411539</v>
      </c>
    </row>
    <row r="56" spans="1:50" s="399" customFormat="1" ht="15" customHeight="1">
      <c r="A56" s="398"/>
      <c r="B56" s="435" t="s">
        <v>267</v>
      </c>
      <c r="C56" s="420">
        <v>8740</v>
      </c>
      <c r="D56" s="439">
        <v>56</v>
      </c>
      <c r="E56" s="423">
        <v>9</v>
      </c>
      <c r="F56" s="436">
        <v>9</v>
      </c>
      <c r="G56" s="436">
        <v>43</v>
      </c>
      <c r="H56" s="436">
        <v>49</v>
      </c>
      <c r="I56" s="436">
        <v>38</v>
      </c>
      <c r="J56" s="436">
        <v>41</v>
      </c>
      <c r="K56" s="436">
        <v>64</v>
      </c>
      <c r="L56" s="436">
        <v>96</v>
      </c>
      <c r="M56" s="422">
        <v>260</v>
      </c>
      <c r="N56" s="423"/>
      <c r="O56" s="423"/>
      <c r="P56" s="424">
        <v>304</v>
      </c>
      <c r="Q56" s="436">
        <v>391</v>
      </c>
      <c r="R56" s="436">
        <v>719</v>
      </c>
      <c r="S56" s="436">
        <v>1045</v>
      </c>
      <c r="T56" s="436">
        <v>1027</v>
      </c>
      <c r="U56" s="436">
        <v>1173</v>
      </c>
      <c r="V56" s="436">
        <v>1476</v>
      </c>
      <c r="W56" s="436">
        <v>1191</v>
      </c>
      <c r="X56" s="436">
        <v>585</v>
      </c>
      <c r="Y56" s="436">
        <v>147</v>
      </c>
      <c r="Z56" s="436">
        <v>17</v>
      </c>
      <c r="AA56" s="479" t="s">
        <v>49</v>
      </c>
      <c r="AB56" s="478"/>
      <c r="AC56" s="478"/>
      <c r="AD56" s="435" t="s">
        <v>267</v>
      </c>
      <c r="AE56" s="427">
        <v>930.7774227902023</v>
      </c>
      <c r="AF56" s="428">
        <v>116.66666666666667</v>
      </c>
      <c r="AG56" s="427">
        <v>17.307692307692307</v>
      </c>
      <c r="AH56" s="427">
        <v>14.999999999999998</v>
      </c>
      <c r="AI56" s="427">
        <v>66.15384615384616</v>
      </c>
      <c r="AJ56" s="427">
        <v>70</v>
      </c>
      <c r="AK56" s="427">
        <v>61.29032258064516</v>
      </c>
      <c r="AL56" s="427">
        <v>77.35849056603773</v>
      </c>
      <c r="AM56" s="429">
        <v>114.28571428571429</v>
      </c>
      <c r="AN56" s="430"/>
      <c r="AO56" s="430"/>
      <c r="AP56" s="440">
        <v>152.38095238095238</v>
      </c>
      <c r="AQ56" s="441">
        <v>305.88235294117646</v>
      </c>
      <c r="AR56" s="441">
        <v>467.6923076923077</v>
      </c>
      <c r="AS56" s="441">
        <v>662.7118644067797</v>
      </c>
      <c r="AT56" s="441">
        <v>1218.6440677966102</v>
      </c>
      <c r="AU56" s="441">
        <v>1935.1851851851852</v>
      </c>
      <c r="AV56" s="441">
        <v>2775.675675675676</v>
      </c>
      <c r="AW56" s="441">
        <v>5100</v>
      </c>
      <c r="AX56" s="429">
        <v>12200</v>
      </c>
    </row>
    <row r="57" spans="1:50" s="399" customFormat="1" ht="15" customHeight="1">
      <c r="A57" s="398"/>
      <c r="B57" s="435" t="s">
        <v>268</v>
      </c>
      <c r="C57" s="420">
        <v>8668</v>
      </c>
      <c r="D57" s="439">
        <v>53</v>
      </c>
      <c r="E57" s="423">
        <v>16</v>
      </c>
      <c r="F57" s="436">
        <v>4</v>
      </c>
      <c r="G57" s="436">
        <v>48</v>
      </c>
      <c r="H57" s="436">
        <v>61</v>
      </c>
      <c r="I57" s="436">
        <v>43</v>
      </c>
      <c r="J57" s="436">
        <v>49</v>
      </c>
      <c r="K57" s="436">
        <v>57</v>
      </c>
      <c r="L57" s="436">
        <v>109</v>
      </c>
      <c r="M57" s="422">
        <v>265</v>
      </c>
      <c r="N57" s="423"/>
      <c r="O57" s="423"/>
      <c r="P57" s="424">
        <v>286</v>
      </c>
      <c r="Q57" s="436">
        <v>407</v>
      </c>
      <c r="R57" s="436">
        <v>660</v>
      </c>
      <c r="S57" s="436">
        <v>964</v>
      </c>
      <c r="T57" s="436">
        <v>1101</v>
      </c>
      <c r="U57" s="436">
        <v>1127</v>
      </c>
      <c r="V57" s="436">
        <v>1423</v>
      </c>
      <c r="W57" s="436">
        <v>1233</v>
      </c>
      <c r="X57" s="436">
        <v>585</v>
      </c>
      <c r="Y57" s="436">
        <v>158</v>
      </c>
      <c r="Z57" s="436">
        <v>19</v>
      </c>
      <c r="AA57" s="479" t="s">
        <v>49</v>
      </c>
      <c r="AB57" s="478"/>
      <c r="AC57" s="478"/>
      <c r="AD57" s="435" t="s">
        <v>268</v>
      </c>
      <c r="AE57" s="427">
        <v>922.1276595744681</v>
      </c>
      <c r="AF57" s="428">
        <v>110.41666666666667</v>
      </c>
      <c r="AG57" s="427">
        <v>32</v>
      </c>
      <c r="AH57" s="427">
        <v>6.8965517241379315</v>
      </c>
      <c r="AI57" s="427">
        <v>76.19047619047619</v>
      </c>
      <c r="AJ57" s="427">
        <v>88.40579710144927</v>
      </c>
      <c r="AK57" s="427">
        <v>67.1875</v>
      </c>
      <c r="AL57" s="427">
        <v>90.74074074074075</v>
      </c>
      <c r="AM57" s="429">
        <v>101.78571428571428</v>
      </c>
      <c r="AN57" s="430"/>
      <c r="AO57" s="430"/>
      <c r="AP57" s="440">
        <v>178.68852459016392</v>
      </c>
      <c r="AQ57" s="441">
        <v>327.1604938271605</v>
      </c>
      <c r="AR57" s="441">
        <v>420.5882352941176</v>
      </c>
      <c r="AS57" s="441">
        <v>678.3333333333333</v>
      </c>
      <c r="AT57" s="441">
        <v>1118.6440677966102</v>
      </c>
      <c r="AU57" s="441">
        <v>1752.7272727272727</v>
      </c>
      <c r="AV57" s="441">
        <v>2685.3658536585367</v>
      </c>
      <c r="AW57" s="441">
        <v>4695.833333333333</v>
      </c>
      <c r="AX57" s="429">
        <v>11786.206896551723</v>
      </c>
    </row>
    <row r="58" spans="1:50" s="399" customFormat="1" ht="15" customHeight="1">
      <c r="A58" s="398"/>
      <c r="B58" s="435" t="s">
        <v>269</v>
      </c>
      <c r="C58" s="420">
        <v>8716</v>
      </c>
      <c r="D58" s="439">
        <v>61</v>
      </c>
      <c r="E58" s="423">
        <v>9</v>
      </c>
      <c r="F58" s="436">
        <v>12</v>
      </c>
      <c r="G58" s="436">
        <v>36</v>
      </c>
      <c r="H58" s="436">
        <v>31</v>
      </c>
      <c r="I58" s="436">
        <v>44</v>
      </c>
      <c r="J58" s="436">
        <v>37</v>
      </c>
      <c r="K58" s="436">
        <v>53</v>
      </c>
      <c r="L58" s="436">
        <v>102</v>
      </c>
      <c r="M58" s="422">
        <v>244</v>
      </c>
      <c r="N58" s="423"/>
      <c r="O58" s="423"/>
      <c r="P58" s="424">
        <v>337</v>
      </c>
      <c r="Q58" s="436">
        <v>411</v>
      </c>
      <c r="R58" s="436">
        <v>640</v>
      </c>
      <c r="S58" s="436">
        <v>1102</v>
      </c>
      <c r="T58" s="436">
        <v>1136</v>
      </c>
      <c r="U58" s="436">
        <v>1074</v>
      </c>
      <c r="V58" s="436">
        <v>1422</v>
      </c>
      <c r="W58" s="436">
        <v>1203</v>
      </c>
      <c r="X58" s="436">
        <v>589</v>
      </c>
      <c r="Y58" s="436">
        <v>155</v>
      </c>
      <c r="Z58" s="436">
        <v>18</v>
      </c>
      <c r="AA58" s="479" t="s">
        <v>49</v>
      </c>
      <c r="AB58" s="478"/>
      <c r="AC58" s="478"/>
      <c r="AD58" s="435" t="s">
        <v>269</v>
      </c>
      <c r="AE58" s="427">
        <v>926.2486716259299</v>
      </c>
      <c r="AF58" s="428">
        <v>127.08333333333333</v>
      </c>
      <c r="AG58" s="427">
        <v>18.36734693877551</v>
      </c>
      <c r="AH58" s="427">
        <v>21.05263157894737</v>
      </c>
      <c r="AI58" s="427">
        <v>58.064516129032256</v>
      </c>
      <c r="AJ58" s="427">
        <v>45.588235294117645</v>
      </c>
      <c r="AK58" s="427">
        <v>65.67164179104478</v>
      </c>
      <c r="AL58" s="427">
        <v>66.07142857142857</v>
      </c>
      <c r="AM58" s="429">
        <v>96.36363636363637</v>
      </c>
      <c r="AN58" s="430"/>
      <c r="AO58" s="430"/>
      <c r="AP58" s="440">
        <v>172.88135593220338</v>
      </c>
      <c r="AQ58" s="441">
        <v>325.3333333333333</v>
      </c>
      <c r="AR58" s="441">
        <v>461.6438356164383</v>
      </c>
      <c r="AS58" s="441">
        <v>662.9032258064516</v>
      </c>
      <c r="AT58" s="441">
        <v>1122.8070175438595</v>
      </c>
      <c r="AU58" s="441">
        <v>1967.8571428571427</v>
      </c>
      <c r="AV58" s="441">
        <v>2581.8181818181815</v>
      </c>
      <c r="AW58" s="441">
        <v>4296</v>
      </c>
      <c r="AX58" s="429">
        <v>11679.310344827585</v>
      </c>
    </row>
    <row r="59" spans="1:50" s="399" customFormat="1" ht="15" customHeight="1">
      <c r="A59" s="398"/>
      <c r="B59" s="435" t="s">
        <v>270</v>
      </c>
      <c r="C59" s="420">
        <v>9410</v>
      </c>
      <c r="D59" s="439">
        <v>70</v>
      </c>
      <c r="E59" s="423">
        <v>6</v>
      </c>
      <c r="F59" s="436">
        <v>8</v>
      </c>
      <c r="G59" s="436">
        <v>25</v>
      </c>
      <c r="H59" s="436">
        <v>57</v>
      </c>
      <c r="I59" s="436">
        <v>57</v>
      </c>
      <c r="J59" s="436">
        <v>62</v>
      </c>
      <c r="K59" s="436">
        <v>66</v>
      </c>
      <c r="L59" s="436">
        <v>106</v>
      </c>
      <c r="M59" s="422">
        <v>204</v>
      </c>
      <c r="N59" s="423"/>
      <c r="O59" s="423"/>
      <c r="P59" s="424">
        <v>357</v>
      </c>
      <c r="Q59" s="436">
        <v>472</v>
      </c>
      <c r="R59" s="436">
        <v>625</v>
      </c>
      <c r="S59" s="436">
        <v>1041</v>
      </c>
      <c r="T59" s="436">
        <v>1357</v>
      </c>
      <c r="U59" s="436">
        <v>1211</v>
      </c>
      <c r="V59" s="436">
        <v>1403</v>
      </c>
      <c r="W59" s="436">
        <v>1370</v>
      </c>
      <c r="X59" s="436">
        <v>711</v>
      </c>
      <c r="Y59" s="436">
        <v>173</v>
      </c>
      <c r="Z59" s="436">
        <v>29</v>
      </c>
      <c r="AA59" s="479" t="s">
        <v>49</v>
      </c>
      <c r="AB59" s="478"/>
      <c r="AC59" s="478"/>
      <c r="AD59" s="435" t="s">
        <v>270</v>
      </c>
      <c r="AE59" s="427">
        <v>1000</v>
      </c>
      <c r="AF59" s="428">
        <v>145.83333333333334</v>
      </c>
      <c r="AG59" s="427">
        <v>12.5</v>
      </c>
      <c r="AH59" s="427">
        <v>14.814814814814815</v>
      </c>
      <c r="AI59" s="427">
        <v>40.98360655737705</v>
      </c>
      <c r="AJ59" s="427">
        <v>85.07462686567165</v>
      </c>
      <c r="AK59" s="427">
        <v>82.60869565217392</v>
      </c>
      <c r="AL59" s="427">
        <v>108.7719298245614</v>
      </c>
      <c r="AM59" s="429">
        <v>122.22222222222221</v>
      </c>
      <c r="AN59" s="430"/>
      <c r="AO59" s="430"/>
      <c r="AP59" s="440">
        <v>179.66101694915253</v>
      </c>
      <c r="AQ59" s="441">
        <v>295.6521739130435</v>
      </c>
      <c r="AR59" s="441">
        <v>463.6363636363636</v>
      </c>
      <c r="AS59" s="441">
        <v>726.1538461538462</v>
      </c>
      <c r="AT59" s="441">
        <v>1116.0714285714287</v>
      </c>
      <c r="AU59" s="441">
        <v>1892.7272727272727</v>
      </c>
      <c r="AV59" s="441">
        <v>2950</v>
      </c>
      <c r="AW59" s="441">
        <v>4485.185185185185</v>
      </c>
      <c r="AX59" s="429">
        <v>12710.344827586207</v>
      </c>
    </row>
    <row r="60" spans="1:50" s="399" customFormat="1" ht="15" customHeight="1">
      <c r="A60" s="398"/>
      <c r="B60" s="435" t="s">
        <v>271</v>
      </c>
      <c r="C60" s="420">
        <v>9023</v>
      </c>
      <c r="D60" s="439">
        <v>44</v>
      </c>
      <c r="E60" s="423">
        <v>4</v>
      </c>
      <c r="F60" s="436">
        <v>8</v>
      </c>
      <c r="G60" s="436">
        <v>36</v>
      </c>
      <c r="H60" s="436">
        <v>39</v>
      </c>
      <c r="I60" s="436">
        <v>27</v>
      </c>
      <c r="J60" s="436">
        <v>60</v>
      </c>
      <c r="K60" s="436">
        <v>51</v>
      </c>
      <c r="L60" s="436">
        <v>98</v>
      </c>
      <c r="M60" s="422">
        <v>181</v>
      </c>
      <c r="N60" s="423"/>
      <c r="O60" s="423"/>
      <c r="P60" s="424">
        <v>325</v>
      </c>
      <c r="Q60" s="436">
        <v>482</v>
      </c>
      <c r="R60" s="436">
        <v>622</v>
      </c>
      <c r="S60" s="436">
        <v>979</v>
      </c>
      <c r="T60" s="436">
        <v>1258</v>
      </c>
      <c r="U60" s="436">
        <v>1300</v>
      </c>
      <c r="V60" s="436">
        <v>1319</v>
      </c>
      <c r="W60" s="436">
        <v>1322</v>
      </c>
      <c r="X60" s="436">
        <v>657</v>
      </c>
      <c r="Y60" s="436">
        <v>177</v>
      </c>
      <c r="Z60" s="436">
        <v>34</v>
      </c>
      <c r="AA60" s="479" t="s">
        <v>49</v>
      </c>
      <c r="AB60" s="478"/>
      <c r="AC60" s="478"/>
      <c r="AD60" s="435" t="s">
        <v>271</v>
      </c>
      <c r="AE60" s="427">
        <v>963.9504125874424</v>
      </c>
      <c r="AF60" s="428">
        <v>92.2122558470953</v>
      </c>
      <c r="AG60" s="427">
        <v>8.299099547699075</v>
      </c>
      <c r="AH60" s="427">
        <v>15.041552288196144</v>
      </c>
      <c r="AI60" s="427">
        <v>60.53675926548732</v>
      </c>
      <c r="AJ60" s="427">
        <v>64.50652508311418</v>
      </c>
      <c r="AK60" s="427">
        <v>38.928458144698524</v>
      </c>
      <c r="AL60" s="427">
        <v>104.18294525186228</v>
      </c>
      <c r="AM60" s="429">
        <v>93.63639701832336</v>
      </c>
      <c r="AN60" s="430"/>
      <c r="AO60" s="430"/>
      <c r="AP60" s="440">
        <v>171.59266003641966</v>
      </c>
      <c r="AQ60" s="441">
        <v>277.52648767997056</v>
      </c>
      <c r="AR60" s="441">
        <v>409.0056757403003</v>
      </c>
      <c r="AS60" s="441">
        <v>733.8834921891653</v>
      </c>
      <c r="AT60" s="441">
        <v>1118.342982487684</v>
      </c>
      <c r="AU60" s="441">
        <v>1768.0096798078484</v>
      </c>
      <c r="AV60" s="441">
        <v>2684.363263912598</v>
      </c>
      <c r="AW60" s="441">
        <v>4434.438531859735</v>
      </c>
      <c r="AX60" s="429">
        <v>11503.03228978856</v>
      </c>
    </row>
    <row r="61" spans="1:50" s="399" customFormat="1" ht="15" customHeight="1">
      <c r="A61" s="398"/>
      <c r="B61" s="435" t="s">
        <v>272</v>
      </c>
      <c r="C61" s="420">
        <v>9106</v>
      </c>
      <c r="D61" s="439">
        <v>44</v>
      </c>
      <c r="E61" s="423">
        <v>8</v>
      </c>
      <c r="F61" s="436">
        <v>7</v>
      </c>
      <c r="G61" s="436">
        <v>30</v>
      </c>
      <c r="H61" s="436">
        <v>44</v>
      </c>
      <c r="I61" s="436">
        <v>56</v>
      </c>
      <c r="J61" s="436">
        <v>47</v>
      </c>
      <c r="K61" s="436">
        <v>67</v>
      </c>
      <c r="L61" s="436">
        <v>98</v>
      </c>
      <c r="M61" s="422">
        <v>188</v>
      </c>
      <c r="N61" s="423"/>
      <c r="O61" s="423"/>
      <c r="P61" s="424">
        <v>419</v>
      </c>
      <c r="Q61" s="436">
        <v>430</v>
      </c>
      <c r="R61" s="436">
        <v>580</v>
      </c>
      <c r="S61" s="436">
        <v>915</v>
      </c>
      <c r="T61" s="436">
        <v>1319</v>
      </c>
      <c r="U61" s="436">
        <v>1332</v>
      </c>
      <c r="V61" s="436">
        <v>1338</v>
      </c>
      <c r="W61" s="436">
        <v>1200</v>
      </c>
      <c r="X61" s="436">
        <v>742</v>
      </c>
      <c r="Y61" s="436">
        <v>216</v>
      </c>
      <c r="Z61" s="436">
        <v>26</v>
      </c>
      <c r="AA61" s="479" t="s">
        <v>48</v>
      </c>
      <c r="AB61" s="478"/>
      <c r="AC61" s="478"/>
      <c r="AD61" s="435" t="s">
        <v>272</v>
      </c>
      <c r="AE61" s="427">
        <v>971.8249733191036</v>
      </c>
      <c r="AF61" s="428">
        <v>91.66666666666667</v>
      </c>
      <c r="AG61" s="427">
        <v>16.666666666666668</v>
      </c>
      <c r="AH61" s="427">
        <v>13.72549019607843</v>
      </c>
      <c r="AI61" s="427">
        <v>50.847457627118644</v>
      </c>
      <c r="AJ61" s="427">
        <v>75.86206896551724</v>
      </c>
      <c r="AK61" s="427">
        <v>81.15942028985508</v>
      </c>
      <c r="AL61" s="427">
        <v>75.80645161290322</v>
      </c>
      <c r="AM61" s="429">
        <v>126.41509433962266</v>
      </c>
      <c r="AN61" s="430"/>
      <c r="AO61" s="430"/>
      <c r="AP61" s="440">
        <v>178.18181818181816</v>
      </c>
      <c r="AQ61" s="441">
        <v>303.22580645161287</v>
      </c>
      <c r="AR61" s="441">
        <v>504.8192771084337</v>
      </c>
      <c r="AS61" s="441">
        <v>682.5396825396825</v>
      </c>
      <c r="AT61" s="441">
        <v>1017.5438596491229</v>
      </c>
      <c r="AU61" s="441">
        <v>1663.6363636363637</v>
      </c>
      <c r="AV61" s="441">
        <v>2747.9166666666665</v>
      </c>
      <c r="AW61" s="441">
        <v>4162.5</v>
      </c>
      <c r="AX61" s="429">
        <v>11006.25</v>
      </c>
    </row>
    <row r="62" spans="1:50" s="399" customFormat="1" ht="15" customHeight="1">
      <c r="A62" s="398"/>
      <c r="B62" s="435" t="s">
        <v>273</v>
      </c>
      <c r="C62" s="420">
        <v>9182</v>
      </c>
      <c r="D62" s="439">
        <v>48</v>
      </c>
      <c r="E62" s="423">
        <v>6</v>
      </c>
      <c r="F62" s="436">
        <v>3</v>
      </c>
      <c r="G62" s="436">
        <v>21</v>
      </c>
      <c r="H62" s="436">
        <v>35</v>
      </c>
      <c r="I62" s="436">
        <v>43</v>
      </c>
      <c r="J62" s="436">
        <v>37</v>
      </c>
      <c r="K62" s="436">
        <v>69</v>
      </c>
      <c r="L62" s="436">
        <v>92</v>
      </c>
      <c r="M62" s="422">
        <v>164</v>
      </c>
      <c r="N62" s="423"/>
      <c r="O62" s="423"/>
      <c r="P62" s="424">
        <v>423</v>
      </c>
      <c r="Q62" s="436">
        <v>496</v>
      </c>
      <c r="R62" s="436">
        <v>500</v>
      </c>
      <c r="S62" s="436">
        <v>887</v>
      </c>
      <c r="T62" s="436">
        <v>1355</v>
      </c>
      <c r="U62" s="436">
        <v>1381</v>
      </c>
      <c r="V62" s="436">
        <v>1344</v>
      </c>
      <c r="W62" s="436">
        <v>1249</v>
      </c>
      <c r="X62" s="436">
        <v>787</v>
      </c>
      <c r="Y62" s="436">
        <v>218</v>
      </c>
      <c r="Z62" s="436">
        <v>23</v>
      </c>
      <c r="AA62" s="479">
        <v>1</v>
      </c>
      <c r="AB62" s="478"/>
      <c r="AC62" s="478"/>
      <c r="AD62" s="435" t="s">
        <v>273</v>
      </c>
      <c r="AE62" s="427">
        <v>980.9829059829059</v>
      </c>
      <c r="AF62" s="428">
        <v>100</v>
      </c>
      <c r="AG62" s="427">
        <v>12.5</v>
      </c>
      <c r="AH62" s="427">
        <v>6</v>
      </c>
      <c r="AI62" s="427">
        <v>35.59322033898305</v>
      </c>
      <c r="AJ62" s="427">
        <v>61.40350877192983</v>
      </c>
      <c r="AK62" s="427">
        <v>64.17910447761194</v>
      </c>
      <c r="AL62" s="427">
        <v>57.8125</v>
      </c>
      <c r="AM62" s="429">
        <v>127.77777777777779</v>
      </c>
      <c r="AN62" s="430"/>
      <c r="AO62" s="430"/>
      <c r="AP62" s="440">
        <v>167.27272727272728</v>
      </c>
      <c r="AQ62" s="441">
        <v>273.3333333333333</v>
      </c>
      <c r="AR62" s="441">
        <v>535.4430379746835</v>
      </c>
      <c r="AS62" s="441">
        <v>751.5151515151515</v>
      </c>
      <c r="AT62" s="441">
        <v>862.0689655172414</v>
      </c>
      <c r="AU62" s="441">
        <v>1612.7272727272725</v>
      </c>
      <c r="AV62" s="441">
        <v>2765.3061224489793</v>
      </c>
      <c r="AW62" s="441">
        <v>4061.7647058823527</v>
      </c>
      <c r="AX62" s="429">
        <v>11315.625</v>
      </c>
    </row>
    <row r="63" spans="1:50" s="399" customFormat="1" ht="15" customHeight="1">
      <c r="A63" s="398"/>
      <c r="B63" s="435" t="s">
        <v>274</v>
      </c>
      <c r="C63" s="420">
        <v>9426</v>
      </c>
      <c r="D63" s="439">
        <v>48</v>
      </c>
      <c r="E63" s="423">
        <v>9</v>
      </c>
      <c r="F63" s="436">
        <v>14</v>
      </c>
      <c r="G63" s="436">
        <v>30</v>
      </c>
      <c r="H63" s="436">
        <v>37</v>
      </c>
      <c r="I63" s="436">
        <v>48</v>
      </c>
      <c r="J63" s="436">
        <v>68</v>
      </c>
      <c r="K63" s="436">
        <v>59</v>
      </c>
      <c r="L63" s="436">
        <v>110</v>
      </c>
      <c r="M63" s="422">
        <v>161</v>
      </c>
      <c r="N63" s="423"/>
      <c r="O63" s="423"/>
      <c r="P63" s="424">
        <v>331</v>
      </c>
      <c r="Q63" s="436">
        <v>474</v>
      </c>
      <c r="R63" s="436">
        <v>575</v>
      </c>
      <c r="S63" s="436">
        <v>874</v>
      </c>
      <c r="T63" s="436">
        <v>1298</v>
      </c>
      <c r="U63" s="436">
        <v>1518</v>
      </c>
      <c r="V63" s="436">
        <v>1343</v>
      </c>
      <c r="W63" s="436">
        <v>1362</v>
      </c>
      <c r="X63" s="436">
        <v>800</v>
      </c>
      <c r="Y63" s="436">
        <v>227</v>
      </c>
      <c r="Z63" s="436">
        <v>40</v>
      </c>
      <c r="AA63" s="479" t="s">
        <v>48</v>
      </c>
      <c r="AB63" s="478"/>
      <c r="AC63" s="478"/>
      <c r="AD63" s="435" t="s">
        <v>274</v>
      </c>
      <c r="AE63" s="427">
        <v>1008.1283422459893</v>
      </c>
      <c r="AF63" s="428">
        <v>102.12765957446808</v>
      </c>
      <c r="AG63" s="427">
        <v>18.75</v>
      </c>
      <c r="AH63" s="427">
        <v>29.166666666666668</v>
      </c>
      <c r="AI63" s="427">
        <v>53.57142857142858</v>
      </c>
      <c r="AJ63" s="427">
        <v>63.793103448275865</v>
      </c>
      <c r="AK63" s="427">
        <v>73.84615384615384</v>
      </c>
      <c r="AL63" s="427">
        <v>101.49253731343285</v>
      </c>
      <c r="AM63" s="429">
        <v>107.27272727272727</v>
      </c>
      <c r="AN63" s="430"/>
      <c r="AO63" s="430"/>
      <c r="AP63" s="440">
        <v>203.7037037037037</v>
      </c>
      <c r="AQ63" s="441">
        <v>277.58620689655174</v>
      </c>
      <c r="AR63" s="441">
        <v>453.4246575342466</v>
      </c>
      <c r="AS63" s="441">
        <v>667.6056338028169</v>
      </c>
      <c r="AT63" s="441">
        <v>958.3333333333333</v>
      </c>
      <c r="AU63" s="441">
        <v>1618.5185185185185</v>
      </c>
      <c r="AV63" s="441">
        <v>2596</v>
      </c>
      <c r="AW63" s="441">
        <v>4102.7027027027025</v>
      </c>
      <c r="AX63" s="429">
        <v>11094.117647058823</v>
      </c>
    </row>
    <row r="64" spans="1:50" s="399" customFormat="1" ht="15" customHeight="1">
      <c r="A64" s="398"/>
      <c r="B64" s="435" t="s">
        <v>275</v>
      </c>
      <c r="C64" s="420">
        <v>9209</v>
      </c>
      <c r="D64" s="439">
        <v>40</v>
      </c>
      <c r="E64" s="423">
        <v>5</v>
      </c>
      <c r="F64" s="436">
        <v>7</v>
      </c>
      <c r="G64" s="436">
        <v>17</v>
      </c>
      <c r="H64" s="436">
        <v>41</v>
      </c>
      <c r="I64" s="436">
        <v>42</v>
      </c>
      <c r="J64" s="436">
        <v>57</v>
      </c>
      <c r="K64" s="436">
        <v>55</v>
      </c>
      <c r="L64" s="436">
        <v>84</v>
      </c>
      <c r="M64" s="422">
        <v>148</v>
      </c>
      <c r="N64" s="423"/>
      <c r="O64" s="423"/>
      <c r="P64" s="424">
        <v>285</v>
      </c>
      <c r="Q64" s="436">
        <v>490</v>
      </c>
      <c r="R64" s="436">
        <v>611</v>
      </c>
      <c r="S64" s="436">
        <v>777</v>
      </c>
      <c r="T64" s="436">
        <v>1216</v>
      </c>
      <c r="U64" s="436">
        <v>1625</v>
      </c>
      <c r="V64" s="436">
        <v>1446</v>
      </c>
      <c r="W64" s="436">
        <v>1191</v>
      </c>
      <c r="X64" s="436">
        <v>801</v>
      </c>
      <c r="Y64" s="436">
        <v>234</v>
      </c>
      <c r="Z64" s="436">
        <v>37</v>
      </c>
      <c r="AA64" s="479" t="s">
        <v>48</v>
      </c>
      <c r="AB64" s="478"/>
      <c r="AC64" s="478"/>
      <c r="AD64" s="435" t="s">
        <v>275</v>
      </c>
      <c r="AE64" s="427">
        <v>983.8675213675215</v>
      </c>
      <c r="AF64" s="428">
        <v>85.1063829787234</v>
      </c>
      <c r="AG64" s="441">
        <v>10.416666666666668</v>
      </c>
      <c r="AH64" s="441">
        <v>14.583333333333334</v>
      </c>
      <c r="AI64" s="441">
        <v>31.48148148148148</v>
      </c>
      <c r="AJ64" s="441">
        <v>69.49152542372882</v>
      </c>
      <c r="AK64" s="441">
        <v>66.66666666666667</v>
      </c>
      <c r="AL64" s="441">
        <v>82.60869565217392</v>
      </c>
      <c r="AM64" s="429">
        <v>98.21428571428572</v>
      </c>
      <c r="AN64" s="430"/>
      <c r="AO64" s="430"/>
      <c r="AP64" s="440">
        <v>158.49056603773585</v>
      </c>
      <c r="AQ64" s="441">
        <v>255.17241379310346</v>
      </c>
      <c r="AR64" s="441">
        <v>425.3731343283582</v>
      </c>
      <c r="AS64" s="441">
        <v>653.3333333333334</v>
      </c>
      <c r="AT64" s="441">
        <v>969.8412698412699</v>
      </c>
      <c r="AU64" s="441">
        <v>1466.0377358490566</v>
      </c>
      <c r="AV64" s="441">
        <v>2432</v>
      </c>
      <c r="AW64" s="441">
        <v>4166.666666666666</v>
      </c>
      <c r="AX64" s="429">
        <v>10597.142857142857</v>
      </c>
    </row>
    <row r="65" spans="2:50" ht="15" customHeight="1">
      <c r="B65" s="435" t="s">
        <v>276</v>
      </c>
      <c r="C65" s="420">
        <v>9707</v>
      </c>
      <c r="D65" s="439">
        <v>39</v>
      </c>
      <c r="E65" s="423">
        <v>8</v>
      </c>
      <c r="F65" s="436">
        <v>5</v>
      </c>
      <c r="G65" s="436">
        <v>26</v>
      </c>
      <c r="H65" s="436">
        <v>34</v>
      </c>
      <c r="I65" s="436">
        <v>51</v>
      </c>
      <c r="J65" s="436">
        <v>39</v>
      </c>
      <c r="K65" s="436">
        <v>66</v>
      </c>
      <c r="L65" s="436">
        <v>78</v>
      </c>
      <c r="M65" s="422">
        <v>162</v>
      </c>
      <c r="N65" s="423"/>
      <c r="O65" s="423"/>
      <c r="P65" s="424">
        <v>269</v>
      </c>
      <c r="Q65" s="436">
        <v>501</v>
      </c>
      <c r="R65" s="436">
        <v>618</v>
      </c>
      <c r="S65" s="436">
        <v>769</v>
      </c>
      <c r="T65" s="436">
        <v>1273</v>
      </c>
      <c r="U65" s="436">
        <v>1687</v>
      </c>
      <c r="V65" s="436">
        <v>1578</v>
      </c>
      <c r="W65" s="436">
        <v>1318</v>
      </c>
      <c r="X65" s="436">
        <v>858</v>
      </c>
      <c r="Y65" s="436">
        <v>281</v>
      </c>
      <c r="Z65" s="436">
        <v>47</v>
      </c>
      <c r="AA65" s="479" t="s">
        <v>48</v>
      </c>
      <c r="AB65" s="478"/>
      <c r="AC65" s="478"/>
      <c r="AD65" s="435" t="s">
        <v>276</v>
      </c>
      <c r="AE65" s="427">
        <v>1034.1998721500106</v>
      </c>
      <c r="AF65" s="428">
        <v>86.4304235090752</v>
      </c>
      <c r="AG65" s="441">
        <v>16.638935108153078</v>
      </c>
      <c r="AH65" s="441">
        <v>10.371722535678725</v>
      </c>
      <c r="AI65" s="441">
        <v>49.36583883952305</v>
      </c>
      <c r="AJ65" s="441">
        <v>62.76189245565134</v>
      </c>
      <c r="AK65" s="441">
        <v>86.61096392908091</v>
      </c>
      <c r="AL65" s="441">
        <v>55.84192439862542</v>
      </c>
      <c r="AM65" s="429">
        <v>114.35105774728416</v>
      </c>
      <c r="AN65" s="430"/>
      <c r="AO65" s="430"/>
      <c r="AP65" s="440">
        <v>142.90163604052543</v>
      </c>
      <c r="AQ65" s="441">
        <v>286.5025466893039</v>
      </c>
      <c r="AR65" s="441">
        <v>418.7031099212402</v>
      </c>
      <c r="AS65" s="441">
        <v>642.0525175891632</v>
      </c>
      <c r="AT65" s="441">
        <v>956.8044588945658</v>
      </c>
      <c r="AU65" s="441">
        <v>1444.212819501568</v>
      </c>
      <c r="AV65" s="441">
        <v>2506.5963060686017</v>
      </c>
      <c r="AW65" s="441">
        <v>4214.128697042366</v>
      </c>
      <c r="AX65" s="429">
        <v>10777.557755775577</v>
      </c>
    </row>
    <row r="66" spans="2:50" ht="15" customHeight="1">
      <c r="B66" s="435" t="s">
        <v>277</v>
      </c>
      <c r="C66" s="480">
        <v>9626</v>
      </c>
      <c r="D66" s="423">
        <v>30</v>
      </c>
      <c r="E66" s="436">
        <v>2</v>
      </c>
      <c r="F66" s="436">
        <v>4</v>
      </c>
      <c r="G66" s="436">
        <v>18</v>
      </c>
      <c r="H66" s="436">
        <v>45</v>
      </c>
      <c r="I66" s="436">
        <v>45</v>
      </c>
      <c r="J66" s="436">
        <v>46</v>
      </c>
      <c r="K66" s="436">
        <v>75</v>
      </c>
      <c r="L66" s="436">
        <v>76</v>
      </c>
      <c r="M66" s="422">
        <v>159</v>
      </c>
      <c r="N66" s="423"/>
      <c r="O66" s="423"/>
      <c r="P66" s="437">
        <v>222</v>
      </c>
      <c r="Q66" s="436">
        <v>494</v>
      </c>
      <c r="R66" s="436">
        <v>630</v>
      </c>
      <c r="S66" s="436">
        <v>726</v>
      </c>
      <c r="T66" s="436">
        <v>1167</v>
      </c>
      <c r="U66" s="436">
        <v>1707</v>
      </c>
      <c r="V66" s="436">
        <v>1701</v>
      </c>
      <c r="W66" s="436">
        <v>1285</v>
      </c>
      <c r="X66" s="436">
        <v>874</v>
      </c>
      <c r="Y66" s="436">
        <v>293</v>
      </c>
      <c r="Z66" s="436">
        <v>27</v>
      </c>
      <c r="AA66" s="479" t="s">
        <v>48</v>
      </c>
      <c r="AB66" s="478"/>
      <c r="AC66" s="478"/>
      <c r="AD66" s="435" t="s">
        <v>277</v>
      </c>
      <c r="AE66" s="427">
        <v>1027.3212379935967</v>
      </c>
      <c r="AF66" s="442">
        <v>66.66666666666667</v>
      </c>
      <c r="AG66" s="441">
        <v>4.166666666666667</v>
      </c>
      <c r="AH66" s="441">
        <v>8.333333333333334</v>
      </c>
      <c r="AI66" s="441">
        <v>35.294117647058826</v>
      </c>
      <c r="AJ66" s="441">
        <v>81.81818181818181</v>
      </c>
      <c r="AK66" s="441">
        <v>78.94736842105263</v>
      </c>
      <c r="AL66" s="441">
        <v>65.71428571428571</v>
      </c>
      <c r="AM66" s="429">
        <v>120.96774193548387</v>
      </c>
      <c r="AN66" s="430"/>
      <c r="AO66" s="430"/>
      <c r="AP66" s="440">
        <v>140.74074074074073</v>
      </c>
      <c r="AQ66" s="441">
        <v>289.0909090909091</v>
      </c>
      <c r="AR66" s="441">
        <v>358.06451612903226</v>
      </c>
      <c r="AS66" s="441">
        <v>602.439024390244</v>
      </c>
      <c r="AT66" s="441">
        <v>1016.1290322580644</v>
      </c>
      <c r="AU66" s="441">
        <v>1320</v>
      </c>
      <c r="AV66" s="441">
        <v>2288.2352941176473</v>
      </c>
      <c r="AW66" s="441">
        <v>4163.414634146342</v>
      </c>
      <c r="AX66" s="429">
        <v>10195.121951219511</v>
      </c>
    </row>
    <row r="67" spans="2:50" ht="15" customHeight="1">
      <c r="B67" s="435" t="s">
        <v>278</v>
      </c>
      <c r="C67" s="480">
        <v>9576</v>
      </c>
      <c r="D67" s="423">
        <v>33</v>
      </c>
      <c r="E67" s="436">
        <v>5</v>
      </c>
      <c r="F67" s="436">
        <v>9</v>
      </c>
      <c r="G67" s="436">
        <v>26</v>
      </c>
      <c r="H67" s="436">
        <v>31</v>
      </c>
      <c r="I67" s="436">
        <v>30</v>
      </c>
      <c r="J67" s="436">
        <v>39</v>
      </c>
      <c r="K67" s="436">
        <v>61</v>
      </c>
      <c r="L67" s="436">
        <v>66</v>
      </c>
      <c r="M67" s="422">
        <v>151</v>
      </c>
      <c r="N67" s="423"/>
      <c r="O67" s="423"/>
      <c r="P67" s="437">
        <v>231</v>
      </c>
      <c r="Q67" s="436">
        <v>518</v>
      </c>
      <c r="R67" s="436">
        <v>575</v>
      </c>
      <c r="S67" s="436">
        <v>743</v>
      </c>
      <c r="T67" s="436">
        <v>1141</v>
      </c>
      <c r="U67" s="436">
        <v>1709</v>
      </c>
      <c r="V67" s="436">
        <v>1741</v>
      </c>
      <c r="W67" s="436">
        <v>1263</v>
      </c>
      <c r="X67" s="436">
        <v>881</v>
      </c>
      <c r="Y67" s="436">
        <v>281</v>
      </c>
      <c r="Z67" s="436">
        <v>42</v>
      </c>
      <c r="AA67" s="479" t="s">
        <v>48</v>
      </c>
      <c r="AB67" s="478"/>
      <c r="AC67" s="478"/>
      <c r="AD67" s="435" t="s">
        <v>278</v>
      </c>
      <c r="AE67" s="427">
        <v>1023.0769230769231</v>
      </c>
      <c r="AF67" s="442">
        <v>75</v>
      </c>
      <c r="AG67" s="441">
        <v>10.416666666666668</v>
      </c>
      <c r="AH67" s="441">
        <v>18.75</v>
      </c>
      <c r="AI67" s="441">
        <v>53.06122448979592</v>
      </c>
      <c r="AJ67" s="441">
        <v>56.36363636363636</v>
      </c>
      <c r="AK67" s="441">
        <v>53.57142857142858</v>
      </c>
      <c r="AL67" s="441">
        <v>57.352941176470594</v>
      </c>
      <c r="AM67" s="429">
        <v>93.84615384615385</v>
      </c>
      <c r="AN67" s="430"/>
      <c r="AO67" s="430"/>
      <c r="AP67" s="440">
        <v>119.99999999999999</v>
      </c>
      <c r="AQ67" s="441">
        <v>274.5454545454545</v>
      </c>
      <c r="AR67" s="441">
        <v>391.5254237288135</v>
      </c>
      <c r="AS67" s="441">
        <v>664.1025641025641</v>
      </c>
      <c r="AT67" s="441">
        <v>884.6153846153845</v>
      </c>
      <c r="AU67" s="441">
        <v>1326.7857142857142</v>
      </c>
      <c r="AV67" s="441">
        <v>2237.254901960784</v>
      </c>
      <c r="AW67" s="441">
        <v>3974.4186046511627</v>
      </c>
      <c r="AX67" s="429">
        <v>9563.636363636362</v>
      </c>
    </row>
    <row r="68" spans="2:50" ht="15" customHeight="1">
      <c r="B68" s="435" t="s">
        <v>279</v>
      </c>
      <c r="C68" s="480">
        <v>10105</v>
      </c>
      <c r="D68" s="423">
        <v>40</v>
      </c>
      <c r="E68" s="436">
        <v>7</v>
      </c>
      <c r="F68" s="436">
        <v>2</v>
      </c>
      <c r="G68" s="436">
        <v>25</v>
      </c>
      <c r="H68" s="436">
        <v>31</v>
      </c>
      <c r="I68" s="436">
        <v>34</v>
      </c>
      <c r="J68" s="436">
        <v>43</v>
      </c>
      <c r="K68" s="436">
        <v>73</v>
      </c>
      <c r="L68" s="436">
        <v>93</v>
      </c>
      <c r="M68" s="422">
        <v>124</v>
      </c>
      <c r="N68" s="423"/>
      <c r="O68" s="423"/>
      <c r="P68" s="437">
        <v>205</v>
      </c>
      <c r="Q68" s="436">
        <v>443</v>
      </c>
      <c r="R68" s="436">
        <v>604</v>
      </c>
      <c r="S68" s="436">
        <v>792</v>
      </c>
      <c r="T68" s="436">
        <v>1113</v>
      </c>
      <c r="U68" s="436">
        <v>1753</v>
      </c>
      <c r="V68" s="436">
        <v>1980</v>
      </c>
      <c r="W68" s="436">
        <v>1449</v>
      </c>
      <c r="X68" s="436">
        <v>885</v>
      </c>
      <c r="Y68" s="436">
        <v>354</v>
      </c>
      <c r="Z68" s="436">
        <v>55</v>
      </c>
      <c r="AA68" s="479" t="s">
        <v>48</v>
      </c>
      <c r="AB68" s="478"/>
      <c r="AC68" s="478"/>
      <c r="AD68" s="435" t="s">
        <v>279</v>
      </c>
      <c r="AE68" s="427">
        <v>1081.9057815845824</v>
      </c>
      <c r="AF68" s="442">
        <v>90.9090909090909</v>
      </c>
      <c r="AG68" s="441">
        <v>14.893617021276595</v>
      </c>
      <c r="AH68" s="441">
        <v>4.25531914893617</v>
      </c>
      <c r="AI68" s="441">
        <v>53.19148936170213</v>
      </c>
      <c r="AJ68" s="441">
        <v>55.357142857142854</v>
      </c>
      <c r="AK68" s="441">
        <v>61.81818181818182</v>
      </c>
      <c r="AL68" s="441">
        <v>66.15384615384616</v>
      </c>
      <c r="AM68" s="429">
        <v>108.95522388059702</v>
      </c>
      <c r="AN68" s="430"/>
      <c r="AO68" s="430"/>
      <c r="AP68" s="440">
        <v>169.0909090909091</v>
      </c>
      <c r="AQ68" s="441">
        <v>229.62962962962962</v>
      </c>
      <c r="AR68" s="441">
        <v>353.44827586206895</v>
      </c>
      <c r="AS68" s="441">
        <v>615.2777777777778</v>
      </c>
      <c r="AT68" s="441">
        <v>875.3623188405796</v>
      </c>
      <c r="AU68" s="441">
        <v>1365.5172413793105</v>
      </c>
      <c r="AV68" s="441">
        <v>2182.3529411764707</v>
      </c>
      <c r="AW68" s="441">
        <v>3984.0909090909095</v>
      </c>
      <c r="AX68" s="429">
        <v>10267.391304347826</v>
      </c>
    </row>
    <row r="69" spans="2:50" ht="15" customHeight="1">
      <c r="B69" s="435" t="s">
        <v>280</v>
      </c>
      <c r="C69" s="480">
        <v>9923</v>
      </c>
      <c r="D69" s="423">
        <v>30</v>
      </c>
      <c r="E69" s="436">
        <v>5</v>
      </c>
      <c r="F69" s="436">
        <v>7</v>
      </c>
      <c r="G69" s="436">
        <v>17</v>
      </c>
      <c r="H69" s="436">
        <v>34</v>
      </c>
      <c r="I69" s="436">
        <v>30</v>
      </c>
      <c r="J69" s="436">
        <v>51</v>
      </c>
      <c r="K69" s="436">
        <v>59</v>
      </c>
      <c r="L69" s="436">
        <v>84</v>
      </c>
      <c r="M69" s="422">
        <v>117</v>
      </c>
      <c r="N69" s="423"/>
      <c r="O69" s="423"/>
      <c r="P69" s="437">
        <v>204</v>
      </c>
      <c r="Q69" s="436">
        <v>392</v>
      </c>
      <c r="R69" s="436">
        <v>669</v>
      </c>
      <c r="S69" s="436">
        <v>769</v>
      </c>
      <c r="T69" s="436">
        <v>1049</v>
      </c>
      <c r="U69" s="436">
        <v>1671</v>
      </c>
      <c r="V69" s="436">
        <v>1974</v>
      </c>
      <c r="W69" s="436">
        <v>1505</v>
      </c>
      <c r="X69" s="436">
        <v>845</v>
      </c>
      <c r="Y69" s="436">
        <v>357</v>
      </c>
      <c r="Z69" s="436">
        <v>54</v>
      </c>
      <c r="AA69" s="479" t="s">
        <v>48</v>
      </c>
      <c r="AB69" s="478"/>
      <c r="AC69" s="478"/>
      <c r="AD69" s="435" t="s">
        <v>280</v>
      </c>
      <c r="AE69" s="427">
        <v>1065.843179377014</v>
      </c>
      <c r="AF69" s="442">
        <v>68.18181818181819</v>
      </c>
      <c r="AG69" s="441">
        <v>10.869565217391305</v>
      </c>
      <c r="AH69" s="441">
        <v>14.893617021276595</v>
      </c>
      <c r="AI69" s="441">
        <v>37.77777777777778</v>
      </c>
      <c r="AJ69" s="441">
        <v>61.81818181818182</v>
      </c>
      <c r="AK69" s="441">
        <v>55.55555555555556</v>
      </c>
      <c r="AL69" s="441">
        <v>83.60655737704919</v>
      </c>
      <c r="AM69" s="429">
        <v>85.5072463768116</v>
      </c>
      <c r="AN69" s="430"/>
      <c r="AO69" s="430"/>
      <c r="AP69" s="440">
        <v>147.3684210526316</v>
      </c>
      <c r="AQ69" s="441">
        <v>220.75471698113208</v>
      </c>
      <c r="AR69" s="441">
        <v>357.89473684210526</v>
      </c>
      <c r="AS69" s="441">
        <v>593.939393939394</v>
      </c>
      <c r="AT69" s="441">
        <v>916.4383561643835</v>
      </c>
      <c r="AU69" s="441">
        <v>1260.655737704918</v>
      </c>
      <c r="AV69" s="441">
        <v>2098</v>
      </c>
      <c r="AW69" s="441">
        <v>3886.0465116279065</v>
      </c>
      <c r="AX69" s="429">
        <v>9663.26530612245</v>
      </c>
    </row>
    <row r="70" spans="2:50" ht="15" customHeight="1">
      <c r="B70" s="446" t="s">
        <v>281</v>
      </c>
      <c r="C70" s="480">
        <v>10455</v>
      </c>
      <c r="D70" s="423">
        <v>32</v>
      </c>
      <c r="E70" s="436">
        <v>5</v>
      </c>
      <c r="F70" s="436">
        <v>2</v>
      </c>
      <c r="G70" s="436">
        <v>15</v>
      </c>
      <c r="H70" s="436">
        <v>26</v>
      </c>
      <c r="I70" s="436">
        <v>41</v>
      </c>
      <c r="J70" s="436">
        <v>45</v>
      </c>
      <c r="K70" s="436">
        <v>61</v>
      </c>
      <c r="L70" s="436">
        <v>88</v>
      </c>
      <c r="M70" s="422">
        <v>123</v>
      </c>
      <c r="N70" s="423"/>
      <c r="O70" s="423"/>
      <c r="P70" s="437">
        <v>207</v>
      </c>
      <c r="Q70" s="436">
        <v>430</v>
      </c>
      <c r="R70" s="436">
        <v>683</v>
      </c>
      <c r="S70" s="436">
        <v>846</v>
      </c>
      <c r="T70" s="436">
        <v>1094</v>
      </c>
      <c r="U70" s="436">
        <v>1729</v>
      </c>
      <c r="V70" s="436">
        <v>2057</v>
      </c>
      <c r="W70" s="436">
        <v>1674</v>
      </c>
      <c r="X70" s="436">
        <v>879</v>
      </c>
      <c r="Y70" s="436">
        <v>354</v>
      </c>
      <c r="Z70" s="436">
        <v>64</v>
      </c>
      <c r="AA70" s="479" t="s">
        <v>48</v>
      </c>
      <c r="AB70" s="478"/>
      <c r="AC70" s="478"/>
      <c r="AD70" s="446" t="s">
        <v>281</v>
      </c>
      <c r="AE70" s="427">
        <v>1130.2323922117205</v>
      </c>
      <c r="AF70" s="442">
        <v>75.03634572996295</v>
      </c>
      <c r="AG70" s="441">
        <v>10.999890001099988</v>
      </c>
      <c r="AH70" s="441">
        <v>4.1593012373921185</v>
      </c>
      <c r="AI70" s="441">
        <v>31.17466123534791</v>
      </c>
      <c r="AJ70" s="441">
        <v>54.77374231060926</v>
      </c>
      <c r="AK70" s="441">
        <v>79.17503475977135</v>
      </c>
      <c r="AL70" s="441">
        <v>76.24663244040055</v>
      </c>
      <c r="AM70" s="429">
        <v>86.87478637347614</v>
      </c>
      <c r="AN70" s="430"/>
      <c r="AO70" s="430"/>
      <c r="AP70" s="440">
        <v>152.25440326654902</v>
      </c>
      <c r="AQ70" s="441">
        <v>228.28507795100225</v>
      </c>
      <c r="AR70" s="441">
        <v>371.1140593065366</v>
      </c>
      <c r="AS70" s="441">
        <v>683.0709599529793</v>
      </c>
      <c r="AT70" s="441">
        <v>896.3960416830721</v>
      </c>
      <c r="AU70" s="441">
        <v>1377.3342233365352</v>
      </c>
      <c r="AV70" s="441">
        <v>2248.160782540792</v>
      </c>
      <c r="AW70" s="441">
        <v>3997.3181671059324</v>
      </c>
      <c r="AX70" s="429">
        <v>10123.82965871338</v>
      </c>
    </row>
    <row r="71" spans="2:50" ht="15" customHeight="1">
      <c r="B71" s="435" t="s">
        <v>282</v>
      </c>
      <c r="C71" s="480">
        <v>10518</v>
      </c>
      <c r="D71" s="423">
        <v>22</v>
      </c>
      <c r="E71" s="436">
        <v>11</v>
      </c>
      <c r="F71" s="436">
        <v>1</v>
      </c>
      <c r="G71" s="436">
        <v>17</v>
      </c>
      <c r="H71" s="436">
        <v>30</v>
      </c>
      <c r="I71" s="436">
        <v>37</v>
      </c>
      <c r="J71" s="436">
        <v>43</v>
      </c>
      <c r="K71" s="436">
        <v>61</v>
      </c>
      <c r="L71" s="436">
        <v>87</v>
      </c>
      <c r="M71" s="422">
        <v>126</v>
      </c>
      <c r="N71" s="423"/>
      <c r="O71" s="423"/>
      <c r="P71" s="437">
        <v>197</v>
      </c>
      <c r="Q71" s="436">
        <v>377</v>
      </c>
      <c r="R71" s="436">
        <v>700</v>
      </c>
      <c r="S71" s="436">
        <v>808</v>
      </c>
      <c r="T71" s="436">
        <v>1050</v>
      </c>
      <c r="U71" s="436">
        <v>1612</v>
      </c>
      <c r="V71" s="436">
        <v>2123</v>
      </c>
      <c r="W71" s="436">
        <v>1759</v>
      </c>
      <c r="X71" s="436">
        <v>1012</v>
      </c>
      <c r="Y71" s="436">
        <v>377</v>
      </c>
      <c r="Z71" s="436">
        <v>68</v>
      </c>
      <c r="AA71" s="479" t="s">
        <v>48</v>
      </c>
      <c r="AB71" s="478"/>
      <c r="AC71" s="478"/>
      <c r="AD71" s="435" t="s">
        <v>282</v>
      </c>
      <c r="AE71" s="447">
        <v>1129.752953813104</v>
      </c>
      <c r="AF71" s="428">
        <v>51.162790697674424</v>
      </c>
      <c r="AG71" s="441">
        <v>24.444444444444443</v>
      </c>
      <c r="AH71" s="443">
        <v>2.0833333333333335</v>
      </c>
      <c r="AI71" s="441">
        <v>34.69387755102041</v>
      </c>
      <c r="AJ71" s="441">
        <v>62.5</v>
      </c>
      <c r="AK71" s="441">
        <v>71.15384615384616</v>
      </c>
      <c r="AL71" s="441">
        <v>75.43859649122807</v>
      </c>
      <c r="AM71" s="444">
        <v>85.91549295774648</v>
      </c>
      <c r="AN71" s="430"/>
      <c r="AO71" s="430"/>
      <c r="AP71" s="440">
        <v>138.0952380952381</v>
      </c>
      <c r="AQ71" s="441">
        <v>237.7358490566038</v>
      </c>
      <c r="AR71" s="441">
        <v>358.1818181818182</v>
      </c>
      <c r="AS71" s="441">
        <v>618.0327868852459</v>
      </c>
      <c r="AT71" s="441">
        <v>875.0000000000001</v>
      </c>
      <c r="AU71" s="441">
        <v>1369.4915254237287</v>
      </c>
      <c r="AV71" s="441">
        <v>2058.823529411765</v>
      </c>
      <c r="AW71" s="441">
        <v>3663.6363636363635</v>
      </c>
      <c r="AX71" s="429">
        <v>10267.307692307691</v>
      </c>
    </row>
    <row r="72" spans="2:50" ht="15" customHeight="1">
      <c r="B72" s="435" t="s">
        <v>283</v>
      </c>
      <c r="C72" s="480">
        <v>10661</v>
      </c>
      <c r="D72" s="439">
        <v>28</v>
      </c>
      <c r="E72" s="436">
        <v>3</v>
      </c>
      <c r="F72" s="436">
        <v>5</v>
      </c>
      <c r="G72" s="436">
        <v>12</v>
      </c>
      <c r="H72" s="436">
        <v>27</v>
      </c>
      <c r="I72" s="436">
        <v>36</v>
      </c>
      <c r="J72" s="436">
        <v>31</v>
      </c>
      <c r="K72" s="436">
        <v>65</v>
      </c>
      <c r="L72" s="436">
        <v>96</v>
      </c>
      <c r="M72" s="422">
        <v>112</v>
      </c>
      <c r="N72" s="423"/>
      <c r="O72" s="423"/>
      <c r="P72" s="437">
        <v>185</v>
      </c>
      <c r="Q72" s="436">
        <v>329</v>
      </c>
      <c r="R72" s="436">
        <v>687</v>
      </c>
      <c r="S72" s="436">
        <v>844</v>
      </c>
      <c r="T72" s="436">
        <v>1018</v>
      </c>
      <c r="U72" s="436">
        <v>1639</v>
      </c>
      <c r="V72" s="436">
        <v>2152</v>
      </c>
      <c r="W72" s="436">
        <v>1918</v>
      </c>
      <c r="X72" s="436">
        <v>1017</v>
      </c>
      <c r="Y72" s="436">
        <v>385</v>
      </c>
      <c r="Z72" s="436">
        <v>72</v>
      </c>
      <c r="AA72" s="479" t="s">
        <v>48</v>
      </c>
      <c r="AB72" s="433"/>
      <c r="AC72" s="433"/>
      <c r="AD72" s="435" t="s">
        <v>283</v>
      </c>
      <c r="AE72" s="427">
        <v>1148.8146551724137</v>
      </c>
      <c r="AF72" s="442">
        <v>65.11627906976744</v>
      </c>
      <c r="AG72" s="441">
        <v>6.818181818181818</v>
      </c>
      <c r="AH72" s="441">
        <v>10.416666666666668</v>
      </c>
      <c r="AI72" s="441">
        <v>24.489795918367346</v>
      </c>
      <c r="AJ72" s="441">
        <v>56.24999999999999</v>
      </c>
      <c r="AK72" s="441">
        <v>70.58823529411765</v>
      </c>
      <c r="AL72" s="441">
        <v>56.36363636363636</v>
      </c>
      <c r="AM72" s="444">
        <v>94.20289855072464</v>
      </c>
      <c r="AN72" s="430"/>
      <c r="AO72" s="430"/>
      <c r="AP72" s="440">
        <v>147.69230769230768</v>
      </c>
      <c r="AQ72" s="441">
        <v>207.40740740740742</v>
      </c>
      <c r="AR72" s="441">
        <v>342.5925925925926</v>
      </c>
      <c r="AS72" s="441">
        <v>567.2413793103449</v>
      </c>
      <c r="AT72" s="441">
        <v>903.9473684210526</v>
      </c>
      <c r="AU72" s="441">
        <v>1361.2903225806451</v>
      </c>
      <c r="AV72" s="441">
        <v>1957.6923076923078</v>
      </c>
      <c r="AW72" s="441">
        <v>3725</v>
      </c>
      <c r="AX72" s="429">
        <v>9900</v>
      </c>
    </row>
    <row r="73" spans="2:50" ht="15" customHeight="1">
      <c r="B73" s="435" t="s">
        <v>284</v>
      </c>
      <c r="C73" s="480">
        <v>10648</v>
      </c>
      <c r="D73" s="439">
        <v>30</v>
      </c>
      <c r="E73" s="436">
        <v>5</v>
      </c>
      <c r="F73" s="436">
        <v>3</v>
      </c>
      <c r="G73" s="436">
        <v>15</v>
      </c>
      <c r="H73" s="436">
        <v>27</v>
      </c>
      <c r="I73" s="436">
        <v>33</v>
      </c>
      <c r="J73" s="436">
        <v>34</v>
      </c>
      <c r="K73" s="436">
        <v>63</v>
      </c>
      <c r="L73" s="436">
        <v>93</v>
      </c>
      <c r="M73" s="422">
        <v>109</v>
      </c>
      <c r="N73" s="423"/>
      <c r="O73" s="423"/>
      <c r="P73" s="437">
        <v>195</v>
      </c>
      <c r="Q73" s="436">
        <v>307</v>
      </c>
      <c r="R73" s="436">
        <v>592</v>
      </c>
      <c r="S73" s="436">
        <v>891</v>
      </c>
      <c r="T73" s="436">
        <v>1090</v>
      </c>
      <c r="U73" s="436">
        <v>1577</v>
      </c>
      <c r="V73" s="436">
        <v>2203</v>
      </c>
      <c r="W73" s="436">
        <v>1994</v>
      </c>
      <c r="X73" s="436">
        <v>967</v>
      </c>
      <c r="Y73" s="436">
        <v>356</v>
      </c>
      <c r="Z73" s="436">
        <v>64</v>
      </c>
      <c r="AA73" s="479" t="s">
        <v>48</v>
      </c>
      <c r="AB73" s="433"/>
      <c r="AC73" s="433"/>
      <c r="AD73" s="435" t="s">
        <v>284</v>
      </c>
      <c r="AE73" s="447">
        <v>1149.8920086393089</v>
      </c>
      <c r="AF73" s="443">
        <v>71.42857142857143</v>
      </c>
      <c r="AG73" s="441">
        <v>11.363636363636363</v>
      </c>
      <c r="AH73" s="441">
        <v>6.382978723404255</v>
      </c>
      <c r="AI73" s="441">
        <v>30.612244897959183</v>
      </c>
      <c r="AJ73" s="441">
        <v>56.24999999999999</v>
      </c>
      <c r="AK73" s="441">
        <v>64.70588235294119</v>
      </c>
      <c r="AL73" s="441">
        <v>62.96296296296296</v>
      </c>
      <c r="AM73" s="444">
        <v>95.45454545454545</v>
      </c>
      <c r="AN73" s="430"/>
      <c r="AO73" s="430"/>
      <c r="AP73" s="440">
        <v>136.76470588235296</v>
      </c>
      <c r="AQ73" s="441">
        <v>194.64285714285714</v>
      </c>
      <c r="AR73" s="441">
        <v>367.92452830188677</v>
      </c>
      <c r="AS73" s="441">
        <v>538.5964912280701</v>
      </c>
      <c r="AT73" s="441">
        <v>833.8028169014085</v>
      </c>
      <c r="AU73" s="441">
        <v>1329.8507462686566</v>
      </c>
      <c r="AV73" s="441">
        <v>2018.5185185185185</v>
      </c>
      <c r="AW73" s="441">
        <v>3584.090909090909</v>
      </c>
      <c r="AX73" s="429">
        <v>9796.491228070176</v>
      </c>
    </row>
    <row r="74" spans="2:50" ht="15" customHeight="1">
      <c r="B74" s="435" t="s">
        <v>285</v>
      </c>
      <c r="C74" s="448">
        <v>10730</v>
      </c>
      <c r="D74" s="481">
        <v>22</v>
      </c>
      <c r="E74" s="450">
        <v>5</v>
      </c>
      <c r="F74" s="450">
        <v>1</v>
      </c>
      <c r="G74" s="450">
        <v>14</v>
      </c>
      <c r="H74" s="450">
        <v>30</v>
      </c>
      <c r="I74" s="450">
        <v>32</v>
      </c>
      <c r="J74" s="450">
        <v>39</v>
      </c>
      <c r="K74" s="450">
        <v>45</v>
      </c>
      <c r="L74" s="450">
        <v>82</v>
      </c>
      <c r="M74" s="451">
        <v>105</v>
      </c>
      <c r="N74" s="423"/>
      <c r="O74" s="423"/>
      <c r="P74" s="482">
        <v>167</v>
      </c>
      <c r="Q74" s="450">
        <v>265</v>
      </c>
      <c r="R74" s="450">
        <v>586</v>
      </c>
      <c r="S74" s="450">
        <v>917</v>
      </c>
      <c r="T74" s="436">
        <v>1128</v>
      </c>
      <c r="U74" s="436">
        <v>1467</v>
      </c>
      <c r="V74" s="436">
        <v>2227</v>
      </c>
      <c r="W74" s="436">
        <v>2108</v>
      </c>
      <c r="X74" s="436">
        <v>1036</v>
      </c>
      <c r="Y74" s="450">
        <v>364</v>
      </c>
      <c r="Z74" s="450">
        <v>90</v>
      </c>
      <c r="AA74" s="479" t="s">
        <v>48</v>
      </c>
      <c r="AB74" s="433"/>
      <c r="AC74" s="433"/>
      <c r="AD74" s="435" t="s">
        <v>285</v>
      </c>
      <c r="AE74" s="447">
        <v>1162.513542795233</v>
      </c>
      <c r="AF74" s="442">
        <v>52.38095238095238</v>
      </c>
      <c r="AG74" s="443">
        <v>11.627906976744187</v>
      </c>
      <c r="AH74" s="441">
        <v>2.173913043478261</v>
      </c>
      <c r="AI74" s="441">
        <v>29.166666666666668</v>
      </c>
      <c r="AJ74" s="441">
        <v>62.5</v>
      </c>
      <c r="AK74" s="441">
        <v>65.3061224489796</v>
      </c>
      <c r="AL74" s="441">
        <v>73.58490566037736</v>
      </c>
      <c r="AM74" s="444">
        <v>72.58064516129033</v>
      </c>
      <c r="AN74" s="430"/>
      <c r="AO74" s="430"/>
      <c r="AP74" s="440">
        <v>117.14285714285715</v>
      </c>
      <c r="AQ74" s="441">
        <v>184.21052631578948</v>
      </c>
      <c r="AR74" s="441">
        <v>315.09433962264154</v>
      </c>
      <c r="AS74" s="441">
        <v>473.2142857142857</v>
      </c>
      <c r="AT74" s="441">
        <v>901.5384615384617</v>
      </c>
      <c r="AU74" s="441">
        <v>1310</v>
      </c>
      <c r="AV74" s="441">
        <v>1978.9473684210527</v>
      </c>
      <c r="AW74" s="441">
        <v>3411.6279069767443</v>
      </c>
      <c r="AX74" s="429">
        <v>9872.881355932202</v>
      </c>
    </row>
    <row r="75" spans="2:54" s="452" customFormat="1" ht="15" customHeight="1">
      <c r="B75" s="453" t="s">
        <v>286</v>
      </c>
      <c r="C75" s="454">
        <v>10888</v>
      </c>
      <c r="D75" s="483">
        <v>17</v>
      </c>
      <c r="E75" s="456">
        <v>4</v>
      </c>
      <c r="F75" s="456">
        <v>2</v>
      </c>
      <c r="G75" s="456">
        <v>8</v>
      </c>
      <c r="H75" s="456">
        <v>20</v>
      </c>
      <c r="I75" s="456">
        <v>33</v>
      </c>
      <c r="J75" s="456">
        <v>35</v>
      </c>
      <c r="K75" s="456">
        <v>41</v>
      </c>
      <c r="L75" s="456">
        <v>85</v>
      </c>
      <c r="M75" s="457">
        <v>115</v>
      </c>
      <c r="N75" s="458"/>
      <c r="O75" s="458"/>
      <c r="P75" s="484">
        <v>173</v>
      </c>
      <c r="Q75" s="456">
        <v>299</v>
      </c>
      <c r="R75" s="456">
        <v>523</v>
      </c>
      <c r="S75" s="456">
        <v>923</v>
      </c>
      <c r="T75" s="460">
        <v>1172</v>
      </c>
      <c r="U75" s="460">
        <v>1500</v>
      </c>
      <c r="V75" s="461">
        <v>2095</v>
      </c>
      <c r="W75" s="461">
        <v>2217</v>
      </c>
      <c r="X75" s="461">
        <v>1200</v>
      </c>
      <c r="Y75" s="455">
        <v>352</v>
      </c>
      <c r="Z75" s="455">
        <v>74</v>
      </c>
      <c r="AA75" s="485" t="s">
        <v>48</v>
      </c>
      <c r="AB75" s="462"/>
      <c r="AC75" s="462"/>
      <c r="AD75" s="453" t="s">
        <v>286</v>
      </c>
      <c r="AE75" s="486">
        <v>1180.6216697425577</v>
      </c>
      <c r="AF75" s="487">
        <v>42.83734408466675</v>
      </c>
      <c r="AG75" s="464">
        <v>9.354755723941159</v>
      </c>
      <c r="AH75" s="465">
        <v>4.413452202312649</v>
      </c>
      <c r="AI75" s="465">
        <v>16.47751848571605</v>
      </c>
      <c r="AJ75" s="465">
        <v>44.52359750667854</v>
      </c>
      <c r="AK75" s="465">
        <v>71.240447303657</v>
      </c>
      <c r="AL75" s="465">
        <v>68.47439057792386</v>
      </c>
      <c r="AM75" s="488">
        <v>70.13102528137935</v>
      </c>
      <c r="AN75" s="467"/>
      <c r="AO75" s="467"/>
      <c r="AP75" s="468">
        <v>121.84283707462515</v>
      </c>
      <c r="AQ75" s="465">
        <v>202.08410213154795</v>
      </c>
      <c r="AR75" s="465">
        <v>325.7635672052122</v>
      </c>
      <c r="AS75" s="464">
        <v>549.1175552331454</v>
      </c>
      <c r="AT75" s="464">
        <v>853.9890924528918</v>
      </c>
      <c r="AU75" s="465">
        <v>1273.8765595671857</v>
      </c>
      <c r="AV75" s="465">
        <v>2082.3709178778295</v>
      </c>
      <c r="AW75" s="465">
        <v>3559.3099684407853</v>
      </c>
      <c r="AX75" s="488">
        <v>9939.073379753616</v>
      </c>
      <c r="AY75" s="469"/>
      <c r="AZ75" s="469"/>
      <c r="BA75" s="469"/>
      <c r="BB75" s="469"/>
    </row>
    <row r="76" spans="2:54" s="452" customFormat="1" ht="15" customHeight="1">
      <c r="B76" s="453" t="s">
        <v>287</v>
      </c>
      <c r="C76" s="454">
        <v>10905</v>
      </c>
      <c r="D76" s="483">
        <v>25</v>
      </c>
      <c r="E76" s="456">
        <v>2</v>
      </c>
      <c r="F76" s="456">
        <v>8</v>
      </c>
      <c r="G76" s="456">
        <v>10</v>
      </c>
      <c r="H76" s="456">
        <v>18</v>
      </c>
      <c r="I76" s="456">
        <v>29</v>
      </c>
      <c r="J76" s="456">
        <v>35</v>
      </c>
      <c r="K76" s="456">
        <v>40</v>
      </c>
      <c r="L76" s="456">
        <v>78</v>
      </c>
      <c r="M76" s="457">
        <v>118</v>
      </c>
      <c r="N76" s="458"/>
      <c r="O76" s="458"/>
      <c r="P76" s="484">
        <v>169</v>
      </c>
      <c r="Q76" s="456">
        <v>235</v>
      </c>
      <c r="R76" s="456">
        <v>463</v>
      </c>
      <c r="S76" s="456">
        <v>993</v>
      </c>
      <c r="T76" s="460">
        <v>1101</v>
      </c>
      <c r="U76" s="460">
        <v>1373</v>
      </c>
      <c r="V76" s="461">
        <v>2060</v>
      </c>
      <c r="W76" s="461">
        <v>2275</v>
      </c>
      <c r="X76" s="461">
        <v>1363</v>
      </c>
      <c r="Y76" s="455">
        <v>422</v>
      </c>
      <c r="Z76" s="455">
        <v>88</v>
      </c>
      <c r="AA76" s="485" t="s">
        <v>48</v>
      </c>
      <c r="AB76" s="462"/>
      <c r="AC76" s="462"/>
      <c r="AD76" s="453" t="s">
        <v>287</v>
      </c>
      <c r="AE76" s="486">
        <v>1091.2649767487007</v>
      </c>
      <c r="AF76" s="487">
        <v>62.5</v>
      </c>
      <c r="AG76" s="464">
        <v>4.651162790697674</v>
      </c>
      <c r="AH76" s="465">
        <v>17.77777777777778</v>
      </c>
      <c r="AI76" s="465">
        <v>20.408163265306122</v>
      </c>
      <c r="AJ76" s="465">
        <v>38.29787234042553</v>
      </c>
      <c r="AK76" s="465">
        <v>61.70212765957447</v>
      </c>
      <c r="AL76" s="465">
        <v>67.3076923076923</v>
      </c>
      <c r="AM76" s="488">
        <v>70.17543859649122</v>
      </c>
      <c r="AN76" s="467"/>
      <c r="AO76" s="467"/>
      <c r="AP76" s="468">
        <v>109.85915492957746</v>
      </c>
      <c r="AQ76" s="465">
        <v>187.3015873015873</v>
      </c>
      <c r="AR76" s="465">
        <v>318.8679245283019</v>
      </c>
      <c r="AS76" s="464">
        <v>435.18518518518516</v>
      </c>
      <c r="AT76" s="464">
        <v>771.6666666666666</v>
      </c>
      <c r="AU76" s="465">
        <v>1289.6103896103896</v>
      </c>
      <c r="AV76" s="465">
        <v>2001.8181818181818</v>
      </c>
      <c r="AW76" s="465">
        <v>3120.4545454545455</v>
      </c>
      <c r="AX76" s="488">
        <v>9853.968253968254</v>
      </c>
      <c r="AY76" s="469"/>
      <c r="AZ76" s="469"/>
      <c r="BA76" s="469"/>
      <c r="BB76" s="469"/>
    </row>
    <row r="77" spans="2:54" s="452" customFormat="1" ht="15" customHeight="1">
      <c r="B77" s="453" t="s">
        <v>288</v>
      </c>
      <c r="C77" s="454">
        <v>10764</v>
      </c>
      <c r="D77" s="483">
        <v>22</v>
      </c>
      <c r="E77" s="456">
        <v>4</v>
      </c>
      <c r="F77" s="456">
        <v>1</v>
      </c>
      <c r="G77" s="456">
        <v>16</v>
      </c>
      <c r="H77" s="456">
        <v>24</v>
      </c>
      <c r="I77" s="456">
        <v>18</v>
      </c>
      <c r="J77" s="456">
        <v>32</v>
      </c>
      <c r="K77" s="456">
        <v>45</v>
      </c>
      <c r="L77" s="456">
        <v>81</v>
      </c>
      <c r="M77" s="457">
        <v>101</v>
      </c>
      <c r="N77" s="458"/>
      <c r="O77" s="458"/>
      <c r="P77" s="484">
        <v>143</v>
      </c>
      <c r="Q77" s="456">
        <v>248</v>
      </c>
      <c r="R77" s="456">
        <v>451</v>
      </c>
      <c r="S77" s="456">
        <v>944</v>
      </c>
      <c r="T77" s="460">
        <v>1098</v>
      </c>
      <c r="U77" s="460">
        <v>1449</v>
      </c>
      <c r="V77" s="461">
        <v>2026</v>
      </c>
      <c r="W77" s="461">
        <v>2191</v>
      </c>
      <c r="X77" s="461">
        <v>1384</v>
      </c>
      <c r="Y77" s="455">
        <v>404</v>
      </c>
      <c r="Z77" s="455">
        <v>82</v>
      </c>
      <c r="AA77" s="485" t="s">
        <v>48</v>
      </c>
      <c r="AB77" s="462"/>
      <c r="AC77" s="462"/>
      <c r="AD77" s="453" t="s">
        <v>288</v>
      </c>
      <c r="AE77" s="486">
        <v>1175.1091703056768</v>
      </c>
      <c r="AF77" s="487">
        <v>56.41025641025641</v>
      </c>
      <c r="AG77" s="464">
        <v>9.523809523809524</v>
      </c>
      <c r="AH77" s="464">
        <v>2.2727272727272725</v>
      </c>
      <c r="AI77" s="464">
        <v>32.6530612244898</v>
      </c>
      <c r="AJ77" s="464">
        <v>50</v>
      </c>
      <c r="AK77" s="464">
        <v>39.130434782608695</v>
      </c>
      <c r="AL77" s="464">
        <v>62.74509803921569</v>
      </c>
      <c r="AM77" s="464">
        <v>81.81818181818181</v>
      </c>
      <c r="AN77" s="475"/>
      <c r="AO77" s="488"/>
      <c r="AP77" s="464">
        <v>119.11764705882352</v>
      </c>
      <c r="AQ77" s="464">
        <v>155.3846153846154</v>
      </c>
      <c r="AR77" s="464">
        <v>264.81481481481484</v>
      </c>
      <c r="AS77" s="464">
        <v>459.25925925925924</v>
      </c>
      <c r="AT77" s="464">
        <v>791.2280701754386</v>
      </c>
      <c r="AU77" s="464">
        <v>1275.6756756756756</v>
      </c>
      <c r="AV77" s="464">
        <v>1893.103448275862</v>
      </c>
      <c r="AW77" s="464">
        <v>3150</v>
      </c>
      <c r="AX77" s="488">
        <v>9364.615384615385</v>
      </c>
      <c r="AY77" s="469"/>
      <c r="AZ77" s="469"/>
      <c r="BA77" s="469"/>
      <c r="BB77" s="469"/>
    </row>
    <row r="78" spans="2:54" s="452" customFormat="1" ht="15" customHeight="1">
      <c r="B78" s="453" t="s">
        <v>289</v>
      </c>
      <c r="C78" s="454">
        <v>11296</v>
      </c>
      <c r="D78" s="483">
        <v>24</v>
      </c>
      <c r="E78" s="456">
        <v>3</v>
      </c>
      <c r="F78" s="456">
        <v>3</v>
      </c>
      <c r="G78" s="456">
        <v>6</v>
      </c>
      <c r="H78" s="456">
        <v>23</v>
      </c>
      <c r="I78" s="456">
        <v>24</v>
      </c>
      <c r="J78" s="456">
        <v>22</v>
      </c>
      <c r="K78" s="456">
        <v>38</v>
      </c>
      <c r="L78" s="456">
        <v>60</v>
      </c>
      <c r="M78" s="457">
        <v>106</v>
      </c>
      <c r="N78" s="458"/>
      <c r="O78" s="458"/>
      <c r="P78" s="484">
        <v>174</v>
      </c>
      <c r="Q78" s="456">
        <v>245</v>
      </c>
      <c r="R78" s="456">
        <v>442</v>
      </c>
      <c r="S78" s="456">
        <v>976</v>
      </c>
      <c r="T78" s="460">
        <v>1238</v>
      </c>
      <c r="U78" s="460">
        <v>1472</v>
      </c>
      <c r="V78" s="461">
        <v>2023</v>
      </c>
      <c r="W78" s="461">
        <v>2319</v>
      </c>
      <c r="X78" s="461">
        <v>1558</v>
      </c>
      <c r="Y78" s="455">
        <v>467</v>
      </c>
      <c r="Z78" s="455">
        <v>73</v>
      </c>
      <c r="AA78" s="485" t="s">
        <v>48</v>
      </c>
      <c r="AB78" s="462"/>
      <c r="AC78" s="462"/>
      <c r="AD78" s="453" t="s">
        <v>292</v>
      </c>
      <c r="AE78" s="486">
        <v>1238.5964912280701</v>
      </c>
      <c r="AF78" s="487">
        <v>63.1578947368421</v>
      </c>
      <c r="AG78" s="464">
        <v>7.317073170731707</v>
      </c>
      <c r="AH78" s="464">
        <v>6.818181818181818</v>
      </c>
      <c r="AI78" s="464">
        <v>12.5</v>
      </c>
      <c r="AJ78" s="464">
        <v>46.93877551020408</v>
      </c>
      <c r="AK78" s="464">
        <v>53.333333333333336</v>
      </c>
      <c r="AL78" s="464">
        <v>44</v>
      </c>
      <c r="AM78" s="464">
        <v>70.37037037037037</v>
      </c>
      <c r="AN78" s="475"/>
      <c r="AO78" s="488"/>
      <c r="AP78" s="464">
        <v>92.3076923076923</v>
      </c>
      <c r="AQ78" s="464">
        <v>155.88235294117646</v>
      </c>
      <c r="AR78" s="464">
        <v>316.3636363636364</v>
      </c>
      <c r="AS78" s="464">
        <v>462.2641509433962</v>
      </c>
      <c r="AT78" s="464">
        <v>789.2857142857142</v>
      </c>
      <c r="AU78" s="464">
        <v>1414.4927536231883</v>
      </c>
      <c r="AV78" s="464">
        <v>1996.774193548387</v>
      </c>
      <c r="AW78" s="464">
        <v>3066.6666666666665</v>
      </c>
      <c r="AX78" s="488">
        <v>9611.940298507463</v>
      </c>
      <c r="AY78" s="469"/>
      <c r="AZ78" s="469"/>
      <c r="BA78" s="469"/>
      <c r="BB78" s="469"/>
    </row>
    <row r="79" spans="2:54" s="452" customFormat="1" ht="15" customHeight="1">
      <c r="B79" s="453" t="s">
        <v>290</v>
      </c>
      <c r="C79" s="454">
        <v>11022</v>
      </c>
      <c r="D79" s="483">
        <v>24</v>
      </c>
      <c r="E79" s="456">
        <v>1</v>
      </c>
      <c r="F79" s="456">
        <v>5</v>
      </c>
      <c r="G79" s="456">
        <v>16</v>
      </c>
      <c r="H79" s="456">
        <v>21</v>
      </c>
      <c r="I79" s="456">
        <v>21</v>
      </c>
      <c r="J79" s="456">
        <v>33</v>
      </c>
      <c r="K79" s="456">
        <v>47</v>
      </c>
      <c r="L79" s="456">
        <v>66</v>
      </c>
      <c r="M79" s="457">
        <v>112</v>
      </c>
      <c r="N79" s="458"/>
      <c r="O79" s="458"/>
      <c r="P79" s="484">
        <v>161</v>
      </c>
      <c r="Q79" s="456">
        <v>242</v>
      </c>
      <c r="R79" s="456">
        <v>399</v>
      </c>
      <c r="S79" s="456">
        <v>787</v>
      </c>
      <c r="T79" s="460">
        <v>1143</v>
      </c>
      <c r="U79" s="460">
        <v>1543</v>
      </c>
      <c r="V79" s="461">
        <v>1952</v>
      </c>
      <c r="W79" s="461">
        <v>2303</v>
      </c>
      <c r="X79" s="461">
        <v>1607</v>
      </c>
      <c r="Y79" s="455">
        <v>475</v>
      </c>
      <c r="Z79" s="455">
        <v>63</v>
      </c>
      <c r="AA79" s="485">
        <v>1</v>
      </c>
      <c r="AB79" s="462"/>
      <c r="AC79" s="462"/>
      <c r="AD79" s="453" t="s">
        <v>290</v>
      </c>
      <c r="AE79" s="486">
        <v>1212.5412541254125</v>
      </c>
      <c r="AF79" s="487">
        <v>63.1578947368421</v>
      </c>
      <c r="AG79" s="464">
        <v>2.4390243902439024</v>
      </c>
      <c r="AH79" s="464">
        <v>11.627906976744187</v>
      </c>
      <c r="AI79" s="464">
        <v>34.04255319148936</v>
      </c>
      <c r="AJ79" s="464">
        <v>42</v>
      </c>
      <c r="AK79" s="464">
        <v>45.65217391304348</v>
      </c>
      <c r="AL79" s="464">
        <v>68.75</v>
      </c>
      <c r="AM79" s="464">
        <v>88.67924528301887</v>
      </c>
      <c r="AN79" s="475"/>
      <c r="AO79" s="488"/>
      <c r="AP79" s="464">
        <v>106.45161290322581</v>
      </c>
      <c r="AQ79" s="464">
        <v>160</v>
      </c>
      <c r="AR79" s="464">
        <v>282.4561403508772</v>
      </c>
      <c r="AS79" s="464">
        <v>456.60377358490564</v>
      </c>
      <c r="AT79" s="464">
        <v>712.5</v>
      </c>
      <c r="AU79" s="464">
        <v>1249.2063492063492</v>
      </c>
      <c r="AV79" s="464">
        <v>1731.818181818182</v>
      </c>
      <c r="AW79" s="464">
        <v>3086</v>
      </c>
      <c r="AX79" s="488">
        <v>9553.731343283582</v>
      </c>
      <c r="AY79" s="469"/>
      <c r="AZ79" s="469"/>
      <c r="BA79" s="469"/>
      <c r="BB79" s="469"/>
    </row>
    <row r="80" spans="2:50" ht="15" customHeight="1">
      <c r="B80" s="407"/>
      <c r="C80" s="399"/>
      <c r="D80" s="399"/>
      <c r="E80" s="399"/>
      <c r="F80" s="399"/>
      <c r="G80" s="399"/>
      <c r="H80" s="399"/>
      <c r="I80" s="399"/>
      <c r="J80" s="399"/>
      <c r="K80" s="399"/>
      <c r="L80" s="411" t="s">
        <v>24</v>
      </c>
      <c r="M80" s="417"/>
      <c r="N80" s="399"/>
      <c r="O80" s="399"/>
      <c r="P80" s="418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417"/>
      <c r="AB80" s="399"/>
      <c r="AC80" s="399"/>
      <c r="AD80" s="407"/>
      <c r="AE80" s="430"/>
      <c r="AF80" s="430"/>
      <c r="AG80" s="430"/>
      <c r="AH80" s="430"/>
      <c r="AI80" s="430"/>
      <c r="AJ80" s="430"/>
      <c r="AK80" s="430"/>
      <c r="AL80" s="411" t="s">
        <v>24</v>
      </c>
      <c r="AM80" s="444"/>
      <c r="AN80" s="430"/>
      <c r="AO80" s="430"/>
      <c r="AP80" s="418"/>
      <c r="AQ80" s="430"/>
      <c r="AR80" s="430"/>
      <c r="AS80" s="430"/>
      <c r="AT80" s="430"/>
      <c r="AU80" s="430"/>
      <c r="AV80" s="430"/>
      <c r="AW80" s="430"/>
      <c r="AX80" s="444"/>
    </row>
    <row r="81" spans="2:50" ht="15" customHeight="1">
      <c r="B81" s="419" t="s">
        <v>255</v>
      </c>
      <c r="C81" s="420">
        <v>8951</v>
      </c>
      <c r="D81" s="421">
        <v>1788</v>
      </c>
      <c r="E81" s="420">
        <v>155</v>
      </c>
      <c r="F81" s="420">
        <v>78</v>
      </c>
      <c r="G81" s="420">
        <v>138</v>
      </c>
      <c r="H81" s="420">
        <v>317</v>
      </c>
      <c r="I81" s="420">
        <v>318</v>
      </c>
      <c r="J81" s="420">
        <v>256</v>
      </c>
      <c r="K81" s="420">
        <v>249</v>
      </c>
      <c r="L81" s="420">
        <v>269</v>
      </c>
      <c r="M81" s="422">
        <v>286</v>
      </c>
      <c r="N81" s="423"/>
      <c r="O81" s="423"/>
      <c r="P81" s="424">
        <v>326</v>
      </c>
      <c r="Q81" s="420">
        <v>355</v>
      </c>
      <c r="R81" s="420">
        <v>520</v>
      </c>
      <c r="S81" s="420">
        <v>790</v>
      </c>
      <c r="T81" s="420">
        <v>972</v>
      </c>
      <c r="U81" s="420">
        <v>985</v>
      </c>
      <c r="V81" s="420">
        <v>696</v>
      </c>
      <c r="W81" s="420">
        <v>330</v>
      </c>
      <c r="X81" s="420">
        <v>101</v>
      </c>
      <c r="Y81" s="420">
        <v>19</v>
      </c>
      <c r="Z81" s="425">
        <v>2</v>
      </c>
      <c r="AA81" s="426">
        <v>1</v>
      </c>
      <c r="AB81" s="406"/>
      <c r="AC81" s="406"/>
      <c r="AD81" s="419" t="s">
        <v>255</v>
      </c>
      <c r="AE81" s="427">
        <v>1044.7719383431652</v>
      </c>
      <c r="AF81" s="428">
        <v>1734.3563578516485</v>
      </c>
      <c r="AG81" s="427">
        <v>167.35227113227307</v>
      </c>
      <c r="AH81" s="427">
        <v>96.49882469380181</v>
      </c>
      <c r="AI81" s="427">
        <v>159.5246627440554</v>
      </c>
      <c r="AJ81" s="427">
        <v>424.9956427891512</v>
      </c>
      <c r="AK81" s="427">
        <v>505.31534537827145</v>
      </c>
      <c r="AL81" s="427">
        <v>467.2470751428206</v>
      </c>
      <c r="AM81" s="429">
        <v>456.03560374352116</v>
      </c>
      <c r="AN81" s="430"/>
      <c r="AO81" s="430"/>
      <c r="AP81" s="431">
        <v>557.2357790943365</v>
      </c>
      <c r="AQ81" s="427">
        <v>652.8189910979229</v>
      </c>
      <c r="AR81" s="427">
        <v>865.1575064356042</v>
      </c>
      <c r="AS81" s="427">
        <v>1204.451380878062</v>
      </c>
      <c r="AT81" s="427">
        <v>1992.3371647509578</v>
      </c>
      <c r="AU81" s="427">
        <v>3308.7619366728095</v>
      </c>
      <c r="AV81" s="427">
        <v>5100.488009655245</v>
      </c>
      <c r="AW81" s="427">
        <v>8576.404005224205</v>
      </c>
      <c r="AX81" s="429">
        <v>16425.811990270424</v>
      </c>
    </row>
    <row r="82" spans="2:50" ht="15" customHeight="1">
      <c r="B82" s="419" t="s">
        <v>256</v>
      </c>
      <c r="C82" s="420">
        <v>6604</v>
      </c>
      <c r="D82" s="421">
        <v>747</v>
      </c>
      <c r="E82" s="420">
        <v>116</v>
      </c>
      <c r="F82" s="420">
        <v>51</v>
      </c>
      <c r="G82" s="420">
        <v>69</v>
      </c>
      <c r="H82" s="420">
        <v>120</v>
      </c>
      <c r="I82" s="420">
        <v>153</v>
      </c>
      <c r="J82" s="420">
        <v>136</v>
      </c>
      <c r="K82" s="420">
        <v>149</v>
      </c>
      <c r="L82" s="420">
        <v>139</v>
      </c>
      <c r="M82" s="422">
        <v>210</v>
      </c>
      <c r="N82" s="423"/>
      <c r="O82" s="423"/>
      <c r="P82" s="424">
        <v>263</v>
      </c>
      <c r="Q82" s="420">
        <v>349</v>
      </c>
      <c r="R82" s="420">
        <v>388</v>
      </c>
      <c r="S82" s="420">
        <v>567</v>
      </c>
      <c r="T82" s="420">
        <v>865</v>
      </c>
      <c r="U82" s="420">
        <v>1014</v>
      </c>
      <c r="V82" s="420">
        <v>730</v>
      </c>
      <c r="W82" s="420">
        <v>409</v>
      </c>
      <c r="X82" s="420">
        <v>114</v>
      </c>
      <c r="Y82" s="420">
        <v>13</v>
      </c>
      <c r="Z82" s="425">
        <v>2</v>
      </c>
      <c r="AA82" s="432" t="s">
        <v>49</v>
      </c>
      <c r="AB82" s="433"/>
      <c r="AC82" s="433"/>
      <c r="AD82" s="419" t="s">
        <v>256</v>
      </c>
      <c r="AE82" s="427">
        <v>755.63839659116</v>
      </c>
      <c r="AF82" s="428">
        <v>991.1105214276237</v>
      </c>
      <c r="AG82" s="427">
        <v>116.30588447617234</v>
      </c>
      <c r="AH82" s="427">
        <v>56.50593866335756</v>
      </c>
      <c r="AI82" s="427">
        <v>84.92516738873572</v>
      </c>
      <c r="AJ82" s="427">
        <v>154.5674687000876</v>
      </c>
      <c r="AK82" s="427">
        <v>224.17582417582418</v>
      </c>
      <c r="AL82" s="427">
        <v>225.71490216254793</v>
      </c>
      <c r="AM82" s="429">
        <v>283.4208323822567</v>
      </c>
      <c r="AN82" s="430"/>
      <c r="AO82" s="430"/>
      <c r="AP82" s="431">
        <v>265.33806742259384</v>
      </c>
      <c r="AQ82" s="427">
        <v>455.2154686551634</v>
      </c>
      <c r="AR82" s="427">
        <v>630.3477698152099</v>
      </c>
      <c r="AS82" s="427">
        <v>976.4696007386475</v>
      </c>
      <c r="AT82" s="427">
        <v>1443.0229098482594</v>
      </c>
      <c r="AU82" s="427">
        <v>2490.9937615323784</v>
      </c>
      <c r="AV82" s="427">
        <v>4404.7255321315815</v>
      </c>
      <c r="AW82" s="427">
        <v>7334.008389989875</v>
      </c>
      <c r="AX82" s="429">
        <v>13292.797987210399</v>
      </c>
    </row>
    <row r="83" spans="2:50" ht="15" customHeight="1">
      <c r="B83" s="419" t="s">
        <v>257</v>
      </c>
      <c r="C83" s="420">
        <v>7089</v>
      </c>
      <c r="D83" s="421">
        <v>482</v>
      </c>
      <c r="E83" s="420">
        <v>50</v>
      </c>
      <c r="F83" s="420">
        <v>48</v>
      </c>
      <c r="G83" s="420">
        <v>58</v>
      </c>
      <c r="H83" s="420">
        <v>93</v>
      </c>
      <c r="I83" s="420">
        <v>113</v>
      </c>
      <c r="J83" s="420">
        <v>124</v>
      </c>
      <c r="K83" s="420">
        <v>137</v>
      </c>
      <c r="L83" s="420">
        <v>150</v>
      </c>
      <c r="M83" s="422">
        <v>217</v>
      </c>
      <c r="N83" s="423"/>
      <c r="O83" s="423"/>
      <c r="P83" s="424">
        <v>255</v>
      </c>
      <c r="Q83" s="420">
        <v>354</v>
      </c>
      <c r="R83" s="420">
        <v>474</v>
      </c>
      <c r="S83" s="420">
        <v>560</v>
      </c>
      <c r="T83" s="420">
        <v>896</v>
      </c>
      <c r="U83" s="420">
        <v>1190</v>
      </c>
      <c r="V83" s="420">
        <v>1063</v>
      </c>
      <c r="W83" s="420">
        <v>595</v>
      </c>
      <c r="X83" s="420">
        <v>198</v>
      </c>
      <c r="Y83" s="420">
        <v>31</v>
      </c>
      <c r="Z83" s="425">
        <v>1</v>
      </c>
      <c r="AA83" s="432" t="s">
        <v>49</v>
      </c>
      <c r="AB83" s="433"/>
      <c r="AC83" s="433"/>
      <c r="AD83" s="419" t="s">
        <v>257</v>
      </c>
      <c r="AE83" s="427">
        <v>812.3010498380899</v>
      </c>
      <c r="AF83" s="428">
        <v>756.7075372466521</v>
      </c>
      <c r="AG83" s="427">
        <v>67.61508086763672</v>
      </c>
      <c r="AH83" s="427">
        <v>48.96809932362813</v>
      </c>
      <c r="AI83" s="427">
        <v>64.14013513662955</v>
      </c>
      <c r="AJ83" s="427">
        <v>136.30367873369485</v>
      </c>
      <c r="AK83" s="427">
        <v>166.40650310723646</v>
      </c>
      <c r="AL83" s="427">
        <v>190.39722388563882</v>
      </c>
      <c r="AM83" s="429">
        <v>235.25371340259295</v>
      </c>
      <c r="AN83" s="430"/>
      <c r="AO83" s="430"/>
      <c r="AP83" s="431">
        <v>295.8638237440581</v>
      </c>
      <c r="AQ83" s="427">
        <v>432.7709305572175</v>
      </c>
      <c r="AR83" s="427">
        <v>577.3410614019199</v>
      </c>
      <c r="AS83" s="427">
        <v>897.8163280833904</v>
      </c>
      <c r="AT83" s="427">
        <v>1431.0730028379928</v>
      </c>
      <c r="AU83" s="427">
        <v>2326.2576330328584</v>
      </c>
      <c r="AV83" s="427">
        <v>4666.666666666667</v>
      </c>
      <c r="AW83" s="427">
        <v>8314.120030741284</v>
      </c>
      <c r="AX83" s="429">
        <v>15776.719311439792</v>
      </c>
    </row>
    <row r="84" spans="2:50" ht="15" customHeight="1">
      <c r="B84" s="419" t="s">
        <v>258</v>
      </c>
      <c r="C84" s="420">
        <v>6519</v>
      </c>
      <c r="D84" s="421">
        <v>246</v>
      </c>
      <c r="E84" s="420">
        <v>30</v>
      </c>
      <c r="F84" s="420">
        <v>17</v>
      </c>
      <c r="G84" s="420">
        <v>48</v>
      </c>
      <c r="H84" s="420">
        <v>65</v>
      </c>
      <c r="I84" s="420">
        <v>74</v>
      </c>
      <c r="J84" s="420">
        <v>88</v>
      </c>
      <c r="K84" s="420">
        <v>94</v>
      </c>
      <c r="L84" s="420">
        <v>132</v>
      </c>
      <c r="M84" s="422">
        <v>146</v>
      </c>
      <c r="N84" s="423"/>
      <c r="O84" s="423"/>
      <c r="P84" s="424">
        <v>252</v>
      </c>
      <c r="Q84" s="420">
        <v>309</v>
      </c>
      <c r="R84" s="420">
        <v>463</v>
      </c>
      <c r="S84" s="420">
        <v>603</v>
      </c>
      <c r="T84" s="420">
        <v>753</v>
      </c>
      <c r="U84" s="420">
        <v>1047</v>
      </c>
      <c r="V84" s="420">
        <v>1173</v>
      </c>
      <c r="W84" s="420">
        <v>697</v>
      </c>
      <c r="X84" s="420">
        <v>237</v>
      </c>
      <c r="Y84" s="420">
        <v>44</v>
      </c>
      <c r="Z84" s="425">
        <v>1</v>
      </c>
      <c r="AA84" s="432" t="s">
        <v>49</v>
      </c>
      <c r="AB84" s="433"/>
      <c r="AC84" s="433"/>
      <c r="AD84" s="419" t="s">
        <v>258</v>
      </c>
      <c r="AE84" s="427">
        <v>754.7611080944337</v>
      </c>
      <c r="AF84" s="428">
        <v>423.6631361405322</v>
      </c>
      <c r="AG84" s="427">
        <v>47.330556607345706</v>
      </c>
      <c r="AH84" s="427">
        <v>23.093433314315213</v>
      </c>
      <c r="AI84" s="427">
        <v>48.794372382385234</v>
      </c>
      <c r="AJ84" s="427">
        <v>92.42538427630925</v>
      </c>
      <c r="AK84" s="427">
        <v>123.9572514992127</v>
      </c>
      <c r="AL84" s="427">
        <v>133.9890677101573</v>
      </c>
      <c r="AM84" s="429">
        <v>146.7511786929778</v>
      </c>
      <c r="AN84" s="430"/>
      <c r="AO84" s="430"/>
      <c r="AP84" s="431">
        <v>232.9850324767015</v>
      </c>
      <c r="AQ84" s="427">
        <v>297.24337310151066</v>
      </c>
      <c r="AR84" s="427">
        <v>523.8431796449507</v>
      </c>
      <c r="AS84" s="427">
        <v>739.7122543269576</v>
      </c>
      <c r="AT84" s="427">
        <v>1266.7232086673416</v>
      </c>
      <c r="AU84" s="427">
        <v>2005.1208725434776</v>
      </c>
      <c r="AV84" s="427">
        <v>3661.7389612915777</v>
      </c>
      <c r="AW84" s="427">
        <v>7262.259832142609</v>
      </c>
      <c r="AX84" s="429">
        <v>16219.475429605065</v>
      </c>
    </row>
    <row r="85" spans="2:50" ht="15" customHeight="1">
      <c r="B85" s="419" t="s">
        <v>259</v>
      </c>
      <c r="C85" s="420">
        <v>6348</v>
      </c>
      <c r="D85" s="421">
        <v>178</v>
      </c>
      <c r="E85" s="420">
        <v>14</v>
      </c>
      <c r="F85" s="420">
        <v>22</v>
      </c>
      <c r="G85" s="420">
        <v>23</v>
      </c>
      <c r="H85" s="420">
        <v>48</v>
      </c>
      <c r="I85" s="420">
        <v>51</v>
      </c>
      <c r="J85" s="420">
        <v>55</v>
      </c>
      <c r="K85" s="420">
        <v>106</v>
      </c>
      <c r="L85" s="420">
        <v>122</v>
      </c>
      <c r="M85" s="422">
        <v>154</v>
      </c>
      <c r="N85" s="423"/>
      <c r="O85" s="423"/>
      <c r="P85" s="424">
        <v>202</v>
      </c>
      <c r="Q85" s="420">
        <v>301</v>
      </c>
      <c r="R85" s="420">
        <v>424</v>
      </c>
      <c r="S85" s="420">
        <v>641</v>
      </c>
      <c r="T85" s="420">
        <v>857</v>
      </c>
      <c r="U85" s="420">
        <v>979</v>
      </c>
      <c r="V85" s="420">
        <v>991</v>
      </c>
      <c r="W85" s="420">
        <v>802</v>
      </c>
      <c r="X85" s="420">
        <v>321</v>
      </c>
      <c r="Y85" s="420">
        <v>54</v>
      </c>
      <c r="Z85" s="425">
        <v>3</v>
      </c>
      <c r="AA85" s="432" t="s">
        <v>49</v>
      </c>
      <c r="AB85" s="433"/>
      <c r="AC85" s="433"/>
      <c r="AD85" s="419" t="s">
        <v>259</v>
      </c>
      <c r="AE85" s="427">
        <v>717.907076948827</v>
      </c>
      <c r="AF85" s="428">
        <v>284.3950214893991</v>
      </c>
      <c r="AG85" s="427">
        <v>23.023286409682935</v>
      </c>
      <c r="AH85" s="427">
        <v>34.05730916296422</v>
      </c>
      <c r="AI85" s="427">
        <v>30.798484178952585</v>
      </c>
      <c r="AJ85" s="427">
        <v>57.91715433715024</v>
      </c>
      <c r="AK85" s="427">
        <v>75.53765033473547</v>
      </c>
      <c r="AL85" s="427">
        <v>88.67821095740221</v>
      </c>
      <c r="AM85" s="429">
        <v>157.2350367128977</v>
      </c>
      <c r="AN85" s="430"/>
      <c r="AO85" s="430"/>
      <c r="AP85" s="431">
        <v>193.16328630915626</v>
      </c>
      <c r="AQ85" s="427">
        <v>271.8830549768723</v>
      </c>
      <c r="AR85" s="427">
        <v>419.3916744524032</v>
      </c>
      <c r="AS85" s="427">
        <v>659.1481440928501</v>
      </c>
      <c r="AT85" s="427">
        <v>1063.4562327564586</v>
      </c>
      <c r="AU85" s="427">
        <v>1873.5568351211527</v>
      </c>
      <c r="AV85" s="427">
        <v>3237.994483696679</v>
      </c>
      <c r="AW85" s="427">
        <v>6040.2270483711745</v>
      </c>
      <c r="AX85" s="429">
        <v>14693.739424703892</v>
      </c>
    </row>
    <row r="86" spans="2:50" ht="15" customHeight="1">
      <c r="B86" s="419" t="s">
        <v>260</v>
      </c>
      <c r="C86" s="420">
        <v>6462</v>
      </c>
      <c r="D86" s="421">
        <v>158</v>
      </c>
      <c r="E86" s="420">
        <v>18</v>
      </c>
      <c r="F86" s="420">
        <v>10</v>
      </c>
      <c r="G86" s="420">
        <v>23</v>
      </c>
      <c r="H86" s="420">
        <v>41</v>
      </c>
      <c r="I86" s="420">
        <v>55</v>
      </c>
      <c r="J86" s="420">
        <v>59</v>
      </c>
      <c r="K86" s="420">
        <v>61</v>
      </c>
      <c r="L86" s="420">
        <v>107</v>
      </c>
      <c r="M86" s="422">
        <v>146</v>
      </c>
      <c r="N86" s="423"/>
      <c r="O86" s="423"/>
      <c r="P86" s="424">
        <v>196</v>
      </c>
      <c r="Q86" s="420">
        <v>255</v>
      </c>
      <c r="R86" s="420">
        <v>420</v>
      </c>
      <c r="S86" s="420">
        <v>534</v>
      </c>
      <c r="T86" s="420">
        <v>868</v>
      </c>
      <c r="U86" s="420">
        <v>1176</v>
      </c>
      <c r="V86" s="420">
        <v>1105</v>
      </c>
      <c r="W86" s="420">
        <v>783</v>
      </c>
      <c r="X86" s="420">
        <v>362</v>
      </c>
      <c r="Y86" s="420">
        <v>79</v>
      </c>
      <c r="Z86" s="425">
        <v>6</v>
      </c>
      <c r="AA86" s="432" t="s">
        <v>49</v>
      </c>
      <c r="AB86" s="433"/>
      <c r="AC86" s="433"/>
      <c r="AD86" s="419" t="s">
        <v>260</v>
      </c>
      <c r="AE86" s="427">
        <v>693.0487064592311</v>
      </c>
      <c r="AF86" s="428">
        <v>208.82345166662262</v>
      </c>
      <c r="AG86" s="427">
        <v>27.68080950989589</v>
      </c>
      <c r="AH86" s="427">
        <v>16.15639389288311</v>
      </c>
      <c r="AI86" s="427">
        <v>35.02626970227671</v>
      </c>
      <c r="AJ86" s="427">
        <v>62.61453879047037</v>
      </c>
      <c r="AK86" s="427">
        <v>67.86018334587719</v>
      </c>
      <c r="AL86" s="427">
        <v>84.239984008681</v>
      </c>
      <c r="AM86" s="429">
        <v>96.31173424276872</v>
      </c>
      <c r="AN86" s="430"/>
      <c r="AO86" s="430"/>
      <c r="AP86" s="431">
        <v>157.68454249377368</v>
      </c>
      <c r="AQ86" s="427">
        <v>228.89394058164146</v>
      </c>
      <c r="AR86" s="427">
        <v>352.930584316197</v>
      </c>
      <c r="AS86" s="427">
        <v>541.999659921782</v>
      </c>
      <c r="AT86" s="427">
        <v>930.1501528103822</v>
      </c>
      <c r="AU86" s="427">
        <v>1400.2517306482064</v>
      </c>
      <c r="AV86" s="427">
        <v>2812.246881581079</v>
      </c>
      <c r="AW86" s="427">
        <v>5387.3287828118555</v>
      </c>
      <c r="AX86" s="429">
        <v>13183.152664859981</v>
      </c>
    </row>
    <row r="87" spans="2:50" ht="15" customHeight="1">
      <c r="B87" s="419" t="s">
        <v>261</v>
      </c>
      <c r="C87" s="420">
        <v>6493</v>
      </c>
      <c r="D87" s="421">
        <v>105</v>
      </c>
      <c r="E87" s="420">
        <v>11</v>
      </c>
      <c r="F87" s="420">
        <v>13</v>
      </c>
      <c r="G87" s="420">
        <v>10</v>
      </c>
      <c r="H87" s="420">
        <v>21</v>
      </c>
      <c r="I87" s="420">
        <v>32</v>
      </c>
      <c r="J87" s="420">
        <v>44</v>
      </c>
      <c r="K87" s="420">
        <v>62</v>
      </c>
      <c r="L87" s="420">
        <v>93</v>
      </c>
      <c r="M87" s="422">
        <v>124</v>
      </c>
      <c r="N87" s="423"/>
      <c r="O87" s="423"/>
      <c r="P87" s="424">
        <v>179</v>
      </c>
      <c r="Q87" s="420">
        <v>228</v>
      </c>
      <c r="R87" s="420">
        <v>307</v>
      </c>
      <c r="S87" s="420">
        <v>520</v>
      </c>
      <c r="T87" s="420">
        <v>754</v>
      </c>
      <c r="U87" s="420">
        <v>1141</v>
      </c>
      <c r="V87" s="420">
        <v>1327</v>
      </c>
      <c r="W87" s="420">
        <v>952</v>
      </c>
      <c r="X87" s="420">
        <v>474</v>
      </c>
      <c r="Y87" s="420">
        <v>87</v>
      </c>
      <c r="Z87" s="425">
        <v>9</v>
      </c>
      <c r="AA87" s="432" t="s">
        <v>49</v>
      </c>
      <c r="AB87" s="433"/>
      <c r="AC87" s="433"/>
      <c r="AD87" s="419" t="s">
        <v>261</v>
      </c>
      <c r="AE87" s="427">
        <v>675.3502866052232</v>
      </c>
      <c r="AF87" s="428">
        <v>164.41187523487412</v>
      </c>
      <c r="AG87" s="427">
        <v>14.352069307447419</v>
      </c>
      <c r="AH87" s="427">
        <v>19.895624493044185</v>
      </c>
      <c r="AI87" s="427">
        <v>16.01486179174274</v>
      </c>
      <c r="AJ87" s="427">
        <v>36.05397795556777</v>
      </c>
      <c r="AK87" s="427">
        <v>49.261842085007466</v>
      </c>
      <c r="AL87" s="427">
        <v>54.026178139043736</v>
      </c>
      <c r="AM87" s="429">
        <v>88.09070500980364</v>
      </c>
      <c r="AN87" s="430"/>
      <c r="AO87" s="430"/>
      <c r="AP87" s="431">
        <v>147.34307170696155</v>
      </c>
      <c r="AQ87" s="427">
        <v>184.57599618939878</v>
      </c>
      <c r="AR87" s="427">
        <v>283.9061682183698</v>
      </c>
      <c r="AS87" s="427">
        <v>416.8342535376065</v>
      </c>
      <c r="AT87" s="427">
        <v>668.1756844991947</v>
      </c>
      <c r="AU87" s="427">
        <v>1210.6819398849852</v>
      </c>
      <c r="AV87" s="427">
        <v>2155.1477733950724</v>
      </c>
      <c r="AW87" s="427">
        <v>4371.480019922608</v>
      </c>
      <c r="AX87" s="429">
        <v>11821.576763485476</v>
      </c>
    </row>
    <row r="88" spans="2:50" ht="15" customHeight="1">
      <c r="B88" s="419" t="s">
        <v>262</v>
      </c>
      <c r="C88" s="420">
        <v>6562</v>
      </c>
      <c r="D88" s="421">
        <v>67</v>
      </c>
      <c r="E88" s="420">
        <v>14</v>
      </c>
      <c r="F88" s="420">
        <v>10</v>
      </c>
      <c r="G88" s="420">
        <v>11</v>
      </c>
      <c r="H88" s="420">
        <v>19</v>
      </c>
      <c r="I88" s="420">
        <v>24</v>
      </c>
      <c r="J88" s="420">
        <v>40</v>
      </c>
      <c r="K88" s="420">
        <v>54</v>
      </c>
      <c r="L88" s="420">
        <v>71</v>
      </c>
      <c r="M88" s="422">
        <v>101</v>
      </c>
      <c r="N88" s="423"/>
      <c r="O88" s="423"/>
      <c r="P88" s="424">
        <v>200</v>
      </c>
      <c r="Q88" s="420">
        <v>238</v>
      </c>
      <c r="R88" s="420">
        <v>345</v>
      </c>
      <c r="S88" s="420">
        <v>405</v>
      </c>
      <c r="T88" s="420">
        <v>688</v>
      </c>
      <c r="U88" s="420">
        <v>1006</v>
      </c>
      <c r="V88" s="420">
        <v>1358</v>
      </c>
      <c r="W88" s="420">
        <v>1170</v>
      </c>
      <c r="X88" s="420">
        <v>556</v>
      </c>
      <c r="Y88" s="420">
        <v>171</v>
      </c>
      <c r="Z88" s="425">
        <v>14</v>
      </c>
      <c r="AA88" s="432" t="s">
        <v>49</v>
      </c>
      <c r="AB88" s="433"/>
      <c r="AC88" s="433"/>
      <c r="AD88" s="419" t="s">
        <v>262</v>
      </c>
      <c r="AE88" s="427">
        <v>663.4314022849055</v>
      </c>
      <c r="AF88" s="428">
        <v>116.90600408298582</v>
      </c>
      <c r="AG88" s="427">
        <v>21.691973969631235</v>
      </c>
      <c r="AH88" s="427">
        <v>12.966973119464724</v>
      </c>
      <c r="AI88" s="427">
        <v>16.646992947728442</v>
      </c>
      <c r="AJ88" s="427">
        <v>33.03084037411773</v>
      </c>
      <c r="AK88" s="427">
        <v>41.328006612481055</v>
      </c>
      <c r="AL88" s="427">
        <v>61.33746338920154</v>
      </c>
      <c r="AM88" s="429">
        <v>65.84562858188026</v>
      </c>
      <c r="AN88" s="430"/>
      <c r="AO88" s="430"/>
      <c r="AP88" s="431">
        <v>100.96557216194309</v>
      </c>
      <c r="AQ88" s="427">
        <v>161.99396933341887</v>
      </c>
      <c r="AR88" s="427">
        <v>301.62727917112824</v>
      </c>
      <c r="AS88" s="427">
        <v>382.6489597736262</v>
      </c>
      <c r="AT88" s="427">
        <v>643.8368946533545</v>
      </c>
      <c r="AU88" s="427">
        <v>915.6888014651021</v>
      </c>
      <c r="AV88" s="427">
        <v>1705.3763973923606</v>
      </c>
      <c r="AW88" s="427">
        <v>3267.400695053428</v>
      </c>
      <c r="AX88" s="429">
        <v>10034.687049145103</v>
      </c>
    </row>
    <row r="89" spans="2:50" ht="15" customHeight="1">
      <c r="B89" s="419" t="s">
        <v>263</v>
      </c>
      <c r="C89" s="420">
        <v>7074</v>
      </c>
      <c r="D89" s="421">
        <v>65</v>
      </c>
      <c r="E89" s="420">
        <v>10</v>
      </c>
      <c r="F89" s="420">
        <v>4</v>
      </c>
      <c r="G89" s="420">
        <v>16</v>
      </c>
      <c r="H89" s="420">
        <v>14</v>
      </c>
      <c r="I89" s="420">
        <v>14</v>
      </c>
      <c r="J89" s="420">
        <v>25</v>
      </c>
      <c r="K89" s="420">
        <v>50</v>
      </c>
      <c r="L89" s="420">
        <v>95</v>
      </c>
      <c r="M89" s="422">
        <v>102</v>
      </c>
      <c r="N89" s="423"/>
      <c r="O89" s="423"/>
      <c r="P89" s="424">
        <v>134</v>
      </c>
      <c r="Q89" s="420">
        <v>228</v>
      </c>
      <c r="R89" s="420">
        <v>314</v>
      </c>
      <c r="S89" s="420">
        <v>388</v>
      </c>
      <c r="T89" s="420">
        <v>638</v>
      </c>
      <c r="U89" s="420">
        <v>1019</v>
      </c>
      <c r="V89" s="420">
        <v>1417</v>
      </c>
      <c r="W89" s="420">
        <v>1477</v>
      </c>
      <c r="X89" s="420">
        <v>830</v>
      </c>
      <c r="Y89" s="420">
        <v>199</v>
      </c>
      <c r="Z89" s="420">
        <v>35</v>
      </c>
      <c r="AA89" s="432" t="s">
        <v>49</v>
      </c>
      <c r="AB89" s="433"/>
      <c r="AC89" s="433"/>
      <c r="AD89" s="419" t="s">
        <v>263</v>
      </c>
      <c r="AE89" s="427">
        <v>711.1784913244065</v>
      </c>
      <c r="AF89" s="428">
        <v>130.73998833397027</v>
      </c>
      <c r="AG89" s="427">
        <v>17.40553147790368</v>
      </c>
      <c r="AH89" s="427">
        <v>6.180374221659122</v>
      </c>
      <c r="AI89" s="427">
        <v>20.726462511010933</v>
      </c>
      <c r="AJ89" s="427">
        <v>23.101929011072425</v>
      </c>
      <c r="AK89" s="427">
        <v>25.211597334773995</v>
      </c>
      <c r="AL89" s="427">
        <v>43.45861001981713</v>
      </c>
      <c r="AM89" s="429">
        <v>76.81553517383355</v>
      </c>
      <c r="AN89" s="430"/>
      <c r="AO89" s="430"/>
      <c r="AP89" s="431">
        <v>116.53724898489922</v>
      </c>
      <c r="AQ89" s="427">
        <v>146.68238948488596</v>
      </c>
      <c r="AR89" s="427">
        <v>217.53246753246754</v>
      </c>
      <c r="AS89" s="427">
        <v>348.29898718320834</v>
      </c>
      <c r="AT89" s="427">
        <v>513.8527500940972</v>
      </c>
      <c r="AU89" s="427">
        <v>749.0781319381431</v>
      </c>
      <c r="AV89" s="427">
        <v>1527.3388872929236</v>
      </c>
      <c r="AW89" s="427">
        <v>2831.184707712825</v>
      </c>
      <c r="AX89" s="429">
        <v>9360.07189140614</v>
      </c>
    </row>
    <row r="90" spans="2:56" ht="15" customHeight="1">
      <c r="B90" s="434" t="s">
        <v>264</v>
      </c>
      <c r="C90" s="420">
        <v>7503</v>
      </c>
      <c r="D90" s="439">
        <v>62</v>
      </c>
      <c r="E90" s="420">
        <v>11</v>
      </c>
      <c r="F90" s="420">
        <v>3</v>
      </c>
      <c r="G90" s="420">
        <v>17</v>
      </c>
      <c r="H90" s="420">
        <v>22</v>
      </c>
      <c r="I90" s="420">
        <v>26</v>
      </c>
      <c r="J90" s="420">
        <v>25</v>
      </c>
      <c r="K90" s="420">
        <v>36</v>
      </c>
      <c r="L90" s="420">
        <v>77</v>
      </c>
      <c r="M90" s="422">
        <v>118</v>
      </c>
      <c r="N90" s="423"/>
      <c r="O90" s="423"/>
      <c r="P90" s="424">
        <v>117</v>
      </c>
      <c r="Q90" s="420">
        <v>219</v>
      </c>
      <c r="R90" s="420">
        <v>323</v>
      </c>
      <c r="S90" s="420">
        <v>471</v>
      </c>
      <c r="T90" s="420">
        <v>644</v>
      </c>
      <c r="U90" s="420">
        <v>1002</v>
      </c>
      <c r="V90" s="420">
        <v>1518</v>
      </c>
      <c r="W90" s="420">
        <v>1475</v>
      </c>
      <c r="X90" s="420">
        <v>973</v>
      </c>
      <c r="Y90" s="420">
        <v>335</v>
      </c>
      <c r="Z90" s="420">
        <v>29</v>
      </c>
      <c r="AA90" s="477" t="s">
        <v>49</v>
      </c>
      <c r="AB90" s="478"/>
      <c r="AC90" s="478"/>
      <c r="AD90" s="434" t="s">
        <v>264</v>
      </c>
      <c r="AE90" s="427">
        <v>746.5671641791045</v>
      </c>
      <c r="AF90" s="428">
        <v>134.7826086956522</v>
      </c>
      <c r="AG90" s="427">
        <v>20.37037037037037</v>
      </c>
      <c r="AH90" s="427">
        <v>5.084745762711864</v>
      </c>
      <c r="AI90" s="427">
        <v>23.61111111111111</v>
      </c>
      <c r="AJ90" s="427">
        <v>31.428571428571427</v>
      </c>
      <c r="AK90" s="427">
        <v>45.614035087719294</v>
      </c>
      <c r="AL90" s="427">
        <v>45.45454545454545</v>
      </c>
      <c r="AM90" s="429">
        <v>61.01694915254237</v>
      </c>
      <c r="AN90" s="430"/>
      <c r="AO90" s="430"/>
      <c r="AP90" s="431">
        <v>101.3157894736842</v>
      </c>
      <c r="AQ90" s="427">
        <v>159.45945945945945</v>
      </c>
      <c r="AR90" s="427">
        <v>180</v>
      </c>
      <c r="AS90" s="427">
        <v>342.1875</v>
      </c>
      <c r="AT90" s="427">
        <v>496.9230769230769</v>
      </c>
      <c r="AU90" s="427">
        <v>826.3157894736842</v>
      </c>
      <c r="AV90" s="427">
        <v>1370.2127659574467</v>
      </c>
      <c r="AW90" s="427">
        <v>2708.1081081081084</v>
      </c>
      <c r="AX90" s="429">
        <v>8660</v>
      </c>
      <c r="BD90" s="399"/>
    </row>
    <row r="91" spans="2:50" ht="15" customHeight="1">
      <c r="B91" s="435" t="s">
        <v>265</v>
      </c>
      <c r="C91" s="423">
        <v>7485</v>
      </c>
      <c r="D91" s="421">
        <v>49</v>
      </c>
      <c r="E91" s="436">
        <v>8</v>
      </c>
      <c r="F91" s="436">
        <v>4</v>
      </c>
      <c r="G91" s="436">
        <v>10</v>
      </c>
      <c r="H91" s="436">
        <v>14</v>
      </c>
      <c r="I91" s="436">
        <v>25</v>
      </c>
      <c r="J91" s="436">
        <v>33</v>
      </c>
      <c r="K91" s="436">
        <v>34</v>
      </c>
      <c r="L91" s="436">
        <v>63</v>
      </c>
      <c r="M91" s="422">
        <v>121</v>
      </c>
      <c r="N91" s="423"/>
      <c r="O91" s="423"/>
      <c r="P91" s="437">
        <v>147</v>
      </c>
      <c r="Q91" s="436">
        <v>211</v>
      </c>
      <c r="R91" s="436">
        <v>313</v>
      </c>
      <c r="S91" s="436">
        <v>458</v>
      </c>
      <c r="T91" s="436">
        <v>627</v>
      </c>
      <c r="U91" s="436">
        <v>923</v>
      </c>
      <c r="V91" s="436">
        <v>1506</v>
      </c>
      <c r="W91" s="436">
        <v>1513</v>
      </c>
      <c r="X91" s="436">
        <v>1083</v>
      </c>
      <c r="Y91" s="436">
        <v>295</v>
      </c>
      <c r="Z91" s="436">
        <v>48</v>
      </c>
      <c r="AA91" s="477" t="s">
        <v>49</v>
      </c>
      <c r="AB91" s="478"/>
      <c r="AC91" s="478"/>
      <c r="AD91" s="435" t="s">
        <v>265</v>
      </c>
      <c r="AE91" s="427">
        <v>743.2969215491559</v>
      </c>
      <c r="AF91" s="428">
        <v>108.88888888888889</v>
      </c>
      <c r="AG91" s="441">
        <v>15.384615384615385</v>
      </c>
      <c r="AH91" s="441">
        <v>6.8965517241379315</v>
      </c>
      <c r="AI91" s="441">
        <v>14.705882352941176</v>
      </c>
      <c r="AJ91" s="441">
        <v>19.17808219178082</v>
      </c>
      <c r="AK91" s="441">
        <v>43.10344827586207</v>
      </c>
      <c r="AL91" s="441">
        <v>59.99999999999999</v>
      </c>
      <c r="AM91" s="429">
        <v>57.62711864406779</v>
      </c>
      <c r="AN91" s="430"/>
      <c r="AO91" s="430"/>
      <c r="AP91" s="440">
        <v>91.30434782608695</v>
      </c>
      <c r="AQ91" s="441">
        <v>155.12820512820514</v>
      </c>
      <c r="AR91" s="441">
        <v>213.0434782608696</v>
      </c>
      <c r="AS91" s="441">
        <v>340.3225806451613</v>
      </c>
      <c r="AT91" s="441">
        <v>489.0625</v>
      </c>
      <c r="AU91" s="441">
        <v>776.271186440678</v>
      </c>
      <c r="AV91" s="441">
        <v>1279.591836734694</v>
      </c>
      <c r="AW91" s="441">
        <v>2563.8888888888887</v>
      </c>
      <c r="AX91" s="429">
        <v>8548.076923076924</v>
      </c>
    </row>
    <row r="92" spans="2:50" ht="15" customHeight="1">
      <c r="B92" s="435" t="s">
        <v>266</v>
      </c>
      <c r="C92" s="423">
        <v>7868</v>
      </c>
      <c r="D92" s="421">
        <v>43</v>
      </c>
      <c r="E92" s="436">
        <v>4</v>
      </c>
      <c r="F92" s="436">
        <v>6</v>
      </c>
      <c r="G92" s="436">
        <v>19</v>
      </c>
      <c r="H92" s="436">
        <v>22</v>
      </c>
      <c r="I92" s="436">
        <v>24</v>
      </c>
      <c r="J92" s="436">
        <v>31</v>
      </c>
      <c r="K92" s="436">
        <v>37</v>
      </c>
      <c r="L92" s="436">
        <v>69</v>
      </c>
      <c r="M92" s="422">
        <v>110</v>
      </c>
      <c r="N92" s="423"/>
      <c r="O92" s="423"/>
      <c r="P92" s="437">
        <v>157</v>
      </c>
      <c r="Q92" s="436">
        <v>202</v>
      </c>
      <c r="R92" s="436">
        <v>306</v>
      </c>
      <c r="S92" s="436">
        <v>476</v>
      </c>
      <c r="T92" s="436">
        <v>702</v>
      </c>
      <c r="U92" s="436">
        <v>962</v>
      </c>
      <c r="V92" s="436">
        <v>1454</v>
      </c>
      <c r="W92" s="436">
        <v>1688</v>
      </c>
      <c r="X92" s="436">
        <v>1145</v>
      </c>
      <c r="Y92" s="436">
        <v>350</v>
      </c>
      <c r="Z92" s="436">
        <v>60</v>
      </c>
      <c r="AA92" s="477" t="s">
        <v>49</v>
      </c>
      <c r="AB92" s="478"/>
      <c r="AC92" s="478"/>
      <c r="AD92" s="435" t="s">
        <v>266</v>
      </c>
      <c r="AE92" s="427">
        <v>782.2410988757521</v>
      </c>
      <c r="AF92" s="442">
        <v>95.54706248333481</v>
      </c>
      <c r="AG92" s="427">
        <v>7.930843048616068</v>
      </c>
      <c r="AH92" s="427">
        <v>10.366812377973979</v>
      </c>
      <c r="AI92" s="427">
        <v>28.888990253766973</v>
      </c>
      <c r="AJ92" s="427">
        <v>30.6167891338232</v>
      </c>
      <c r="AK92" s="427">
        <v>40.34834067448976</v>
      </c>
      <c r="AL92" s="427">
        <v>55.95061906652709</v>
      </c>
      <c r="AM92" s="429">
        <v>63.696460542624976</v>
      </c>
      <c r="AN92" s="430"/>
      <c r="AO92" s="430"/>
      <c r="AP92" s="440">
        <v>106.13751730503</v>
      </c>
      <c r="AQ92" s="441">
        <v>135.5030241811306</v>
      </c>
      <c r="AR92" s="441">
        <v>227.5890061463528</v>
      </c>
      <c r="AS92" s="441">
        <v>329.9683099741906</v>
      </c>
      <c r="AT92" s="441">
        <v>474.3891851668114</v>
      </c>
      <c r="AU92" s="441">
        <v>797.9347570992725</v>
      </c>
      <c r="AV92" s="441">
        <v>1421.6857709911296</v>
      </c>
      <c r="AW92" s="441">
        <v>2541.275921278563</v>
      </c>
      <c r="AX92" s="429">
        <v>8677.579071829738</v>
      </c>
    </row>
    <row r="93" spans="2:50" ht="15" customHeight="1">
      <c r="B93" s="435" t="s">
        <v>267</v>
      </c>
      <c r="C93" s="423">
        <v>7453</v>
      </c>
      <c r="D93" s="421">
        <v>42</v>
      </c>
      <c r="E93" s="436">
        <v>10</v>
      </c>
      <c r="F93" s="436">
        <v>5</v>
      </c>
      <c r="G93" s="436">
        <v>17</v>
      </c>
      <c r="H93" s="436">
        <v>20</v>
      </c>
      <c r="I93" s="436">
        <v>18</v>
      </c>
      <c r="J93" s="436">
        <v>26</v>
      </c>
      <c r="K93" s="436">
        <v>30</v>
      </c>
      <c r="L93" s="436">
        <v>57</v>
      </c>
      <c r="M93" s="422">
        <v>125</v>
      </c>
      <c r="N93" s="423"/>
      <c r="O93" s="423"/>
      <c r="P93" s="437">
        <v>147</v>
      </c>
      <c r="Q93" s="436">
        <v>198</v>
      </c>
      <c r="R93" s="436">
        <v>299</v>
      </c>
      <c r="S93" s="436">
        <v>450</v>
      </c>
      <c r="T93" s="436">
        <v>646</v>
      </c>
      <c r="U93" s="436">
        <v>833</v>
      </c>
      <c r="V93" s="436">
        <v>1436</v>
      </c>
      <c r="W93" s="436">
        <v>1617</v>
      </c>
      <c r="X93" s="436">
        <v>1070</v>
      </c>
      <c r="Y93" s="436">
        <v>366</v>
      </c>
      <c r="Z93" s="436">
        <v>41</v>
      </c>
      <c r="AA93" s="477" t="s">
        <v>49</v>
      </c>
      <c r="AB93" s="478"/>
      <c r="AC93" s="478"/>
      <c r="AD93" s="435" t="s">
        <v>267</v>
      </c>
      <c r="AE93" s="427">
        <v>735.0098619329389</v>
      </c>
      <c r="AF93" s="442">
        <v>93.33333333333333</v>
      </c>
      <c r="AG93" s="427">
        <v>20.408163265306122</v>
      </c>
      <c r="AH93" s="427">
        <v>8.771929824561402</v>
      </c>
      <c r="AI93" s="427">
        <v>27.41935483870968</v>
      </c>
      <c r="AJ93" s="427">
        <v>27.397260273972602</v>
      </c>
      <c r="AK93" s="427">
        <v>27.692307692307693</v>
      </c>
      <c r="AL93" s="427">
        <v>47.27272727272727</v>
      </c>
      <c r="AM93" s="429">
        <v>52.63157894736842</v>
      </c>
      <c r="AN93" s="430"/>
      <c r="AO93" s="430"/>
      <c r="AP93" s="440">
        <v>90.47619047619047</v>
      </c>
      <c r="AQ93" s="441">
        <v>145.34883720930233</v>
      </c>
      <c r="AR93" s="441">
        <v>222.72727272727275</v>
      </c>
      <c r="AS93" s="441">
        <v>314.2857142857143</v>
      </c>
      <c r="AT93" s="441">
        <v>467.1875</v>
      </c>
      <c r="AU93" s="441">
        <v>737.7049180327868</v>
      </c>
      <c r="AV93" s="441">
        <v>1242.3076923076924</v>
      </c>
      <c r="AW93" s="441">
        <v>2135.897435897436</v>
      </c>
      <c r="AX93" s="429">
        <v>7947.368421052633</v>
      </c>
    </row>
    <row r="94" spans="2:50" ht="15" customHeight="1">
      <c r="B94" s="435" t="s">
        <v>268</v>
      </c>
      <c r="C94" s="423">
        <v>7568</v>
      </c>
      <c r="D94" s="421">
        <v>39</v>
      </c>
      <c r="E94" s="436">
        <v>7</v>
      </c>
      <c r="F94" s="436">
        <v>6</v>
      </c>
      <c r="G94" s="436">
        <v>9</v>
      </c>
      <c r="H94" s="436">
        <v>25</v>
      </c>
      <c r="I94" s="436">
        <v>22</v>
      </c>
      <c r="J94" s="436">
        <v>21</v>
      </c>
      <c r="K94" s="436">
        <v>26</v>
      </c>
      <c r="L94" s="436">
        <v>57</v>
      </c>
      <c r="M94" s="422">
        <v>133</v>
      </c>
      <c r="N94" s="423"/>
      <c r="O94" s="423"/>
      <c r="P94" s="437">
        <v>129</v>
      </c>
      <c r="Q94" s="436">
        <v>182</v>
      </c>
      <c r="R94" s="436">
        <v>302</v>
      </c>
      <c r="S94" s="436">
        <v>450</v>
      </c>
      <c r="T94" s="436">
        <v>626</v>
      </c>
      <c r="U94" s="436">
        <v>898</v>
      </c>
      <c r="V94" s="436">
        <v>1406</v>
      </c>
      <c r="W94" s="436">
        <v>1642</v>
      </c>
      <c r="X94" s="436">
        <v>1120</v>
      </c>
      <c r="Y94" s="436">
        <v>412</v>
      </c>
      <c r="Z94" s="436">
        <v>56</v>
      </c>
      <c r="AA94" s="477" t="s">
        <v>49</v>
      </c>
      <c r="AB94" s="478"/>
      <c r="AC94" s="478"/>
      <c r="AD94" s="435" t="s">
        <v>268</v>
      </c>
      <c r="AE94" s="427">
        <v>744.8818897637796</v>
      </c>
      <c r="AF94" s="442">
        <v>84.78260869565217</v>
      </c>
      <c r="AG94" s="427">
        <v>14.583333333333334</v>
      </c>
      <c r="AH94" s="427">
        <v>10.714285714285714</v>
      </c>
      <c r="AI94" s="427">
        <v>14.999999999999998</v>
      </c>
      <c r="AJ94" s="427">
        <v>34.72222222222222</v>
      </c>
      <c r="AK94" s="427">
        <v>32.83582089552239</v>
      </c>
      <c r="AL94" s="427">
        <v>37.5</v>
      </c>
      <c r="AM94" s="429">
        <v>45.614035087719294</v>
      </c>
      <c r="AN94" s="430"/>
      <c r="AO94" s="430"/>
      <c r="AP94" s="440">
        <v>95</v>
      </c>
      <c r="AQ94" s="441">
        <v>164.19753086419752</v>
      </c>
      <c r="AR94" s="441">
        <v>186.95652173913044</v>
      </c>
      <c r="AS94" s="441">
        <v>288.88888888888886</v>
      </c>
      <c r="AT94" s="441">
        <v>471.875</v>
      </c>
      <c r="AU94" s="441">
        <v>714.2857142857142</v>
      </c>
      <c r="AV94" s="441">
        <v>1181.1320754716983</v>
      </c>
      <c r="AW94" s="441">
        <v>2190.243902439024</v>
      </c>
      <c r="AX94" s="429">
        <v>7857.627118644067</v>
      </c>
    </row>
    <row r="95" spans="1:50" ht="15" customHeight="1">
      <c r="A95" s="399"/>
      <c r="B95" s="435" t="s">
        <v>269</v>
      </c>
      <c r="C95" s="423">
        <v>7624</v>
      </c>
      <c r="D95" s="421">
        <v>52</v>
      </c>
      <c r="E95" s="436">
        <v>15</v>
      </c>
      <c r="F95" s="436">
        <v>4</v>
      </c>
      <c r="G95" s="436">
        <v>15</v>
      </c>
      <c r="H95" s="436">
        <v>20</v>
      </c>
      <c r="I95" s="436">
        <v>21</v>
      </c>
      <c r="J95" s="436">
        <v>25</v>
      </c>
      <c r="K95" s="436">
        <v>31</v>
      </c>
      <c r="L95" s="436">
        <v>62</v>
      </c>
      <c r="M95" s="422">
        <v>111</v>
      </c>
      <c r="N95" s="423"/>
      <c r="O95" s="423"/>
      <c r="P95" s="437">
        <v>154</v>
      </c>
      <c r="Q95" s="436">
        <v>162</v>
      </c>
      <c r="R95" s="436">
        <v>299</v>
      </c>
      <c r="S95" s="436">
        <v>440</v>
      </c>
      <c r="T95" s="436">
        <v>619</v>
      </c>
      <c r="U95" s="436">
        <v>950</v>
      </c>
      <c r="V95" s="436">
        <v>1367</v>
      </c>
      <c r="W95" s="436">
        <v>1671</v>
      </c>
      <c r="X95" s="436">
        <v>1080</v>
      </c>
      <c r="Y95" s="436">
        <v>446</v>
      </c>
      <c r="Z95" s="436">
        <v>79</v>
      </c>
      <c r="AA95" s="477">
        <v>1</v>
      </c>
      <c r="AB95" s="478"/>
      <c r="AC95" s="478"/>
      <c r="AD95" s="435" t="s">
        <v>269</v>
      </c>
      <c r="AE95" s="427">
        <v>749.6558505408063</v>
      </c>
      <c r="AF95" s="442">
        <v>113.04347826086955</v>
      </c>
      <c r="AG95" s="427">
        <v>31.914893617021274</v>
      </c>
      <c r="AH95" s="441">
        <v>7.407407407407407</v>
      </c>
      <c r="AI95" s="441">
        <v>25.423728813559322</v>
      </c>
      <c r="AJ95" s="441">
        <v>28.571428571428573</v>
      </c>
      <c r="AK95" s="441">
        <v>30.43478260869565</v>
      </c>
      <c r="AL95" s="441">
        <v>43.10344827586207</v>
      </c>
      <c r="AM95" s="429">
        <v>55.357142857142854</v>
      </c>
      <c r="AN95" s="430"/>
      <c r="AO95" s="430"/>
      <c r="AP95" s="440">
        <v>105.08474576271186</v>
      </c>
      <c r="AQ95" s="441">
        <v>146.05263157894737</v>
      </c>
      <c r="AR95" s="441">
        <v>208.1081081081081</v>
      </c>
      <c r="AS95" s="441">
        <v>249.2307692307692</v>
      </c>
      <c r="AT95" s="441">
        <v>474.60317460317464</v>
      </c>
      <c r="AU95" s="441">
        <v>698.4126984126984</v>
      </c>
      <c r="AV95" s="441">
        <v>1146.2962962962963</v>
      </c>
      <c r="AW95" s="441">
        <v>2209.3023255813955</v>
      </c>
      <c r="AX95" s="429">
        <v>7611.475409836066</v>
      </c>
    </row>
    <row r="96" spans="1:50" ht="15" customHeight="1">
      <c r="A96" s="399"/>
      <c r="B96" s="435" t="s">
        <v>270</v>
      </c>
      <c r="C96" s="423">
        <v>8004</v>
      </c>
      <c r="D96" s="421">
        <v>33</v>
      </c>
      <c r="E96" s="436">
        <v>4</v>
      </c>
      <c r="F96" s="436">
        <v>6</v>
      </c>
      <c r="G96" s="436">
        <v>16</v>
      </c>
      <c r="H96" s="436">
        <v>18</v>
      </c>
      <c r="I96" s="436">
        <v>29</v>
      </c>
      <c r="J96" s="436">
        <v>31</v>
      </c>
      <c r="K96" s="436">
        <v>33</v>
      </c>
      <c r="L96" s="436">
        <v>43</v>
      </c>
      <c r="M96" s="422">
        <v>93</v>
      </c>
      <c r="N96" s="423"/>
      <c r="O96" s="423"/>
      <c r="P96" s="437">
        <v>184</v>
      </c>
      <c r="Q96" s="436">
        <v>212</v>
      </c>
      <c r="R96" s="436">
        <v>280</v>
      </c>
      <c r="S96" s="436">
        <v>425</v>
      </c>
      <c r="T96" s="436">
        <v>682</v>
      </c>
      <c r="U96" s="436">
        <v>950</v>
      </c>
      <c r="V96" s="436">
        <v>1315</v>
      </c>
      <c r="W96" s="436">
        <v>1733</v>
      </c>
      <c r="X96" s="436">
        <v>1301</v>
      </c>
      <c r="Y96" s="436">
        <v>519</v>
      </c>
      <c r="Z96" s="436">
        <v>97</v>
      </c>
      <c r="AA96" s="477" t="s">
        <v>49</v>
      </c>
      <c r="AB96" s="478"/>
      <c r="AC96" s="478"/>
      <c r="AD96" s="435" t="s">
        <v>270</v>
      </c>
      <c r="AE96" s="427">
        <v>786.2475442043223</v>
      </c>
      <c r="AF96" s="442">
        <v>71.73913043478261</v>
      </c>
      <c r="AG96" s="427">
        <v>8.695652173913045</v>
      </c>
      <c r="AH96" s="441">
        <v>11.538461538461538</v>
      </c>
      <c r="AI96" s="441">
        <v>27.586206896551726</v>
      </c>
      <c r="AJ96" s="441">
        <v>26.470588235294116</v>
      </c>
      <c r="AK96" s="441">
        <v>40.84507042253521</v>
      </c>
      <c r="AL96" s="441">
        <v>52.54237288135593</v>
      </c>
      <c r="AM96" s="429">
        <v>58.92857142857143</v>
      </c>
      <c r="AN96" s="430"/>
      <c r="AO96" s="430"/>
      <c r="AP96" s="440">
        <v>72.88135593220339</v>
      </c>
      <c r="AQ96" s="441">
        <v>134.7826086956522</v>
      </c>
      <c r="AR96" s="441">
        <v>238.96103896103895</v>
      </c>
      <c r="AS96" s="441">
        <v>311.7647058823529</v>
      </c>
      <c r="AT96" s="441">
        <v>451.6129032258065</v>
      </c>
      <c r="AU96" s="441">
        <v>674.6031746031746</v>
      </c>
      <c r="AV96" s="441">
        <v>1217.857142857143</v>
      </c>
      <c r="AW96" s="441">
        <v>2111.1111111111113</v>
      </c>
      <c r="AX96" s="429">
        <v>8008.064516129032</v>
      </c>
    </row>
    <row r="97" spans="2:50" s="399" customFormat="1" ht="15" customHeight="1">
      <c r="B97" s="435" t="s">
        <v>271</v>
      </c>
      <c r="C97" s="423">
        <v>7884</v>
      </c>
      <c r="D97" s="421">
        <v>36</v>
      </c>
      <c r="E97" s="436">
        <v>6</v>
      </c>
      <c r="F97" s="436">
        <v>5</v>
      </c>
      <c r="G97" s="436">
        <v>9</v>
      </c>
      <c r="H97" s="436">
        <v>14</v>
      </c>
      <c r="I97" s="436">
        <v>26</v>
      </c>
      <c r="J97" s="436">
        <v>33</v>
      </c>
      <c r="K97" s="436">
        <v>44</v>
      </c>
      <c r="L97" s="436">
        <v>53</v>
      </c>
      <c r="M97" s="422">
        <v>93</v>
      </c>
      <c r="N97" s="423"/>
      <c r="O97" s="423"/>
      <c r="P97" s="437">
        <v>163</v>
      </c>
      <c r="Q97" s="436">
        <v>204</v>
      </c>
      <c r="R97" s="436">
        <v>248</v>
      </c>
      <c r="S97" s="436">
        <v>453</v>
      </c>
      <c r="T97" s="436">
        <v>644</v>
      </c>
      <c r="U97" s="436">
        <v>935</v>
      </c>
      <c r="V97" s="436">
        <v>1320</v>
      </c>
      <c r="W97" s="436">
        <v>1701</v>
      </c>
      <c r="X97" s="436">
        <v>1319</v>
      </c>
      <c r="Y97" s="436">
        <v>480</v>
      </c>
      <c r="Z97" s="436">
        <v>97</v>
      </c>
      <c r="AA97" s="477">
        <v>1</v>
      </c>
      <c r="AB97" s="478"/>
      <c r="AC97" s="478"/>
      <c r="AD97" s="435" t="s">
        <v>271</v>
      </c>
      <c r="AE97" s="427">
        <v>776.9141019172553</v>
      </c>
      <c r="AF97" s="442">
        <v>78.93698197605578</v>
      </c>
      <c r="AG97" s="427">
        <v>13.127092130308268</v>
      </c>
      <c r="AH97" s="441">
        <v>9.816818172893802</v>
      </c>
      <c r="AI97" s="441">
        <v>15.358099691131551</v>
      </c>
      <c r="AJ97" s="441">
        <v>22.77719027088587</v>
      </c>
      <c r="AK97" s="441">
        <v>36.678610727082926</v>
      </c>
      <c r="AL97" s="441">
        <v>55.08354337411741</v>
      </c>
      <c r="AM97" s="429">
        <v>78.24726134585289</v>
      </c>
      <c r="AN97" s="430"/>
      <c r="AO97" s="430"/>
      <c r="AP97" s="440">
        <v>90.8358613124925</v>
      </c>
      <c r="AQ97" s="441">
        <v>143.6138178112019</v>
      </c>
      <c r="AR97" s="441">
        <v>201.79011352241355</v>
      </c>
      <c r="AS97" s="441">
        <v>296.5935360055829</v>
      </c>
      <c r="AT97" s="441">
        <v>406.97769827854995</v>
      </c>
      <c r="AU97" s="441">
        <v>717.8284500926997</v>
      </c>
      <c r="AV97" s="441">
        <v>1129.586753665895</v>
      </c>
      <c r="AW97" s="441">
        <v>2046.0414022495515</v>
      </c>
      <c r="AX97" s="429">
        <v>7474.575498229026</v>
      </c>
    </row>
    <row r="98" spans="2:50" s="399" customFormat="1" ht="15" customHeight="1">
      <c r="B98" s="435" t="s">
        <v>272</v>
      </c>
      <c r="C98" s="423">
        <v>7886</v>
      </c>
      <c r="D98" s="421">
        <v>35</v>
      </c>
      <c r="E98" s="436">
        <v>4</v>
      </c>
      <c r="F98" s="436">
        <v>3</v>
      </c>
      <c r="G98" s="436">
        <v>7</v>
      </c>
      <c r="H98" s="436">
        <v>9</v>
      </c>
      <c r="I98" s="436">
        <v>24</v>
      </c>
      <c r="J98" s="436">
        <v>19</v>
      </c>
      <c r="K98" s="436">
        <v>27</v>
      </c>
      <c r="L98" s="436">
        <v>47</v>
      </c>
      <c r="M98" s="422">
        <v>84</v>
      </c>
      <c r="N98" s="423"/>
      <c r="O98" s="423"/>
      <c r="P98" s="437">
        <v>147</v>
      </c>
      <c r="Q98" s="436">
        <v>189</v>
      </c>
      <c r="R98" s="436">
        <v>288</v>
      </c>
      <c r="S98" s="436">
        <v>385</v>
      </c>
      <c r="T98" s="436">
        <v>611</v>
      </c>
      <c r="U98" s="436">
        <v>922</v>
      </c>
      <c r="V98" s="436">
        <v>1255</v>
      </c>
      <c r="W98" s="436">
        <v>1753</v>
      </c>
      <c r="X98" s="436">
        <v>1374</v>
      </c>
      <c r="Y98" s="436">
        <v>590</v>
      </c>
      <c r="Z98" s="436">
        <v>113</v>
      </c>
      <c r="AA98" s="477" t="s">
        <v>48</v>
      </c>
      <c r="AB98" s="478"/>
      <c r="AC98" s="478"/>
      <c r="AD98" s="435" t="s">
        <v>272</v>
      </c>
      <c r="AE98" s="427">
        <v>776.1811023622048</v>
      </c>
      <c r="AF98" s="442">
        <v>76.08695652173913</v>
      </c>
      <c r="AG98" s="427">
        <v>8.695652173913045</v>
      </c>
      <c r="AH98" s="427">
        <v>6.122448979591836</v>
      </c>
      <c r="AI98" s="427">
        <v>12.280701754385966</v>
      </c>
      <c r="AJ98" s="427">
        <v>14.999999999999998</v>
      </c>
      <c r="AK98" s="427">
        <v>34.285714285714285</v>
      </c>
      <c r="AL98" s="427">
        <v>29.6875</v>
      </c>
      <c r="AM98" s="429">
        <v>49.090909090909086</v>
      </c>
      <c r="AN98" s="430"/>
      <c r="AO98" s="430"/>
      <c r="AP98" s="440">
        <v>82.45614035087719</v>
      </c>
      <c r="AQ98" s="441">
        <v>135.48387096774195</v>
      </c>
      <c r="AR98" s="441">
        <v>172.94117647058823</v>
      </c>
      <c r="AS98" s="441">
        <v>290.7692307692308</v>
      </c>
      <c r="AT98" s="441">
        <v>464.51612903225805</v>
      </c>
      <c r="AU98" s="441">
        <v>611.1111111111112</v>
      </c>
      <c r="AV98" s="441">
        <v>1053.448275862069</v>
      </c>
      <c r="AW98" s="441">
        <v>1920.8333333333335</v>
      </c>
      <c r="AX98" s="429">
        <v>7369.565217391304</v>
      </c>
    </row>
    <row r="99" spans="2:50" s="399" customFormat="1" ht="15" customHeight="1">
      <c r="B99" s="435" t="s">
        <v>273</v>
      </c>
      <c r="C99" s="423">
        <v>7859</v>
      </c>
      <c r="D99" s="421">
        <v>35</v>
      </c>
      <c r="E99" s="436">
        <v>6</v>
      </c>
      <c r="F99" s="436">
        <v>4</v>
      </c>
      <c r="G99" s="436">
        <v>14</v>
      </c>
      <c r="H99" s="436">
        <v>12</v>
      </c>
      <c r="I99" s="436">
        <v>13</v>
      </c>
      <c r="J99" s="436">
        <v>29</v>
      </c>
      <c r="K99" s="436">
        <v>41</v>
      </c>
      <c r="L99" s="436">
        <v>57</v>
      </c>
      <c r="M99" s="422">
        <v>75</v>
      </c>
      <c r="N99" s="423"/>
      <c r="O99" s="423"/>
      <c r="P99" s="437">
        <v>164</v>
      </c>
      <c r="Q99" s="436">
        <v>168</v>
      </c>
      <c r="R99" s="436">
        <v>225</v>
      </c>
      <c r="S99" s="436">
        <v>398</v>
      </c>
      <c r="T99" s="436">
        <v>588</v>
      </c>
      <c r="U99" s="436">
        <v>949</v>
      </c>
      <c r="V99" s="436">
        <v>1242</v>
      </c>
      <c r="W99" s="436">
        <v>1715</v>
      </c>
      <c r="X99" s="436">
        <v>1439</v>
      </c>
      <c r="Y99" s="436">
        <v>565</v>
      </c>
      <c r="Z99" s="436">
        <v>119</v>
      </c>
      <c r="AA99" s="477">
        <v>1</v>
      </c>
      <c r="AB99" s="478"/>
      <c r="AC99" s="478"/>
      <c r="AD99" s="435" t="s">
        <v>273</v>
      </c>
      <c r="AE99" s="427">
        <v>773.5236220472441</v>
      </c>
      <c r="AF99" s="442">
        <v>77.77777777777777</v>
      </c>
      <c r="AG99" s="427">
        <v>13.043478260869565</v>
      </c>
      <c r="AH99" s="427">
        <v>8.51063829787234</v>
      </c>
      <c r="AI99" s="427">
        <v>25</v>
      </c>
      <c r="AJ99" s="427">
        <v>20.338983050847457</v>
      </c>
      <c r="AK99" s="427">
        <v>19.11764705882353</v>
      </c>
      <c r="AL99" s="427">
        <v>43.93939393939394</v>
      </c>
      <c r="AM99" s="429">
        <v>73.21428571428571</v>
      </c>
      <c r="AN99" s="430"/>
      <c r="AO99" s="430"/>
      <c r="AP99" s="440">
        <v>100</v>
      </c>
      <c r="AQ99" s="441">
        <v>125</v>
      </c>
      <c r="AR99" s="441">
        <v>205.00000000000003</v>
      </c>
      <c r="AS99" s="441">
        <v>243.4782608695652</v>
      </c>
      <c r="AT99" s="441">
        <v>357.1428571428571</v>
      </c>
      <c r="AU99" s="441">
        <v>631.7460317460317</v>
      </c>
      <c r="AV99" s="441">
        <v>980</v>
      </c>
      <c r="AW99" s="441">
        <v>1936.7346938775509</v>
      </c>
      <c r="AX99" s="429">
        <v>7055.555555555555</v>
      </c>
    </row>
    <row r="100" spans="2:50" s="399" customFormat="1" ht="15" customHeight="1">
      <c r="B100" s="435" t="s">
        <v>274</v>
      </c>
      <c r="C100" s="423">
        <v>8235</v>
      </c>
      <c r="D100" s="421">
        <v>32</v>
      </c>
      <c r="E100" s="436">
        <v>5</v>
      </c>
      <c r="F100" s="436">
        <v>4</v>
      </c>
      <c r="G100" s="436">
        <v>9</v>
      </c>
      <c r="H100" s="436">
        <v>15</v>
      </c>
      <c r="I100" s="436">
        <v>25</v>
      </c>
      <c r="J100" s="436">
        <v>22</v>
      </c>
      <c r="K100" s="436">
        <v>34</v>
      </c>
      <c r="L100" s="436">
        <v>44</v>
      </c>
      <c r="M100" s="422">
        <v>82</v>
      </c>
      <c r="N100" s="423"/>
      <c r="O100" s="423"/>
      <c r="P100" s="437">
        <v>145</v>
      </c>
      <c r="Q100" s="436">
        <v>177</v>
      </c>
      <c r="R100" s="436">
        <v>262</v>
      </c>
      <c r="S100" s="436">
        <v>418</v>
      </c>
      <c r="T100" s="436">
        <v>602</v>
      </c>
      <c r="U100" s="436">
        <v>902</v>
      </c>
      <c r="V100" s="436">
        <v>1362</v>
      </c>
      <c r="W100" s="436">
        <v>1646</v>
      </c>
      <c r="X100" s="436">
        <v>1609</v>
      </c>
      <c r="Y100" s="436">
        <v>692</v>
      </c>
      <c r="Z100" s="436">
        <v>148</v>
      </c>
      <c r="AA100" s="477" t="s">
        <v>49</v>
      </c>
      <c r="AB100" s="478"/>
      <c r="AC100" s="478"/>
      <c r="AD100" s="435" t="s">
        <v>274</v>
      </c>
      <c r="AE100" s="427">
        <v>809.7345132743362</v>
      </c>
      <c r="AF100" s="442">
        <v>71.11111111111111</v>
      </c>
      <c r="AG100" s="427">
        <v>10.869565217391305</v>
      </c>
      <c r="AH100" s="427">
        <v>8.51063829787234</v>
      </c>
      <c r="AI100" s="427">
        <v>16.9811320754717</v>
      </c>
      <c r="AJ100" s="427">
        <v>25.423728813559322</v>
      </c>
      <c r="AK100" s="427">
        <v>37.878787878787875</v>
      </c>
      <c r="AL100" s="427">
        <v>32.352941176470594</v>
      </c>
      <c r="AM100" s="429">
        <v>58.62068965517242</v>
      </c>
      <c r="AN100" s="430"/>
      <c r="AO100" s="430"/>
      <c r="AP100" s="440">
        <v>78.57142857142857</v>
      </c>
      <c r="AQ100" s="441">
        <v>138.98305084745763</v>
      </c>
      <c r="AR100" s="441">
        <v>193.33333333333334</v>
      </c>
      <c r="AS100" s="441">
        <v>242.46575342465752</v>
      </c>
      <c r="AT100" s="441">
        <v>409.375</v>
      </c>
      <c r="AU100" s="441">
        <v>674.1935483870968</v>
      </c>
      <c r="AV100" s="441">
        <v>986.8852459016393</v>
      </c>
      <c r="AW100" s="441">
        <v>1768.6274509803923</v>
      </c>
      <c r="AX100" s="429">
        <v>7180.263157894737</v>
      </c>
    </row>
    <row r="101" spans="2:50" s="399" customFormat="1" ht="15" customHeight="1">
      <c r="B101" s="435" t="s">
        <v>275</v>
      </c>
      <c r="C101" s="423">
        <v>8280</v>
      </c>
      <c r="D101" s="421">
        <v>23</v>
      </c>
      <c r="E101" s="436">
        <v>3</v>
      </c>
      <c r="F101" s="436">
        <v>7</v>
      </c>
      <c r="G101" s="436">
        <v>11</v>
      </c>
      <c r="H101" s="436">
        <v>8</v>
      </c>
      <c r="I101" s="436">
        <v>14</v>
      </c>
      <c r="J101" s="436">
        <v>25</v>
      </c>
      <c r="K101" s="436">
        <v>34</v>
      </c>
      <c r="L101" s="436">
        <v>28</v>
      </c>
      <c r="M101" s="422">
        <v>78</v>
      </c>
      <c r="N101" s="423"/>
      <c r="O101" s="423"/>
      <c r="P101" s="437">
        <v>133</v>
      </c>
      <c r="Q101" s="436">
        <v>209</v>
      </c>
      <c r="R101" s="436">
        <v>260</v>
      </c>
      <c r="S101" s="436">
        <v>374</v>
      </c>
      <c r="T101" s="436">
        <v>548</v>
      </c>
      <c r="U101" s="436">
        <v>939</v>
      </c>
      <c r="V101" s="436">
        <v>1324</v>
      </c>
      <c r="W101" s="436">
        <v>1730</v>
      </c>
      <c r="X101" s="436">
        <v>1633</v>
      </c>
      <c r="Y101" s="436">
        <v>734</v>
      </c>
      <c r="Z101" s="436">
        <v>165</v>
      </c>
      <c r="AA101" s="477" t="s">
        <v>49</v>
      </c>
      <c r="AB101" s="478"/>
      <c r="AC101" s="478"/>
      <c r="AD101" s="435" t="s">
        <v>275</v>
      </c>
      <c r="AE101" s="427">
        <v>814.1592920353982</v>
      </c>
      <c r="AF101" s="442">
        <v>52.272727272727266</v>
      </c>
      <c r="AG101" s="427">
        <v>6.521739130434782</v>
      </c>
      <c r="AH101" s="427">
        <v>15.217391304347824</v>
      </c>
      <c r="AI101" s="427">
        <v>22</v>
      </c>
      <c r="AJ101" s="427">
        <v>13.333333333333334</v>
      </c>
      <c r="AK101" s="427">
        <v>22.222222222222225</v>
      </c>
      <c r="AL101" s="427">
        <v>35.714285714285715</v>
      </c>
      <c r="AM101" s="429">
        <v>57.62711864406779</v>
      </c>
      <c r="AN101" s="430"/>
      <c r="AO101" s="430"/>
      <c r="AP101" s="440">
        <v>50</v>
      </c>
      <c r="AQ101" s="441">
        <v>132.20338983050848</v>
      </c>
      <c r="AR101" s="441">
        <v>195.58823529411765</v>
      </c>
      <c r="AS101" s="441">
        <v>271.42857142857144</v>
      </c>
      <c r="AT101" s="441">
        <v>382.3529411764706</v>
      </c>
      <c r="AU101" s="441">
        <v>613.1147540983607</v>
      </c>
      <c r="AV101" s="441">
        <v>913.3333333333334</v>
      </c>
      <c r="AW101" s="441">
        <v>1771.698113207547</v>
      </c>
      <c r="AX101" s="429">
        <v>7070.886075949367</v>
      </c>
    </row>
    <row r="102" spans="2:50" s="399" customFormat="1" ht="15" customHeight="1">
      <c r="B102" s="435" t="s">
        <v>276</v>
      </c>
      <c r="C102" s="423">
        <v>8721</v>
      </c>
      <c r="D102" s="421">
        <v>36</v>
      </c>
      <c r="E102" s="436">
        <v>1</v>
      </c>
      <c r="F102" s="436">
        <v>5</v>
      </c>
      <c r="G102" s="436">
        <v>5</v>
      </c>
      <c r="H102" s="436">
        <v>21</v>
      </c>
      <c r="I102" s="436">
        <v>18</v>
      </c>
      <c r="J102" s="436">
        <v>37</v>
      </c>
      <c r="K102" s="436">
        <v>25</v>
      </c>
      <c r="L102" s="436">
        <v>46</v>
      </c>
      <c r="M102" s="422">
        <v>74</v>
      </c>
      <c r="N102" s="423"/>
      <c r="O102" s="423"/>
      <c r="P102" s="437">
        <v>122</v>
      </c>
      <c r="Q102" s="436">
        <v>189</v>
      </c>
      <c r="R102" s="436">
        <v>243</v>
      </c>
      <c r="S102" s="436">
        <v>359</v>
      </c>
      <c r="T102" s="436">
        <v>644</v>
      </c>
      <c r="U102" s="436">
        <v>964</v>
      </c>
      <c r="V102" s="436">
        <v>1374</v>
      </c>
      <c r="W102" s="436">
        <v>1778</v>
      </c>
      <c r="X102" s="436">
        <v>1765</v>
      </c>
      <c r="Y102" s="436">
        <v>840</v>
      </c>
      <c r="Z102" s="436">
        <v>175</v>
      </c>
      <c r="AA102" s="477" t="s">
        <v>49</v>
      </c>
      <c r="AB102" s="478"/>
      <c r="AC102" s="478"/>
      <c r="AD102" s="435" t="s">
        <v>276</v>
      </c>
      <c r="AE102" s="427">
        <v>856.1213511030132</v>
      </c>
      <c r="AF102" s="442">
        <v>84.08464520951091</v>
      </c>
      <c r="AG102" s="427">
        <v>2.1813581135615037</v>
      </c>
      <c r="AH102" s="427">
        <v>10.946907498631637</v>
      </c>
      <c r="AI102" s="427">
        <v>9.633540133328196</v>
      </c>
      <c r="AJ102" s="427">
        <v>37.818077040825514</v>
      </c>
      <c r="AK102" s="427">
        <v>30.475932478878487</v>
      </c>
      <c r="AL102" s="427">
        <v>52.52548195678714</v>
      </c>
      <c r="AM102" s="429">
        <v>41.817208617690355</v>
      </c>
      <c r="AN102" s="430"/>
      <c r="AO102" s="430"/>
      <c r="AP102" s="440">
        <v>81.83888414460576</v>
      </c>
      <c r="AQ102" s="441">
        <v>127.08662499141306</v>
      </c>
      <c r="AR102" s="441">
        <v>188.84571923904463</v>
      </c>
      <c r="AS102" s="441">
        <v>234.4011608438442</v>
      </c>
      <c r="AT102" s="441">
        <v>353.95909805977976</v>
      </c>
      <c r="AU102" s="441">
        <v>601.9550964972585</v>
      </c>
      <c r="AV102" s="441">
        <v>1056.3091508521004</v>
      </c>
      <c r="AW102" s="441">
        <v>1802.6441273818652</v>
      </c>
      <c r="AX102" s="429">
        <v>7231.412514780998</v>
      </c>
    </row>
    <row r="103" spans="2:50" s="399" customFormat="1" ht="15" customHeight="1">
      <c r="B103" s="435" t="s">
        <v>277</v>
      </c>
      <c r="C103" s="420">
        <v>8691</v>
      </c>
      <c r="D103" s="439">
        <v>21</v>
      </c>
      <c r="E103" s="436">
        <v>7</v>
      </c>
      <c r="F103" s="436">
        <v>2</v>
      </c>
      <c r="G103" s="436">
        <v>8</v>
      </c>
      <c r="H103" s="436">
        <v>19</v>
      </c>
      <c r="I103" s="436">
        <v>16</v>
      </c>
      <c r="J103" s="436">
        <v>29</v>
      </c>
      <c r="K103" s="436">
        <v>34</v>
      </c>
      <c r="L103" s="436">
        <v>38</v>
      </c>
      <c r="M103" s="422">
        <v>61</v>
      </c>
      <c r="N103" s="423"/>
      <c r="O103" s="423"/>
      <c r="P103" s="437">
        <v>106</v>
      </c>
      <c r="Q103" s="436">
        <v>239</v>
      </c>
      <c r="R103" s="436">
        <v>225</v>
      </c>
      <c r="S103" s="436">
        <v>357</v>
      </c>
      <c r="T103" s="436">
        <v>590</v>
      </c>
      <c r="U103" s="436">
        <v>896</v>
      </c>
      <c r="V103" s="436">
        <v>1442</v>
      </c>
      <c r="W103" s="436">
        <v>1794</v>
      </c>
      <c r="X103" s="436">
        <v>1736</v>
      </c>
      <c r="Y103" s="436">
        <v>886</v>
      </c>
      <c r="Z103" s="436">
        <v>185</v>
      </c>
      <c r="AA103" s="477" t="s">
        <v>293</v>
      </c>
      <c r="AB103" s="478"/>
      <c r="AC103" s="478"/>
      <c r="AD103" s="435" t="s">
        <v>277</v>
      </c>
      <c r="AE103" s="427">
        <v>854.5722713864307</v>
      </c>
      <c r="AF103" s="442">
        <v>50</v>
      </c>
      <c r="AG103" s="441">
        <v>15.217391304347824</v>
      </c>
      <c r="AH103" s="441">
        <v>4.347826086956522</v>
      </c>
      <c r="AI103" s="441">
        <v>16.3265306122449</v>
      </c>
      <c r="AJ103" s="441">
        <v>33.92857142857143</v>
      </c>
      <c r="AK103" s="441">
        <v>28.07017543859649</v>
      </c>
      <c r="AL103" s="441">
        <v>41.42857142857143</v>
      </c>
      <c r="AM103" s="429">
        <v>53.12500000000001</v>
      </c>
      <c r="AN103" s="430"/>
      <c r="AO103" s="430"/>
      <c r="AP103" s="440">
        <v>69.0909090909091</v>
      </c>
      <c r="AQ103" s="441">
        <v>107.01754385964912</v>
      </c>
      <c r="AR103" s="441">
        <v>170.96774193548387</v>
      </c>
      <c r="AS103" s="441">
        <v>281.1764705882353</v>
      </c>
      <c r="AT103" s="441">
        <v>346.1538461538462</v>
      </c>
      <c r="AU103" s="441">
        <v>585.2459016393443</v>
      </c>
      <c r="AV103" s="441">
        <v>967.2131147540983</v>
      </c>
      <c r="AW103" s="441">
        <v>1629.0909090909092</v>
      </c>
      <c r="AX103" s="429">
        <v>7026.7441860465115</v>
      </c>
    </row>
    <row r="104" spans="2:50" s="399" customFormat="1" ht="15" customHeight="1">
      <c r="B104" s="435" t="s">
        <v>278</v>
      </c>
      <c r="C104" s="420">
        <v>8749</v>
      </c>
      <c r="D104" s="439">
        <v>19</v>
      </c>
      <c r="E104" s="436">
        <v>3</v>
      </c>
      <c r="F104" s="436">
        <v>1</v>
      </c>
      <c r="G104" s="436">
        <v>5</v>
      </c>
      <c r="H104" s="436">
        <v>14</v>
      </c>
      <c r="I104" s="436">
        <v>17</v>
      </c>
      <c r="J104" s="436">
        <v>19</v>
      </c>
      <c r="K104" s="436">
        <v>26</v>
      </c>
      <c r="L104" s="436">
        <v>45</v>
      </c>
      <c r="M104" s="422">
        <v>55</v>
      </c>
      <c r="N104" s="423"/>
      <c r="O104" s="423"/>
      <c r="P104" s="437">
        <v>92</v>
      </c>
      <c r="Q104" s="436">
        <v>201</v>
      </c>
      <c r="R104" s="436">
        <v>256</v>
      </c>
      <c r="S104" s="436">
        <v>333</v>
      </c>
      <c r="T104" s="436">
        <v>601</v>
      </c>
      <c r="U104" s="436">
        <v>930</v>
      </c>
      <c r="V104" s="436">
        <v>1392</v>
      </c>
      <c r="W104" s="436">
        <v>1804</v>
      </c>
      <c r="X104" s="436">
        <v>1762</v>
      </c>
      <c r="Y104" s="436">
        <v>950</v>
      </c>
      <c r="Z104" s="436">
        <v>224</v>
      </c>
      <c r="AA104" s="477" t="s">
        <v>293</v>
      </c>
      <c r="AB104" s="478"/>
      <c r="AC104" s="478"/>
      <c r="AD104" s="435" t="s">
        <v>278</v>
      </c>
      <c r="AE104" s="427">
        <v>861.1220472440945</v>
      </c>
      <c r="AF104" s="442">
        <v>46.34146341463414</v>
      </c>
      <c r="AG104" s="441">
        <v>6.666666666666667</v>
      </c>
      <c r="AH104" s="441">
        <v>2.173913043478261</v>
      </c>
      <c r="AI104" s="441">
        <v>10.638297872340425</v>
      </c>
      <c r="AJ104" s="441">
        <v>25</v>
      </c>
      <c r="AK104" s="441">
        <v>30.90909090909091</v>
      </c>
      <c r="AL104" s="441">
        <v>27.941176470588236</v>
      </c>
      <c r="AM104" s="429">
        <v>39.3939393939394</v>
      </c>
      <c r="AN104" s="430"/>
      <c r="AO104" s="430"/>
      <c r="AP104" s="440">
        <v>80.35714285714286</v>
      </c>
      <c r="AQ104" s="441">
        <v>96.49122807017544</v>
      </c>
      <c r="AR104" s="441">
        <v>153.33333333333334</v>
      </c>
      <c r="AS104" s="441">
        <v>251.25</v>
      </c>
      <c r="AT104" s="441">
        <v>371.0144927536232</v>
      </c>
      <c r="AU104" s="441">
        <v>537.0967741935483</v>
      </c>
      <c r="AV104" s="441">
        <v>985.2459016393443</v>
      </c>
      <c r="AW104" s="441">
        <v>1631.578947368421</v>
      </c>
      <c r="AX104" s="429">
        <v>6813.333333333334</v>
      </c>
    </row>
    <row r="105" spans="2:50" s="399" customFormat="1" ht="15" customHeight="1">
      <c r="B105" s="435" t="s">
        <v>279</v>
      </c>
      <c r="C105" s="420">
        <v>9288</v>
      </c>
      <c r="D105" s="439">
        <v>36</v>
      </c>
      <c r="E105" s="436">
        <v>6</v>
      </c>
      <c r="F105" s="436">
        <v>5</v>
      </c>
      <c r="G105" s="436">
        <v>10</v>
      </c>
      <c r="H105" s="436">
        <v>12</v>
      </c>
      <c r="I105" s="436">
        <v>13</v>
      </c>
      <c r="J105" s="436">
        <v>30</v>
      </c>
      <c r="K105" s="436">
        <v>34</v>
      </c>
      <c r="L105" s="436">
        <v>35</v>
      </c>
      <c r="M105" s="422">
        <v>73</v>
      </c>
      <c r="N105" s="423"/>
      <c r="O105" s="423"/>
      <c r="P105" s="437">
        <v>121</v>
      </c>
      <c r="Q105" s="436">
        <v>183</v>
      </c>
      <c r="R105" s="436">
        <v>294</v>
      </c>
      <c r="S105" s="436">
        <v>345</v>
      </c>
      <c r="T105" s="436">
        <v>564</v>
      </c>
      <c r="U105" s="436">
        <v>997</v>
      </c>
      <c r="V105" s="436">
        <v>1498</v>
      </c>
      <c r="W105" s="436">
        <v>1881</v>
      </c>
      <c r="X105" s="436">
        <v>1880</v>
      </c>
      <c r="Y105" s="436">
        <v>1021</v>
      </c>
      <c r="Z105" s="436">
        <v>250</v>
      </c>
      <c r="AA105" s="477" t="s">
        <v>293</v>
      </c>
      <c r="AB105" s="478"/>
      <c r="AC105" s="478"/>
      <c r="AD105" s="435" t="s">
        <v>279</v>
      </c>
      <c r="AE105" s="427">
        <v>915.9763313609468</v>
      </c>
      <c r="AF105" s="442">
        <v>87.8048780487805</v>
      </c>
      <c r="AG105" s="441">
        <v>13.333333333333334</v>
      </c>
      <c r="AH105" s="441">
        <v>10.869565217391305</v>
      </c>
      <c r="AI105" s="441">
        <v>21.73913043478261</v>
      </c>
      <c r="AJ105" s="441">
        <v>21.81818181818182</v>
      </c>
      <c r="AK105" s="441">
        <v>24.074074074074076</v>
      </c>
      <c r="AL105" s="441">
        <v>46.15384615384615</v>
      </c>
      <c r="AM105" s="429">
        <v>50</v>
      </c>
      <c r="AN105" s="430"/>
      <c r="AO105" s="430"/>
      <c r="AP105" s="440">
        <v>61.40350877192983</v>
      </c>
      <c r="AQ105" s="441">
        <v>130.35714285714286</v>
      </c>
      <c r="AR105" s="441">
        <v>205.08474576271186</v>
      </c>
      <c r="AS105" s="441">
        <v>244</v>
      </c>
      <c r="AT105" s="441">
        <v>402.7397260273973</v>
      </c>
      <c r="AU105" s="441">
        <v>539.0625</v>
      </c>
      <c r="AV105" s="441">
        <v>940</v>
      </c>
      <c r="AW105" s="441">
        <v>1749.122807017544</v>
      </c>
      <c r="AX105" s="429">
        <v>7021.5053763440865</v>
      </c>
    </row>
    <row r="106" spans="2:50" s="399" customFormat="1" ht="15" customHeight="1">
      <c r="B106" s="435" t="s">
        <v>280</v>
      </c>
      <c r="C106" s="420">
        <v>9025</v>
      </c>
      <c r="D106" s="439">
        <v>20</v>
      </c>
      <c r="E106" s="436">
        <v>4</v>
      </c>
      <c r="F106" s="436">
        <v>4</v>
      </c>
      <c r="G106" s="436">
        <v>11</v>
      </c>
      <c r="H106" s="436">
        <v>6</v>
      </c>
      <c r="I106" s="436">
        <v>11</v>
      </c>
      <c r="J106" s="436">
        <v>25</v>
      </c>
      <c r="K106" s="436">
        <v>41</v>
      </c>
      <c r="L106" s="436">
        <v>46</v>
      </c>
      <c r="M106" s="422">
        <v>57</v>
      </c>
      <c r="N106" s="423"/>
      <c r="O106" s="423"/>
      <c r="P106" s="437">
        <v>97</v>
      </c>
      <c r="Q106" s="436">
        <v>157</v>
      </c>
      <c r="R106" s="436">
        <v>266</v>
      </c>
      <c r="S106" s="436">
        <v>344</v>
      </c>
      <c r="T106" s="436">
        <v>553</v>
      </c>
      <c r="U106" s="436">
        <v>971</v>
      </c>
      <c r="V106" s="436">
        <v>1446</v>
      </c>
      <c r="W106" s="436">
        <v>1872</v>
      </c>
      <c r="X106" s="436">
        <v>1748</v>
      </c>
      <c r="Y106" s="436">
        <v>1058</v>
      </c>
      <c r="Z106" s="436">
        <v>288</v>
      </c>
      <c r="AA106" s="477" t="s">
        <v>293</v>
      </c>
      <c r="AB106" s="478"/>
      <c r="AC106" s="478"/>
      <c r="AD106" s="435" t="s">
        <v>280</v>
      </c>
      <c r="AE106" s="427">
        <v>892.6805143422354</v>
      </c>
      <c r="AF106" s="442">
        <v>50</v>
      </c>
      <c r="AG106" s="441">
        <v>9.09090909090909</v>
      </c>
      <c r="AH106" s="441">
        <v>8.695652173913045</v>
      </c>
      <c r="AI106" s="441">
        <v>25</v>
      </c>
      <c r="AJ106" s="441">
        <v>11.111111111111112</v>
      </c>
      <c r="AK106" s="441">
        <v>20.37037037037037</v>
      </c>
      <c r="AL106" s="441">
        <v>40.32258064516129</v>
      </c>
      <c r="AM106" s="429">
        <v>59.42028985507247</v>
      </c>
      <c r="AN106" s="430"/>
      <c r="AO106" s="430"/>
      <c r="AP106" s="440">
        <v>77.96610169491525</v>
      </c>
      <c r="AQ106" s="441">
        <v>103.63636363636363</v>
      </c>
      <c r="AR106" s="441">
        <v>164.40677966101694</v>
      </c>
      <c r="AS106" s="441">
        <v>230.88235294117646</v>
      </c>
      <c r="AT106" s="441">
        <v>345.45454545454544</v>
      </c>
      <c r="AU106" s="441">
        <v>513.4328358208955</v>
      </c>
      <c r="AV106" s="441">
        <v>937.2881355932203</v>
      </c>
      <c r="AW106" s="441">
        <v>1703.5087719298247</v>
      </c>
      <c r="AX106" s="429">
        <v>6542.857142857143</v>
      </c>
    </row>
    <row r="107" spans="2:50" s="399" customFormat="1" ht="15" customHeight="1">
      <c r="B107" s="446" t="s">
        <v>281</v>
      </c>
      <c r="C107" s="420">
        <v>9793</v>
      </c>
      <c r="D107" s="439">
        <v>12</v>
      </c>
      <c r="E107" s="436">
        <v>7</v>
      </c>
      <c r="F107" s="436">
        <v>5</v>
      </c>
      <c r="G107" s="436">
        <v>7</v>
      </c>
      <c r="H107" s="436">
        <v>11</v>
      </c>
      <c r="I107" s="436">
        <v>16</v>
      </c>
      <c r="J107" s="436">
        <v>27</v>
      </c>
      <c r="K107" s="436">
        <v>34</v>
      </c>
      <c r="L107" s="436">
        <v>40</v>
      </c>
      <c r="M107" s="422">
        <v>69</v>
      </c>
      <c r="N107" s="423"/>
      <c r="O107" s="423"/>
      <c r="P107" s="437">
        <v>89</v>
      </c>
      <c r="Q107" s="436">
        <v>145</v>
      </c>
      <c r="R107" s="436">
        <v>307</v>
      </c>
      <c r="S107" s="436">
        <v>345</v>
      </c>
      <c r="T107" s="436">
        <v>538</v>
      </c>
      <c r="U107" s="436">
        <v>1019</v>
      </c>
      <c r="V107" s="436">
        <v>1537</v>
      </c>
      <c r="W107" s="436">
        <v>2131</v>
      </c>
      <c r="X107" s="436">
        <v>1938</v>
      </c>
      <c r="Y107" s="436">
        <v>1148</v>
      </c>
      <c r="Z107" s="436">
        <v>368</v>
      </c>
      <c r="AA107" s="477" t="s">
        <v>293</v>
      </c>
      <c r="AB107" s="478"/>
      <c r="AC107" s="478"/>
      <c r="AD107" s="446" t="s">
        <v>281</v>
      </c>
      <c r="AE107" s="447">
        <v>977.9826573605354</v>
      </c>
      <c r="AF107" s="442">
        <v>30.118213989910394</v>
      </c>
      <c r="AG107" s="443">
        <v>16.261295792970472</v>
      </c>
      <c r="AH107" s="441">
        <v>10.922515673809992</v>
      </c>
      <c r="AI107" s="441">
        <v>15.038886263051607</v>
      </c>
      <c r="AJ107" s="441">
        <v>21.995600879824035</v>
      </c>
      <c r="AK107" s="443">
        <v>30.34095649865362</v>
      </c>
      <c r="AL107" s="441">
        <v>46.085309027599976</v>
      </c>
      <c r="AM107" s="444">
        <v>48.410291458431224</v>
      </c>
      <c r="AN107" s="430"/>
      <c r="AO107" s="430"/>
      <c r="AP107" s="440">
        <v>67.3038093956118</v>
      </c>
      <c r="AQ107" s="441">
        <v>123.88458983428191</v>
      </c>
      <c r="AR107" s="441">
        <v>154.15526379603008</v>
      </c>
      <c r="AS107" s="441">
        <v>225.645813881108</v>
      </c>
      <c r="AT107" s="441">
        <v>383.4815629059658</v>
      </c>
      <c r="AU107" s="441">
        <v>513.0798173733288</v>
      </c>
      <c r="AV107" s="441">
        <v>935.3431040178028</v>
      </c>
      <c r="AW107" s="441">
        <v>1788.3781744151354</v>
      </c>
      <c r="AX107" s="429">
        <v>7123.780945236309</v>
      </c>
    </row>
    <row r="108" spans="2:50" s="399" customFormat="1" ht="15" customHeight="1">
      <c r="B108" s="435" t="s">
        <v>282</v>
      </c>
      <c r="C108" s="420">
        <v>9889</v>
      </c>
      <c r="D108" s="421">
        <v>28</v>
      </c>
      <c r="E108" s="436">
        <v>2</v>
      </c>
      <c r="F108" s="436">
        <v>3</v>
      </c>
      <c r="G108" s="436">
        <v>7</v>
      </c>
      <c r="H108" s="436">
        <v>22</v>
      </c>
      <c r="I108" s="436">
        <v>10</v>
      </c>
      <c r="J108" s="436">
        <v>24</v>
      </c>
      <c r="K108" s="436">
        <v>31</v>
      </c>
      <c r="L108" s="436">
        <v>40</v>
      </c>
      <c r="M108" s="422">
        <v>67</v>
      </c>
      <c r="N108" s="423"/>
      <c r="O108" s="423"/>
      <c r="P108" s="437">
        <v>103</v>
      </c>
      <c r="Q108" s="436">
        <v>126</v>
      </c>
      <c r="R108" s="436">
        <v>300</v>
      </c>
      <c r="S108" s="436">
        <v>315</v>
      </c>
      <c r="T108" s="436">
        <v>525</v>
      </c>
      <c r="U108" s="436">
        <v>941</v>
      </c>
      <c r="V108" s="436">
        <v>1611</v>
      </c>
      <c r="W108" s="436">
        <v>2136</v>
      </c>
      <c r="X108" s="436">
        <v>2017</v>
      </c>
      <c r="Y108" s="436">
        <v>1216</v>
      </c>
      <c r="Z108" s="436">
        <v>365</v>
      </c>
      <c r="AA108" s="477" t="s">
        <v>49</v>
      </c>
      <c r="AB108" s="478"/>
      <c r="AC108" s="478"/>
      <c r="AD108" s="435" t="s">
        <v>282</v>
      </c>
      <c r="AE108" s="447">
        <v>979.108910891089</v>
      </c>
      <c r="AF108" s="443">
        <v>70</v>
      </c>
      <c r="AG108" s="443">
        <v>4.761904761904762</v>
      </c>
      <c r="AH108" s="443">
        <v>6.521739130434782</v>
      </c>
      <c r="AI108" s="443">
        <v>15.217391304347824</v>
      </c>
      <c r="AJ108" s="443">
        <v>44</v>
      </c>
      <c r="AK108" s="443">
        <v>19.23076923076923</v>
      </c>
      <c r="AL108" s="443">
        <v>42.10526315789474</v>
      </c>
      <c r="AM108" s="444">
        <v>44.285714285714285</v>
      </c>
      <c r="AN108" s="430"/>
      <c r="AO108" s="430"/>
      <c r="AP108" s="440">
        <v>62.5</v>
      </c>
      <c r="AQ108" s="441">
        <v>121.81818181818181</v>
      </c>
      <c r="AR108" s="441">
        <v>180.7017543859649</v>
      </c>
      <c r="AS108" s="441">
        <v>203.2258064516129</v>
      </c>
      <c r="AT108" s="441">
        <v>357.1428571428571</v>
      </c>
      <c r="AU108" s="441">
        <v>492.1875</v>
      </c>
      <c r="AV108" s="441">
        <v>889.8305084745763</v>
      </c>
      <c r="AW108" s="441">
        <v>1650.8771929824563</v>
      </c>
      <c r="AX108" s="429">
        <v>6995.2380952380945</v>
      </c>
    </row>
    <row r="109" spans="2:50" s="399" customFormat="1" ht="15" customHeight="1">
      <c r="B109" s="435" t="s">
        <v>283</v>
      </c>
      <c r="C109" s="420">
        <v>10520</v>
      </c>
      <c r="D109" s="421">
        <v>19</v>
      </c>
      <c r="E109" s="436">
        <v>2</v>
      </c>
      <c r="F109" s="436">
        <v>1</v>
      </c>
      <c r="G109" s="436">
        <v>3</v>
      </c>
      <c r="H109" s="436">
        <v>6</v>
      </c>
      <c r="I109" s="436">
        <v>9</v>
      </c>
      <c r="J109" s="436">
        <v>20</v>
      </c>
      <c r="K109" s="436">
        <v>41</v>
      </c>
      <c r="L109" s="436">
        <v>45</v>
      </c>
      <c r="M109" s="422">
        <v>59</v>
      </c>
      <c r="N109" s="423"/>
      <c r="O109" s="423"/>
      <c r="P109" s="437">
        <v>93</v>
      </c>
      <c r="Q109" s="436">
        <v>152</v>
      </c>
      <c r="R109" s="436">
        <v>287</v>
      </c>
      <c r="S109" s="436">
        <v>361</v>
      </c>
      <c r="T109" s="436">
        <v>517</v>
      </c>
      <c r="U109" s="436">
        <v>961</v>
      </c>
      <c r="V109" s="436">
        <v>1599</v>
      </c>
      <c r="W109" s="436">
        <v>2256</v>
      </c>
      <c r="X109" s="436">
        <v>2277</v>
      </c>
      <c r="Y109" s="436">
        <v>1411</v>
      </c>
      <c r="Z109" s="436">
        <v>401</v>
      </c>
      <c r="AA109" s="477" t="s">
        <v>49</v>
      </c>
      <c r="AB109" s="478"/>
      <c r="AC109" s="478"/>
      <c r="AD109" s="435" t="s">
        <v>283</v>
      </c>
      <c r="AE109" s="447">
        <v>1045.7256461232605</v>
      </c>
      <c r="AF109" s="443">
        <v>47.5</v>
      </c>
      <c r="AG109" s="443">
        <v>4.878048780487805</v>
      </c>
      <c r="AH109" s="443">
        <v>2.2222222222222223</v>
      </c>
      <c r="AI109" s="443">
        <v>6.521739130434782</v>
      </c>
      <c r="AJ109" s="443">
        <v>12.244897959183673</v>
      </c>
      <c r="AK109" s="443">
        <v>17.307692307692307</v>
      </c>
      <c r="AL109" s="443">
        <v>36.36363636363636</v>
      </c>
      <c r="AM109" s="444">
        <v>60.29411764705882</v>
      </c>
      <c r="AN109" s="430"/>
      <c r="AO109" s="430"/>
      <c r="AP109" s="440">
        <v>68.18181818181819</v>
      </c>
      <c r="AQ109" s="441">
        <v>105.35714285714286</v>
      </c>
      <c r="AR109" s="441">
        <v>166.07142857142858</v>
      </c>
      <c r="AS109" s="441">
        <v>257.62711864406776</v>
      </c>
      <c r="AT109" s="441">
        <v>358.75</v>
      </c>
      <c r="AU109" s="441">
        <v>530.8823529411765</v>
      </c>
      <c r="AV109" s="441">
        <v>861.6666666666666</v>
      </c>
      <c r="AW109" s="441">
        <v>1685.9649122807018</v>
      </c>
      <c r="AX109" s="429">
        <v>7355.555555555556</v>
      </c>
    </row>
    <row r="110" spans="2:50" s="399" customFormat="1" ht="14.25" customHeight="1">
      <c r="B110" s="435" t="s">
        <v>284</v>
      </c>
      <c r="C110" s="420">
        <v>10551</v>
      </c>
      <c r="D110" s="421">
        <v>21</v>
      </c>
      <c r="E110" s="436">
        <v>4</v>
      </c>
      <c r="F110" s="436">
        <v>7</v>
      </c>
      <c r="G110" s="436">
        <v>10</v>
      </c>
      <c r="H110" s="436">
        <v>15</v>
      </c>
      <c r="I110" s="436">
        <v>17</v>
      </c>
      <c r="J110" s="436">
        <v>26</v>
      </c>
      <c r="K110" s="436">
        <v>36</v>
      </c>
      <c r="L110" s="436">
        <v>54</v>
      </c>
      <c r="M110" s="422">
        <v>61</v>
      </c>
      <c r="N110" s="423"/>
      <c r="O110" s="423"/>
      <c r="P110" s="437">
        <v>127</v>
      </c>
      <c r="Q110" s="436">
        <v>128</v>
      </c>
      <c r="R110" s="436">
        <v>270</v>
      </c>
      <c r="S110" s="436">
        <v>371</v>
      </c>
      <c r="T110" s="436">
        <v>482</v>
      </c>
      <c r="U110" s="436">
        <v>864</v>
      </c>
      <c r="V110" s="436">
        <v>1639</v>
      </c>
      <c r="W110" s="436">
        <v>2266</v>
      </c>
      <c r="X110" s="436">
        <v>2405</v>
      </c>
      <c r="Y110" s="436">
        <v>1330</v>
      </c>
      <c r="Z110" s="436">
        <v>418</v>
      </c>
      <c r="AA110" s="477" t="s">
        <v>49</v>
      </c>
      <c r="AB110" s="478"/>
      <c r="AC110" s="478"/>
      <c r="AD110" s="435" t="s">
        <v>284</v>
      </c>
      <c r="AE110" s="447">
        <v>1050.8964143426294</v>
      </c>
      <c r="AF110" s="441">
        <v>52.5</v>
      </c>
      <c r="AG110" s="441">
        <v>10</v>
      </c>
      <c r="AH110" s="441">
        <v>15.555555555555557</v>
      </c>
      <c r="AI110" s="441">
        <v>21.27659574468085</v>
      </c>
      <c r="AJ110" s="441">
        <v>31.25</v>
      </c>
      <c r="AK110" s="441">
        <v>33.333333333333336</v>
      </c>
      <c r="AL110" s="441">
        <v>48.14814814814815</v>
      </c>
      <c r="AM110" s="444">
        <v>55.38461538461539</v>
      </c>
      <c r="AN110" s="430"/>
      <c r="AO110" s="430"/>
      <c r="AP110" s="440">
        <v>79.41176470588235</v>
      </c>
      <c r="AQ110" s="441">
        <v>107.01754385964912</v>
      </c>
      <c r="AR110" s="441">
        <v>230.9090909090909</v>
      </c>
      <c r="AS110" s="441">
        <v>220.6896551724138</v>
      </c>
      <c r="AT110" s="441">
        <v>364.86486486486484</v>
      </c>
      <c r="AU110" s="441">
        <v>515.2777777777778</v>
      </c>
      <c r="AV110" s="441">
        <v>777.4193548387096</v>
      </c>
      <c r="AW110" s="441">
        <v>1542.857142857143</v>
      </c>
      <c r="AX110" s="429">
        <v>7259.459459459459</v>
      </c>
    </row>
    <row r="111" spans="2:50" s="399" customFormat="1" ht="14.25">
      <c r="B111" s="435" t="s">
        <v>285</v>
      </c>
      <c r="C111" s="480">
        <v>10321</v>
      </c>
      <c r="D111" s="481">
        <v>15</v>
      </c>
      <c r="E111" s="450">
        <v>2</v>
      </c>
      <c r="F111" s="450">
        <v>3</v>
      </c>
      <c r="G111" s="450">
        <v>3</v>
      </c>
      <c r="H111" s="450">
        <v>6</v>
      </c>
      <c r="I111" s="450">
        <v>13</v>
      </c>
      <c r="J111" s="450">
        <v>16</v>
      </c>
      <c r="K111" s="450">
        <v>20</v>
      </c>
      <c r="L111" s="450">
        <v>48</v>
      </c>
      <c r="M111" s="451">
        <v>62</v>
      </c>
      <c r="N111" s="424"/>
      <c r="O111" s="489"/>
      <c r="P111" s="482">
        <v>100</v>
      </c>
      <c r="Q111" s="450">
        <v>143</v>
      </c>
      <c r="R111" s="450">
        <v>211</v>
      </c>
      <c r="S111" s="450">
        <v>387</v>
      </c>
      <c r="T111" s="450">
        <v>545</v>
      </c>
      <c r="U111" s="450">
        <v>860</v>
      </c>
      <c r="V111" s="436">
        <v>1545</v>
      </c>
      <c r="W111" s="436">
        <v>2278</v>
      </c>
      <c r="X111" s="436">
        <v>2354</v>
      </c>
      <c r="Y111" s="436">
        <v>1297</v>
      </c>
      <c r="Z111" s="450">
        <v>413</v>
      </c>
      <c r="AA111" s="477" t="s">
        <v>49</v>
      </c>
      <c r="AB111" s="478"/>
      <c r="AC111" s="478"/>
      <c r="AD111" s="435" t="s">
        <v>285</v>
      </c>
      <c r="AE111" s="447">
        <v>1031.068931068931</v>
      </c>
      <c r="AF111" s="442">
        <v>37.5</v>
      </c>
      <c r="AG111" s="441">
        <v>5</v>
      </c>
      <c r="AH111" s="441">
        <v>6.818181818181818</v>
      </c>
      <c r="AI111" s="441">
        <v>6.521739130434782</v>
      </c>
      <c r="AJ111" s="441">
        <v>12.76595744680851</v>
      </c>
      <c r="AK111" s="441">
        <v>25.999999999999996</v>
      </c>
      <c r="AL111" s="441">
        <v>30.18867924528302</v>
      </c>
      <c r="AM111" s="429">
        <v>32.25806451612903</v>
      </c>
      <c r="AN111" s="430"/>
      <c r="AO111" s="430"/>
      <c r="AP111" s="440">
        <v>68.57142857142857</v>
      </c>
      <c r="AQ111" s="441">
        <v>106.89655172413794</v>
      </c>
      <c r="AR111" s="441">
        <v>181.8181818181818</v>
      </c>
      <c r="AS111" s="441">
        <v>246.55172413793102</v>
      </c>
      <c r="AT111" s="441">
        <v>310.29411764705884</v>
      </c>
      <c r="AU111" s="441">
        <v>509.2105263157894</v>
      </c>
      <c r="AV111" s="441">
        <v>838.4615384615385</v>
      </c>
      <c r="AW111" s="441">
        <v>1563.6363636363635</v>
      </c>
      <c r="AX111" s="429">
        <v>6918.421052631579</v>
      </c>
    </row>
    <row r="112" spans="2:50" s="399" customFormat="1" ht="14.25">
      <c r="B112" s="453" t="s">
        <v>286</v>
      </c>
      <c r="C112" s="480">
        <v>10637</v>
      </c>
      <c r="D112" s="481">
        <v>18</v>
      </c>
      <c r="E112" s="450">
        <v>1</v>
      </c>
      <c r="F112" s="450">
        <v>4</v>
      </c>
      <c r="G112" s="450">
        <v>4</v>
      </c>
      <c r="H112" s="450">
        <v>8</v>
      </c>
      <c r="I112" s="450">
        <v>12</v>
      </c>
      <c r="J112" s="450">
        <v>19</v>
      </c>
      <c r="K112" s="450">
        <v>17</v>
      </c>
      <c r="L112" s="450">
        <v>54</v>
      </c>
      <c r="M112" s="451">
        <v>60</v>
      </c>
      <c r="N112" s="424"/>
      <c r="O112" s="489"/>
      <c r="P112" s="482">
        <v>85</v>
      </c>
      <c r="Q112" s="450">
        <v>126</v>
      </c>
      <c r="R112" s="450">
        <v>210</v>
      </c>
      <c r="S112" s="450">
        <v>376</v>
      </c>
      <c r="T112" s="450">
        <v>533</v>
      </c>
      <c r="U112" s="450">
        <v>818</v>
      </c>
      <c r="V112" s="436">
        <v>1549</v>
      </c>
      <c r="W112" s="436">
        <v>2331</v>
      </c>
      <c r="X112" s="436">
        <v>2524</v>
      </c>
      <c r="Y112" s="436">
        <v>1437</v>
      </c>
      <c r="Z112" s="450">
        <v>451</v>
      </c>
      <c r="AA112" s="477" t="s">
        <v>49</v>
      </c>
      <c r="AB112" s="478"/>
      <c r="AC112" s="478"/>
      <c r="AD112" s="453" t="s">
        <v>286</v>
      </c>
      <c r="AE112" s="447">
        <v>1064.4461767699156</v>
      </c>
      <c r="AF112" s="443">
        <v>47.91184221033299</v>
      </c>
      <c r="AG112" s="443">
        <v>2.5167996375808523</v>
      </c>
      <c r="AH112" s="443">
        <v>9.33968431867003</v>
      </c>
      <c r="AI112" s="443">
        <v>8.523877511880155</v>
      </c>
      <c r="AJ112" s="443">
        <v>17.470682011749034</v>
      </c>
      <c r="AK112" s="443">
        <v>25.591810620601407</v>
      </c>
      <c r="AL112" s="443">
        <v>36.729880724545225</v>
      </c>
      <c r="AM112" s="429">
        <v>29.253351229501146</v>
      </c>
      <c r="AN112" s="430"/>
      <c r="AO112" s="430"/>
      <c r="AP112" s="440">
        <v>77.69895969726183</v>
      </c>
      <c r="AQ112" s="441">
        <v>102.37335562797523</v>
      </c>
      <c r="AR112" s="441">
        <v>154.62135957651938</v>
      </c>
      <c r="AS112" s="441">
        <v>220.3220899123957</v>
      </c>
      <c r="AT112" s="441">
        <v>330.2769608228615</v>
      </c>
      <c r="AU112" s="441">
        <v>453.0120481927711</v>
      </c>
      <c r="AV112" s="441">
        <v>824.1460887851189</v>
      </c>
      <c r="AW112" s="441">
        <v>1522.370282140996</v>
      </c>
      <c r="AX112" s="429">
        <v>7299.424285638832</v>
      </c>
    </row>
    <row r="113" spans="1:102" s="498" customFormat="1" ht="15" customHeight="1" thickBot="1">
      <c r="A113" s="490"/>
      <c r="B113" s="453" t="s">
        <v>287</v>
      </c>
      <c r="C113" s="480">
        <v>10627</v>
      </c>
      <c r="D113" s="491">
        <v>17</v>
      </c>
      <c r="E113" s="492">
        <v>2</v>
      </c>
      <c r="F113" s="492">
        <v>1</v>
      </c>
      <c r="G113" s="492">
        <v>2</v>
      </c>
      <c r="H113" s="492">
        <v>14</v>
      </c>
      <c r="I113" s="492">
        <v>8</v>
      </c>
      <c r="J113" s="492">
        <v>21</v>
      </c>
      <c r="K113" s="492">
        <v>25</v>
      </c>
      <c r="L113" s="492">
        <v>46</v>
      </c>
      <c r="M113" s="493">
        <v>58</v>
      </c>
      <c r="N113" s="424"/>
      <c r="O113" s="489"/>
      <c r="P113" s="494">
        <v>77</v>
      </c>
      <c r="Q113" s="492">
        <v>102</v>
      </c>
      <c r="R113" s="492">
        <v>194</v>
      </c>
      <c r="S113" s="492">
        <v>403</v>
      </c>
      <c r="T113" s="492">
        <v>507</v>
      </c>
      <c r="U113" s="492">
        <v>762</v>
      </c>
      <c r="V113" s="436">
        <v>1534</v>
      </c>
      <c r="W113" s="436">
        <v>2392</v>
      </c>
      <c r="X113" s="436">
        <v>2556</v>
      </c>
      <c r="Y113" s="436">
        <v>1470</v>
      </c>
      <c r="Z113" s="492">
        <v>436</v>
      </c>
      <c r="AA113" s="495" t="s">
        <v>48</v>
      </c>
      <c r="AB113" s="478"/>
      <c r="AC113" s="478"/>
      <c r="AD113" s="453" t="s">
        <v>287</v>
      </c>
      <c r="AE113" s="496">
        <v>1063.4454752781699</v>
      </c>
      <c r="AF113" s="464">
        <v>45.945945945945944</v>
      </c>
      <c r="AG113" s="464">
        <v>5</v>
      </c>
      <c r="AH113" s="464">
        <v>2.380952380952381</v>
      </c>
      <c r="AI113" s="464">
        <v>4.25531914893617</v>
      </c>
      <c r="AJ113" s="464">
        <v>29.166666666666668</v>
      </c>
      <c r="AK113" s="464">
        <v>17.02127659574468</v>
      </c>
      <c r="AL113" s="464">
        <v>40.38461538461538</v>
      </c>
      <c r="AM113" s="466">
        <v>44.64285714285714</v>
      </c>
      <c r="AN113" s="467"/>
      <c r="AO113" s="467"/>
      <c r="AP113" s="468">
        <v>65.71428571428571</v>
      </c>
      <c r="AQ113" s="465">
        <v>92.06349206349206</v>
      </c>
      <c r="AR113" s="465">
        <v>140</v>
      </c>
      <c r="AS113" s="465">
        <v>178.94736842105263</v>
      </c>
      <c r="AT113" s="441">
        <v>312.90322580645164</v>
      </c>
      <c r="AU113" s="441">
        <v>485.54216867469876</v>
      </c>
      <c r="AV113" s="465">
        <v>804.7619047619048</v>
      </c>
      <c r="AW113" s="465">
        <v>1360.7142857142858</v>
      </c>
      <c r="AX113" s="466">
        <v>7048.739495798319</v>
      </c>
      <c r="AY113" s="497"/>
      <c r="AZ113" s="497"/>
      <c r="BA113" s="497"/>
      <c r="BB113" s="497"/>
      <c r="BC113" s="497"/>
      <c r="BD113" s="497"/>
      <c r="BE113" s="497"/>
      <c r="BF113" s="497"/>
      <c r="BG113" s="497"/>
      <c r="BH113" s="497"/>
      <c r="BI113" s="497"/>
      <c r="BJ113" s="497"/>
      <c r="BK113" s="497"/>
      <c r="BL113" s="497"/>
      <c r="BM113" s="497"/>
      <c r="BN113" s="497"/>
      <c r="BO113" s="497"/>
      <c r="BP113" s="497"/>
      <c r="BQ113" s="497"/>
      <c r="BR113" s="497"/>
      <c r="BS113" s="497"/>
      <c r="BT113" s="497"/>
      <c r="BU113" s="497"/>
      <c r="BV113" s="497"/>
      <c r="BW113" s="497"/>
      <c r="BX113" s="497"/>
      <c r="BY113" s="497"/>
      <c r="BZ113" s="497"/>
      <c r="CA113" s="497"/>
      <c r="CB113" s="497"/>
      <c r="CC113" s="497"/>
      <c r="CD113" s="497"/>
      <c r="CE113" s="497"/>
      <c r="CF113" s="497"/>
      <c r="CG113" s="497"/>
      <c r="CH113" s="497"/>
      <c r="CI113" s="497"/>
      <c r="CJ113" s="497"/>
      <c r="CK113" s="497"/>
      <c r="CL113" s="497"/>
      <c r="CM113" s="497"/>
      <c r="CN113" s="497"/>
      <c r="CO113" s="497"/>
      <c r="CP113" s="497"/>
      <c r="CQ113" s="497"/>
      <c r="CR113" s="497"/>
      <c r="CS113" s="497"/>
      <c r="CT113" s="497"/>
      <c r="CU113" s="497"/>
      <c r="CV113" s="497"/>
      <c r="CW113" s="497"/>
      <c r="CX113" s="497"/>
    </row>
    <row r="114" spans="2:51" s="497" customFormat="1" ht="15" customHeight="1">
      <c r="B114" s="453" t="s">
        <v>288</v>
      </c>
      <c r="C114" s="480">
        <v>10840</v>
      </c>
      <c r="D114" s="491">
        <v>9</v>
      </c>
      <c r="E114" s="492">
        <v>3</v>
      </c>
      <c r="F114" s="492">
        <v>1</v>
      </c>
      <c r="G114" s="492">
        <v>4</v>
      </c>
      <c r="H114" s="492">
        <v>7</v>
      </c>
      <c r="I114" s="492">
        <v>6</v>
      </c>
      <c r="J114" s="492">
        <v>14</v>
      </c>
      <c r="K114" s="492">
        <v>25</v>
      </c>
      <c r="L114" s="492">
        <v>39</v>
      </c>
      <c r="M114" s="493">
        <v>66</v>
      </c>
      <c r="N114" s="424"/>
      <c r="O114" s="489"/>
      <c r="P114" s="494">
        <v>81</v>
      </c>
      <c r="Q114" s="492">
        <v>118</v>
      </c>
      <c r="R114" s="492">
        <v>190</v>
      </c>
      <c r="S114" s="492">
        <v>441</v>
      </c>
      <c r="T114" s="492">
        <v>514</v>
      </c>
      <c r="U114" s="492">
        <v>829</v>
      </c>
      <c r="V114" s="436">
        <v>1432</v>
      </c>
      <c r="W114" s="436">
        <v>2402</v>
      </c>
      <c r="X114" s="436">
        <v>2588</v>
      </c>
      <c r="Y114" s="436">
        <v>1585</v>
      </c>
      <c r="Z114" s="492">
        <v>486</v>
      </c>
      <c r="AA114" s="495" t="s">
        <v>48</v>
      </c>
      <c r="AB114" s="499"/>
      <c r="AC114" s="479"/>
      <c r="AD114" s="453" t="s">
        <v>288</v>
      </c>
      <c r="AE114" s="496">
        <v>1093.8446014127144</v>
      </c>
      <c r="AF114" s="464">
        <v>24.324324324324323</v>
      </c>
      <c r="AG114" s="464">
        <v>7.499999999999999</v>
      </c>
      <c r="AH114" s="464">
        <v>2.4390243902439024</v>
      </c>
      <c r="AI114" s="464">
        <v>8.695652173913045</v>
      </c>
      <c r="AJ114" s="464">
        <v>14.583333333333334</v>
      </c>
      <c r="AK114" s="464">
        <v>13.333333333333334</v>
      </c>
      <c r="AL114" s="464">
        <v>27.45098039215686</v>
      </c>
      <c r="AM114" s="466">
        <v>46.2962962962963</v>
      </c>
      <c r="AN114" s="475"/>
      <c r="AO114" s="488"/>
      <c r="AP114" s="468">
        <v>57.352941176470594</v>
      </c>
      <c r="AQ114" s="465">
        <v>101.53846153846155</v>
      </c>
      <c r="AR114" s="465">
        <v>144.64285714285714</v>
      </c>
      <c r="AS114" s="465">
        <v>210.71428571428572</v>
      </c>
      <c r="AT114" s="441">
        <v>322.03389830508473</v>
      </c>
      <c r="AU114" s="441">
        <v>558.2278481012659</v>
      </c>
      <c r="AV114" s="465">
        <v>778.7878787878788</v>
      </c>
      <c r="AW114" s="465">
        <v>1454.3859649122808</v>
      </c>
      <c r="AX114" s="466">
        <v>6961.475409836065</v>
      </c>
      <c r="AY114" s="500"/>
    </row>
    <row r="115" spans="2:50" s="497" customFormat="1" ht="15" customHeight="1">
      <c r="B115" s="453" t="s">
        <v>289</v>
      </c>
      <c r="C115" s="480">
        <v>11233</v>
      </c>
      <c r="D115" s="491">
        <v>21</v>
      </c>
      <c r="E115" s="492">
        <v>3</v>
      </c>
      <c r="F115" s="492">
        <v>5</v>
      </c>
      <c r="G115" s="492">
        <v>8</v>
      </c>
      <c r="H115" s="492">
        <v>5</v>
      </c>
      <c r="I115" s="492">
        <v>9</v>
      </c>
      <c r="J115" s="492">
        <v>13</v>
      </c>
      <c r="K115" s="492">
        <v>16</v>
      </c>
      <c r="L115" s="492">
        <v>43</v>
      </c>
      <c r="M115" s="493">
        <v>77</v>
      </c>
      <c r="N115" s="424"/>
      <c r="O115" s="489"/>
      <c r="P115" s="494">
        <v>81</v>
      </c>
      <c r="Q115" s="492">
        <v>116</v>
      </c>
      <c r="R115" s="492">
        <v>192</v>
      </c>
      <c r="S115" s="492">
        <v>401</v>
      </c>
      <c r="T115" s="492">
        <v>551</v>
      </c>
      <c r="U115" s="492">
        <v>839</v>
      </c>
      <c r="V115" s="436">
        <v>1470</v>
      </c>
      <c r="W115" s="436">
        <v>2490</v>
      </c>
      <c r="X115" s="436">
        <v>2760</v>
      </c>
      <c r="Y115" s="436">
        <v>1644</v>
      </c>
      <c r="Z115" s="492">
        <v>489</v>
      </c>
      <c r="AA115" s="495" t="s">
        <v>48</v>
      </c>
      <c r="AB115" s="499"/>
      <c r="AC115" s="479"/>
      <c r="AD115" s="453" t="s">
        <v>289</v>
      </c>
      <c r="AE115" s="496">
        <v>1139.2494929006084</v>
      </c>
      <c r="AF115" s="464">
        <v>56.75675675675675</v>
      </c>
      <c r="AG115" s="464">
        <v>7.6923076923076925</v>
      </c>
      <c r="AH115" s="464">
        <v>12.5</v>
      </c>
      <c r="AI115" s="464">
        <v>17.77777777777778</v>
      </c>
      <c r="AJ115" s="464">
        <v>10.416666666666668</v>
      </c>
      <c r="AK115" s="464">
        <v>20</v>
      </c>
      <c r="AL115" s="464">
        <v>26.53061224489796</v>
      </c>
      <c r="AM115" s="466">
        <v>30.18867924528302</v>
      </c>
      <c r="AN115" s="475"/>
      <c r="AO115" s="488"/>
      <c r="AP115" s="468">
        <v>66.15384615384616</v>
      </c>
      <c r="AQ115" s="465">
        <v>113.23529411764706</v>
      </c>
      <c r="AR115" s="465">
        <v>142.10526315789474</v>
      </c>
      <c r="AS115" s="465">
        <v>210.9090909090909</v>
      </c>
      <c r="AT115" s="441">
        <v>331.0344827586207</v>
      </c>
      <c r="AU115" s="441">
        <v>541.8918918918919</v>
      </c>
      <c r="AV115" s="465">
        <v>787.1428571428571</v>
      </c>
      <c r="AW115" s="465">
        <v>1422.033898305085</v>
      </c>
      <c r="AX115" s="466">
        <v>7197.560975609756</v>
      </c>
    </row>
    <row r="116" spans="2:50" s="497" customFormat="1" ht="15" customHeight="1" thickBot="1">
      <c r="B116" s="501" t="s">
        <v>290</v>
      </c>
      <c r="C116" s="502">
        <v>10922</v>
      </c>
      <c r="D116" s="503">
        <v>17</v>
      </c>
      <c r="E116" s="504">
        <v>1</v>
      </c>
      <c r="F116" s="504">
        <v>4</v>
      </c>
      <c r="G116" s="504">
        <v>6</v>
      </c>
      <c r="H116" s="504">
        <v>10</v>
      </c>
      <c r="I116" s="504">
        <v>11</v>
      </c>
      <c r="J116" s="504">
        <v>12</v>
      </c>
      <c r="K116" s="504">
        <v>24</v>
      </c>
      <c r="L116" s="504">
        <v>31</v>
      </c>
      <c r="M116" s="505">
        <v>73</v>
      </c>
      <c r="N116" s="506"/>
      <c r="O116" s="507"/>
      <c r="P116" s="508">
        <v>93</v>
      </c>
      <c r="Q116" s="504">
        <v>113</v>
      </c>
      <c r="R116" s="504">
        <v>179</v>
      </c>
      <c r="S116" s="504">
        <v>346</v>
      </c>
      <c r="T116" s="504">
        <v>567</v>
      </c>
      <c r="U116" s="504">
        <v>783</v>
      </c>
      <c r="V116" s="509">
        <v>1387</v>
      </c>
      <c r="W116" s="509">
        <v>2256</v>
      </c>
      <c r="X116" s="509">
        <v>2789</v>
      </c>
      <c r="Y116" s="509">
        <v>1734</v>
      </c>
      <c r="Z116" s="504">
        <v>486</v>
      </c>
      <c r="AA116" s="510" t="s">
        <v>48</v>
      </c>
      <c r="AB116" s="499"/>
      <c r="AC116" s="479"/>
      <c r="AD116" s="501" t="s">
        <v>290</v>
      </c>
      <c r="AE116" s="511">
        <v>1114.4897959183675</v>
      </c>
      <c r="AF116" s="512">
        <v>47.22222222222222</v>
      </c>
      <c r="AG116" s="512">
        <v>2.564102564102564</v>
      </c>
      <c r="AH116" s="512">
        <v>10</v>
      </c>
      <c r="AI116" s="512">
        <v>13.636363636363637</v>
      </c>
      <c r="AJ116" s="512">
        <v>20.833333333333336</v>
      </c>
      <c r="AK116" s="512">
        <v>25</v>
      </c>
      <c r="AL116" s="512">
        <v>25</v>
      </c>
      <c r="AM116" s="513">
        <v>45.283018867924525</v>
      </c>
      <c r="AN116" s="514"/>
      <c r="AO116" s="515"/>
      <c r="AP116" s="516">
        <v>50.81967213114754</v>
      </c>
      <c r="AQ116" s="517">
        <v>105.79710144927536</v>
      </c>
      <c r="AR116" s="517">
        <v>160.3448275862069</v>
      </c>
      <c r="AS116" s="517">
        <v>205.45454545454547</v>
      </c>
      <c r="AT116" s="518">
        <v>308.6206896551724</v>
      </c>
      <c r="AU116" s="518">
        <v>516.4179104477612</v>
      </c>
      <c r="AV116" s="517">
        <v>766.2162162162163</v>
      </c>
      <c r="AW116" s="517">
        <v>1262.9032258064517</v>
      </c>
      <c r="AX116" s="513">
        <v>6977.41935483871</v>
      </c>
    </row>
    <row r="117" spans="1:50" ht="15" customHeight="1">
      <c r="A117" s="399"/>
      <c r="B117" s="519"/>
      <c r="C117" s="423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423"/>
      <c r="O117" s="423"/>
      <c r="P117" s="520"/>
      <c r="Q117" s="520"/>
      <c r="R117" s="520"/>
      <c r="S117" s="520"/>
      <c r="T117" s="520"/>
      <c r="U117" s="520"/>
      <c r="V117" s="423"/>
      <c r="W117" s="423"/>
      <c r="X117" s="423"/>
      <c r="Y117" s="423"/>
      <c r="Z117" s="520"/>
      <c r="AA117" s="478"/>
      <c r="AB117" s="478"/>
      <c r="AC117" s="478"/>
      <c r="AD117" s="519"/>
      <c r="AE117" s="430"/>
      <c r="AF117" s="430"/>
      <c r="AG117" s="430"/>
      <c r="AH117" s="430"/>
      <c r="AI117" s="430"/>
      <c r="AJ117" s="430"/>
      <c r="AK117" s="430"/>
      <c r="AL117" s="430"/>
      <c r="AM117" s="430"/>
      <c r="AN117" s="430"/>
      <c r="AO117" s="430"/>
      <c r="AP117" s="430"/>
      <c r="AQ117" s="430"/>
      <c r="AR117" s="430"/>
      <c r="AS117" s="430"/>
      <c r="AT117" s="430"/>
      <c r="AU117" s="430"/>
      <c r="AV117" s="430"/>
      <c r="AW117" s="430"/>
      <c r="AX117" s="430"/>
    </row>
    <row r="118" spans="2:50" ht="18" customHeight="1">
      <c r="B118" s="521" t="s">
        <v>294</v>
      </c>
      <c r="C118" s="423"/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406"/>
      <c r="O118" s="406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522"/>
      <c r="AI118" s="522"/>
      <c r="AJ118" s="522"/>
      <c r="AK118" s="522"/>
      <c r="AL118" s="522"/>
      <c r="AM118" s="522"/>
      <c r="AN118" s="522"/>
      <c r="AO118" s="522"/>
      <c r="AQ118" s="522"/>
      <c r="AR118" s="522"/>
      <c r="AS118" s="522"/>
      <c r="AT118" s="522"/>
      <c r="AU118" s="522"/>
      <c r="AV118" s="522"/>
      <c r="AW118" s="522"/>
      <c r="AX118" s="522"/>
    </row>
    <row r="119" ht="14.25">
      <c r="B119" s="521" t="s">
        <v>295</v>
      </c>
    </row>
  </sheetData>
  <sheetProtection/>
  <printOptions/>
  <pageMargins left="0.7874015748031497" right="0.7874015748031497" top="0.984251968503937" bottom="0.7874015748031497" header="0.5118110236220472" footer="0.5118110236220472"/>
  <pageSetup fitToWidth="4" horizontalDpi="600" verticalDpi="600" orientation="portrait" paperSize="9" scale="43" r:id="rId1"/>
  <colBreaks count="3" manualBreakCount="3">
    <brk id="14" max="115" man="1"/>
    <brk id="29" max="112" man="1"/>
    <brk id="40" max="1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Q45"/>
  <sheetViews>
    <sheetView showGridLines="0" view="pageBreakPreview" zoomScaleSheetLayoutView="100" zoomScalePageLayoutView="0" workbookViewId="0" topLeftCell="A28">
      <selection activeCell="D9" sqref="D9"/>
    </sheetView>
  </sheetViews>
  <sheetFormatPr defaultColWidth="10.59765625" defaultRowHeight="19.5" customHeight="1"/>
  <cols>
    <col min="1" max="1" width="2.59765625" style="525" customWidth="1"/>
    <col min="2" max="2" width="6.5" style="525" customWidth="1"/>
    <col min="3" max="3" width="11.3984375" style="525" customWidth="1"/>
    <col min="4" max="8" width="17.3984375" style="525" customWidth="1"/>
    <col min="9" max="17" width="7.59765625" style="525" customWidth="1"/>
    <col min="18" max="18" width="1.59765625" style="525" customWidth="1"/>
    <col min="19" max="16384" width="10.59765625" style="525" customWidth="1"/>
  </cols>
  <sheetData>
    <row r="1" spans="1:2" ht="19.5" customHeight="1">
      <c r="A1" s="523"/>
      <c r="B1" s="524" t="s">
        <v>364</v>
      </c>
    </row>
    <row r="2" spans="1:3" ht="19.5" customHeight="1" thickBot="1">
      <c r="A2" s="523"/>
      <c r="B2" s="524"/>
      <c r="C2" s="526"/>
    </row>
    <row r="3" spans="2:9" ht="19.5" customHeight="1">
      <c r="B3" s="527"/>
      <c r="C3" s="528"/>
      <c r="D3" s="820" t="s">
        <v>365</v>
      </c>
      <c r="E3" s="823" t="s">
        <v>366</v>
      </c>
      <c r="F3" s="529" t="s">
        <v>367</v>
      </c>
      <c r="G3" s="826" t="s">
        <v>368</v>
      </c>
      <c r="H3" s="829" t="s">
        <v>369</v>
      </c>
      <c r="I3" s="530"/>
    </row>
    <row r="4" spans="2:17" ht="19.5" customHeight="1">
      <c r="B4" s="531"/>
      <c r="C4" s="532"/>
      <c r="D4" s="821"/>
      <c r="E4" s="824"/>
      <c r="F4" s="533" t="s">
        <v>370</v>
      </c>
      <c r="G4" s="827"/>
      <c r="H4" s="830"/>
      <c r="I4" s="530"/>
      <c r="J4" s="534"/>
      <c r="K4" s="534"/>
      <c r="L4" s="534"/>
      <c r="M4" s="534"/>
      <c r="N4" s="534"/>
      <c r="O4" s="534"/>
      <c r="P4" s="534"/>
      <c r="Q4" s="534"/>
    </row>
    <row r="5" spans="2:17" ht="19.5" customHeight="1">
      <c r="B5" s="535"/>
      <c r="C5" s="536"/>
      <c r="D5" s="822"/>
      <c r="E5" s="825"/>
      <c r="F5" s="537" t="s">
        <v>372</v>
      </c>
      <c r="G5" s="828"/>
      <c r="H5" s="831"/>
      <c r="I5" s="530"/>
      <c r="J5" s="534"/>
      <c r="K5" s="534"/>
      <c r="L5" s="534"/>
      <c r="M5" s="534"/>
      <c r="N5" s="534"/>
      <c r="O5" s="534"/>
      <c r="P5" s="534"/>
      <c r="Q5" s="534"/>
    </row>
    <row r="6" spans="2:15" ht="19.5" customHeight="1">
      <c r="B6" s="538" t="s">
        <v>374</v>
      </c>
      <c r="C6" s="142" t="s">
        <v>376</v>
      </c>
      <c r="D6" s="539">
        <v>4798</v>
      </c>
      <c r="E6" s="540">
        <v>25.611188213942565</v>
      </c>
      <c r="F6" s="541">
        <v>1403</v>
      </c>
      <c r="G6" s="539">
        <v>1112</v>
      </c>
      <c r="H6" s="542">
        <v>2283</v>
      </c>
      <c r="I6" s="530"/>
      <c r="J6" s="543"/>
      <c r="M6" s="543"/>
      <c r="N6" s="543"/>
      <c r="O6" s="543"/>
    </row>
    <row r="7" spans="2:16" ht="19.5" customHeight="1">
      <c r="B7" s="545" t="s">
        <v>230</v>
      </c>
      <c r="C7" s="142" t="s">
        <v>378</v>
      </c>
      <c r="D7" s="539">
        <v>5016</v>
      </c>
      <c r="E7" s="540">
        <v>36.392657621707905</v>
      </c>
      <c r="F7" s="541">
        <v>1580</v>
      </c>
      <c r="G7" s="539">
        <v>1023</v>
      </c>
      <c r="H7" s="542">
        <v>2413</v>
      </c>
      <c r="I7" s="546"/>
      <c r="J7" s="543"/>
      <c r="K7" s="543"/>
      <c r="L7" s="543"/>
      <c r="M7" s="543"/>
      <c r="N7" s="543"/>
      <c r="O7" s="543"/>
      <c r="P7" s="543"/>
    </row>
    <row r="8" spans="2:16" ht="19.5" customHeight="1">
      <c r="B8" s="547" t="s">
        <v>380</v>
      </c>
      <c r="C8" s="142" t="s">
        <v>381</v>
      </c>
      <c r="D8" s="539">
        <v>6283</v>
      </c>
      <c r="E8" s="540">
        <v>42.12255296326093</v>
      </c>
      <c r="F8" s="541">
        <v>1864</v>
      </c>
      <c r="G8" s="539">
        <v>1297</v>
      </c>
      <c r="H8" s="542">
        <v>3122</v>
      </c>
      <c r="I8" s="546"/>
      <c r="J8" s="543"/>
      <c r="K8" s="543"/>
      <c r="L8" s="543"/>
      <c r="M8" s="543"/>
      <c r="N8" s="543"/>
      <c r="O8" s="543"/>
      <c r="P8" s="543"/>
    </row>
    <row r="9" spans="2:16" ht="19.5" customHeight="1">
      <c r="B9" s="545" t="s">
        <v>383</v>
      </c>
      <c r="C9" s="142" t="s">
        <v>384</v>
      </c>
      <c r="D9" s="539">
        <v>6987</v>
      </c>
      <c r="E9" s="540">
        <v>49.416507532357315</v>
      </c>
      <c r="F9" s="541">
        <v>2084</v>
      </c>
      <c r="G9" s="539">
        <v>1451</v>
      </c>
      <c r="H9" s="542">
        <v>3452</v>
      </c>
      <c r="I9" s="546"/>
      <c r="J9" s="543"/>
      <c r="K9" s="543"/>
      <c r="L9" s="543"/>
      <c r="M9" s="543"/>
      <c r="N9" s="543"/>
      <c r="O9" s="543"/>
      <c r="P9" s="543"/>
    </row>
    <row r="10" spans="2:16" ht="19.5" customHeight="1">
      <c r="B10" s="545" t="s">
        <v>385</v>
      </c>
      <c r="C10" s="142" t="s">
        <v>143</v>
      </c>
      <c r="D10" s="539">
        <v>7620</v>
      </c>
      <c r="E10" s="540">
        <v>54.918918918918926</v>
      </c>
      <c r="F10" s="541">
        <v>2278</v>
      </c>
      <c r="G10" s="539">
        <v>1680</v>
      </c>
      <c r="H10" s="542">
        <v>3662</v>
      </c>
      <c r="I10" s="546"/>
      <c r="J10" s="543"/>
      <c r="K10" s="543"/>
      <c r="L10" s="543"/>
      <c r="M10" s="543"/>
      <c r="N10" s="543"/>
      <c r="O10" s="543"/>
      <c r="P10" s="543"/>
    </row>
    <row r="11" spans="2:16" ht="19.5" customHeight="1">
      <c r="B11" s="545" t="s">
        <v>197</v>
      </c>
      <c r="C11" s="142" t="s">
        <v>144</v>
      </c>
      <c r="D11" s="539">
        <v>8106</v>
      </c>
      <c r="E11" s="540">
        <v>58.46375766318067</v>
      </c>
      <c r="F11" s="541">
        <v>2580</v>
      </c>
      <c r="G11" s="539">
        <v>1896</v>
      </c>
      <c r="H11" s="542">
        <v>3630</v>
      </c>
      <c r="I11" s="546"/>
      <c r="J11" s="543"/>
      <c r="K11" s="543"/>
      <c r="L11" s="543"/>
      <c r="M11" s="543"/>
      <c r="N11" s="543"/>
      <c r="O11" s="543"/>
      <c r="P11" s="543"/>
    </row>
    <row r="12" spans="2:16" ht="19.5" customHeight="1">
      <c r="B12" s="545" t="s">
        <v>198</v>
      </c>
      <c r="C12" s="142" t="s">
        <v>145</v>
      </c>
      <c r="D12" s="539">
        <v>8632</v>
      </c>
      <c r="E12" s="540">
        <v>61.57357871460161</v>
      </c>
      <c r="F12" s="541">
        <v>3006</v>
      </c>
      <c r="G12" s="539">
        <v>2412</v>
      </c>
      <c r="H12" s="542">
        <v>3214</v>
      </c>
      <c r="I12" s="546"/>
      <c r="J12" s="543"/>
      <c r="K12" s="543"/>
      <c r="L12" s="543"/>
      <c r="M12" s="543"/>
      <c r="N12" s="543"/>
      <c r="O12" s="543"/>
      <c r="P12" s="543"/>
    </row>
    <row r="13" spans="2:16" ht="19.5" customHeight="1">
      <c r="B13" s="545" t="s">
        <v>199</v>
      </c>
      <c r="C13" s="142" t="s">
        <v>146</v>
      </c>
      <c r="D13" s="539">
        <v>8669</v>
      </c>
      <c r="E13" s="540">
        <v>60.37748990110043</v>
      </c>
      <c r="F13" s="541">
        <v>3328</v>
      </c>
      <c r="G13" s="539">
        <v>2613</v>
      </c>
      <c r="H13" s="542">
        <v>2728</v>
      </c>
      <c r="I13" s="546"/>
      <c r="J13" s="543"/>
      <c r="K13" s="543"/>
      <c r="L13" s="543"/>
      <c r="M13" s="543"/>
      <c r="N13" s="543"/>
      <c r="O13" s="543"/>
      <c r="P13" s="543"/>
    </row>
    <row r="14" spans="2:16" ht="19.5" customHeight="1">
      <c r="B14" s="538" t="s">
        <v>200</v>
      </c>
      <c r="C14" s="142" t="s">
        <v>149</v>
      </c>
      <c r="D14" s="539">
        <v>9051</v>
      </c>
      <c r="E14" s="540">
        <v>58.991070846640156</v>
      </c>
      <c r="F14" s="541">
        <v>3680</v>
      </c>
      <c r="G14" s="539">
        <v>3016</v>
      </c>
      <c r="H14" s="542">
        <v>2355</v>
      </c>
      <c r="I14" s="546"/>
      <c r="J14" s="543"/>
      <c r="K14" s="543"/>
      <c r="L14" s="543"/>
      <c r="M14" s="543"/>
      <c r="N14" s="543"/>
      <c r="O14" s="543"/>
      <c r="P14" s="543"/>
    </row>
    <row r="15" spans="2:16" ht="19.5" customHeight="1">
      <c r="B15" s="545" t="s">
        <v>89</v>
      </c>
      <c r="C15" s="142" t="s">
        <v>391</v>
      </c>
      <c r="D15" s="539">
        <v>9058</v>
      </c>
      <c r="E15" s="540">
        <v>60.12212929775653</v>
      </c>
      <c r="F15" s="541">
        <v>3795</v>
      </c>
      <c r="G15" s="539">
        <v>3012</v>
      </c>
      <c r="H15" s="542">
        <v>2251</v>
      </c>
      <c r="I15" s="546"/>
      <c r="J15" s="543"/>
      <c r="K15" s="543"/>
      <c r="L15" s="543"/>
      <c r="M15" s="543"/>
      <c r="N15" s="543"/>
      <c r="O15" s="543"/>
      <c r="P15" s="543"/>
    </row>
    <row r="16" spans="2:10" s="548" customFormat="1" ht="19.5" customHeight="1">
      <c r="B16" s="545" t="s">
        <v>90</v>
      </c>
      <c r="C16" s="142" t="s">
        <v>201</v>
      </c>
      <c r="D16" s="539">
        <v>9316</v>
      </c>
      <c r="E16" s="540">
        <v>59.48534576336122</v>
      </c>
      <c r="F16" s="541">
        <v>3833</v>
      </c>
      <c r="G16" s="539">
        <v>3287</v>
      </c>
      <c r="H16" s="542">
        <v>2196</v>
      </c>
      <c r="I16" s="546"/>
      <c r="J16" s="530"/>
    </row>
    <row r="17" spans="2:10" ht="19.5" customHeight="1">
      <c r="B17" s="545" t="s">
        <v>91</v>
      </c>
      <c r="C17" s="142" t="s">
        <v>202</v>
      </c>
      <c r="D17" s="539">
        <v>9520</v>
      </c>
      <c r="E17" s="540">
        <v>59.67155572270278</v>
      </c>
      <c r="F17" s="541">
        <v>3945</v>
      </c>
      <c r="G17" s="539">
        <v>3343</v>
      </c>
      <c r="H17" s="542">
        <v>2232</v>
      </c>
      <c r="I17" s="546"/>
      <c r="J17" s="534"/>
    </row>
    <row r="18" spans="2:10" ht="19.5" customHeight="1">
      <c r="B18" s="549" t="s">
        <v>92</v>
      </c>
      <c r="C18" s="144" t="s">
        <v>203</v>
      </c>
      <c r="D18" s="550">
        <v>9324</v>
      </c>
      <c r="E18" s="551">
        <v>57.94543533652352</v>
      </c>
      <c r="F18" s="552">
        <v>4134</v>
      </c>
      <c r="G18" s="546">
        <v>2974</v>
      </c>
      <c r="H18" s="542">
        <v>2216</v>
      </c>
      <c r="I18" s="546"/>
      <c r="J18" s="534"/>
    </row>
    <row r="19" spans="2:10" ht="19.5" customHeight="1">
      <c r="B19" s="549" t="s">
        <v>204</v>
      </c>
      <c r="C19" s="144" t="s">
        <v>151</v>
      </c>
      <c r="D19" s="539">
        <v>9495</v>
      </c>
      <c r="E19" s="540">
        <v>57.395877410385054</v>
      </c>
      <c r="F19" s="541">
        <v>4380</v>
      </c>
      <c r="G19" s="539">
        <v>2404</v>
      </c>
      <c r="H19" s="542">
        <v>2711</v>
      </c>
      <c r="I19" s="546"/>
      <c r="J19" s="534"/>
    </row>
    <row r="20" spans="2:10" ht="19.5" customHeight="1">
      <c r="B20" s="549" t="s">
        <v>205</v>
      </c>
      <c r="C20" s="144" t="s">
        <v>206</v>
      </c>
      <c r="D20" s="539">
        <v>9493</v>
      </c>
      <c r="E20" s="540">
        <v>58.62409683196444</v>
      </c>
      <c r="F20" s="541">
        <v>4489</v>
      </c>
      <c r="G20" s="539">
        <v>2503</v>
      </c>
      <c r="H20" s="542">
        <v>2501</v>
      </c>
      <c r="I20" s="546"/>
      <c r="J20" s="534"/>
    </row>
    <row r="21" spans="2:10" ht="19.5" customHeight="1">
      <c r="B21" s="549" t="s">
        <v>207</v>
      </c>
      <c r="C21" s="144" t="s">
        <v>208</v>
      </c>
      <c r="D21" s="539">
        <v>9425</v>
      </c>
      <c r="E21" s="540">
        <v>58.050012318305</v>
      </c>
      <c r="F21" s="541">
        <v>4416</v>
      </c>
      <c r="G21" s="539">
        <v>2497</v>
      </c>
      <c r="H21" s="542">
        <v>2512</v>
      </c>
      <c r="I21" s="546"/>
      <c r="J21" s="534"/>
    </row>
    <row r="22" spans="2:10" s="548" customFormat="1" ht="19.5" customHeight="1">
      <c r="B22" s="549" t="s">
        <v>395</v>
      </c>
      <c r="C22" s="144" t="s">
        <v>210</v>
      </c>
      <c r="D22" s="539">
        <v>9523</v>
      </c>
      <c r="E22" s="540">
        <v>58.280293757649936</v>
      </c>
      <c r="F22" s="541">
        <v>4683</v>
      </c>
      <c r="G22" s="539">
        <v>2441</v>
      </c>
      <c r="H22" s="542">
        <v>2399</v>
      </c>
      <c r="I22" s="546"/>
      <c r="J22" s="530"/>
    </row>
    <row r="23" spans="2:10" ht="19.5" customHeight="1">
      <c r="B23" s="549" t="s">
        <v>211</v>
      </c>
      <c r="C23" s="144" t="s">
        <v>152</v>
      </c>
      <c r="D23" s="539">
        <v>9864</v>
      </c>
      <c r="E23" s="540">
        <v>56.64407947628345</v>
      </c>
      <c r="F23" s="541">
        <v>4745</v>
      </c>
      <c r="G23" s="539">
        <v>2614</v>
      </c>
      <c r="H23" s="542">
        <v>2505</v>
      </c>
      <c r="I23" s="546"/>
      <c r="J23" s="534"/>
    </row>
    <row r="24" spans="1:10" ht="19.5" customHeight="1">
      <c r="A24" s="548"/>
      <c r="B24" s="549" t="s">
        <v>212</v>
      </c>
      <c r="C24" s="144" t="s">
        <v>153</v>
      </c>
      <c r="D24" s="539">
        <v>9615</v>
      </c>
      <c r="E24" s="149">
        <v>56.86993552966227</v>
      </c>
      <c r="F24" s="541">
        <v>4778</v>
      </c>
      <c r="G24" s="539">
        <v>2452</v>
      </c>
      <c r="H24" s="542">
        <v>2385</v>
      </c>
      <c r="I24" s="546"/>
      <c r="J24" s="534"/>
    </row>
    <row r="25" spans="2:8" ht="19.5" customHeight="1">
      <c r="B25" s="549" t="s">
        <v>213</v>
      </c>
      <c r="C25" s="144" t="s">
        <v>154</v>
      </c>
      <c r="D25" s="539">
        <v>9860</v>
      </c>
      <c r="E25" s="149">
        <v>58.027306967984934</v>
      </c>
      <c r="F25" s="541">
        <v>4772</v>
      </c>
      <c r="G25" s="539">
        <v>2636</v>
      </c>
      <c r="H25" s="542">
        <v>2452</v>
      </c>
    </row>
    <row r="26" spans="2:8" ht="19.5" customHeight="1">
      <c r="B26" s="549" t="s">
        <v>214</v>
      </c>
      <c r="C26" s="144" t="s">
        <v>155</v>
      </c>
      <c r="D26" s="539">
        <v>9841</v>
      </c>
      <c r="E26" s="149">
        <v>57.748958394460416</v>
      </c>
      <c r="F26" s="126">
        <v>4912</v>
      </c>
      <c r="G26" s="87">
        <v>2706</v>
      </c>
      <c r="H26" s="131">
        <v>2223</v>
      </c>
    </row>
    <row r="27" spans="2:8" ht="19.5" customHeight="1">
      <c r="B27" s="549" t="s">
        <v>215</v>
      </c>
      <c r="C27" s="144" t="s">
        <v>156</v>
      </c>
      <c r="D27" s="539">
        <v>10005</v>
      </c>
      <c r="E27" s="149">
        <v>56.65024630541872</v>
      </c>
      <c r="F27" s="126">
        <v>4921</v>
      </c>
      <c r="G27" s="87">
        <v>2804</v>
      </c>
      <c r="H27" s="131">
        <v>2280</v>
      </c>
    </row>
    <row r="28" spans="2:8" s="548" customFormat="1" ht="19.5" customHeight="1">
      <c r="B28" s="549" t="s">
        <v>216</v>
      </c>
      <c r="C28" s="144" t="s">
        <v>157</v>
      </c>
      <c r="D28" s="539">
        <v>9951</v>
      </c>
      <c r="E28" s="553">
        <v>56.89862199096575</v>
      </c>
      <c r="F28" s="126">
        <v>5016</v>
      </c>
      <c r="G28" s="87">
        <v>2693</v>
      </c>
      <c r="H28" s="131">
        <v>2242</v>
      </c>
    </row>
    <row r="29" spans="2:8" s="548" customFormat="1" ht="19.5" customHeight="1">
      <c r="B29" s="549" t="s">
        <v>217</v>
      </c>
      <c r="C29" s="144" t="s">
        <v>158</v>
      </c>
      <c r="D29" s="539">
        <v>10270</v>
      </c>
      <c r="E29" s="553">
        <v>55.730410245278925</v>
      </c>
      <c r="F29" s="126">
        <v>4957</v>
      </c>
      <c r="G29" s="87">
        <v>2892</v>
      </c>
      <c r="H29" s="131">
        <v>2421</v>
      </c>
    </row>
    <row r="30" spans="2:8" s="548" customFormat="1" ht="19.5" customHeight="1">
      <c r="B30" s="549" t="s">
        <v>218</v>
      </c>
      <c r="C30" s="144" t="s">
        <v>159</v>
      </c>
      <c r="D30" s="550">
        <v>10303</v>
      </c>
      <c r="E30" s="149">
        <v>56.24829393459627</v>
      </c>
      <c r="F30" s="133">
        <v>5097</v>
      </c>
      <c r="G30" s="127">
        <v>2932</v>
      </c>
      <c r="H30" s="131">
        <v>2274</v>
      </c>
    </row>
    <row r="31" spans="2:8" s="548" customFormat="1" ht="19.5" customHeight="1">
      <c r="B31" s="549" t="s">
        <v>219</v>
      </c>
      <c r="C31" s="144" t="s">
        <v>160</v>
      </c>
      <c r="D31" s="550">
        <v>10201</v>
      </c>
      <c r="E31" s="149">
        <v>55.66712141882674</v>
      </c>
      <c r="F31" s="133">
        <v>5129</v>
      </c>
      <c r="G31" s="127">
        <v>2967</v>
      </c>
      <c r="H31" s="131">
        <v>2105</v>
      </c>
    </row>
    <row r="32" spans="2:8" s="548" customFormat="1" ht="19.5" customHeight="1">
      <c r="B32" s="554" t="s">
        <v>220</v>
      </c>
      <c r="C32" s="144" t="s">
        <v>161</v>
      </c>
      <c r="D32" s="550">
        <v>10572</v>
      </c>
      <c r="E32" s="149">
        <v>54.514515546846795</v>
      </c>
      <c r="F32" s="133">
        <v>5244</v>
      </c>
      <c r="G32" s="127">
        <v>3049</v>
      </c>
      <c r="H32" s="131">
        <v>2279</v>
      </c>
    </row>
    <row r="33" spans="2:8" s="548" customFormat="1" ht="19.5" customHeight="1">
      <c r="B33" s="554" t="s">
        <v>221</v>
      </c>
      <c r="C33" s="144" t="s">
        <v>162</v>
      </c>
      <c r="D33" s="550">
        <v>10286</v>
      </c>
      <c r="E33" s="149">
        <v>54.28541270846527</v>
      </c>
      <c r="F33" s="133">
        <v>5298</v>
      </c>
      <c r="G33" s="127">
        <v>2850</v>
      </c>
      <c r="H33" s="131">
        <v>2138</v>
      </c>
    </row>
    <row r="34" spans="2:8" s="548" customFormat="1" ht="19.5" customHeight="1">
      <c r="B34" s="554" t="s">
        <v>222</v>
      </c>
      <c r="C34" s="144" t="s">
        <v>163</v>
      </c>
      <c r="D34" s="550">
        <v>10781</v>
      </c>
      <c r="E34" s="149">
        <v>53.24476491505333</v>
      </c>
      <c r="F34" s="133">
        <v>5518</v>
      </c>
      <c r="G34" s="127">
        <v>3121</v>
      </c>
      <c r="H34" s="131">
        <v>2142</v>
      </c>
    </row>
    <row r="35" spans="2:8" s="548" customFormat="1" ht="19.5" customHeight="1">
      <c r="B35" s="554" t="s">
        <v>223</v>
      </c>
      <c r="C35" s="144" t="s">
        <v>164</v>
      </c>
      <c r="D35" s="550">
        <v>10673</v>
      </c>
      <c r="E35" s="149">
        <v>52.30068113882491</v>
      </c>
      <c r="F35" s="133">
        <v>5400</v>
      </c>
      <c r="G35" s="127">
        <v>3210</v>
      </c>
      <c r="H35" s="131">
        <v>2063</v>
      </c>
    </row>
    <row r="36" spans="2:8" s="548" customFormat="1" ht="19.5" customHeight="1">
      <c r="B36" s="554" t="s">
        <v>398</v>
      </c>
      <c r="C36" s="144" t="s">
        <v>165</v>
      </c>
      <c r="D36" s="550">
        <v>10995</v>
      </c>
      <c r="E36" s="149">
        <v>51.90973041877154</v>
      </c>
      <c r="F36" s="133">
        <v>5616</v>
      </c>
      <c r="G36" s="127">
        <v>3322</v>
      </c>
      <c r="H36" s="131">
        <v>2057</v>
      </c>
    </row>
    <row r="37" spans="2:8" s="548" customFormat="1" ht="19.5" customHeight="1">
      <c r="B37" s="554" t="s">
        <v>399</v>
      </c>
      <c r="C37" s="144" t="s">
        <v>166</v>
      </c>
      <c r="D37" s="550">
        <v>10847</v>
      </c>
      <c r="E37" s="149">
        <v>51.1675079013161</v>
      </c>
      <c r="F37" s="133">
        <v>5560</v>
      </c>
      <c r="G37" s="127">
        <v>3257</v>
      </c>
      <c r="H37" s="131">
        <v>2030</v>
      </c>
    </row>
    <row r="38" spans="2:8" s="548" customFormat="1" ht="20.25" customHeight="1">
      <c r="B38" s="554" t="s">
        <v>226</v>
      </c>
      <c r="C38" s="144" t="s">
        <v>168</v>
      </c>
      <c r="D38" s="550">
        <v>10968</v>
      </c>
      <c r="E38" s="149">
        <v>52.10203790793787</v>
      </c>
      <c r="F38" s="133">
        <v>5852</v>
      </c>
      <c r="G38" s="127">
        <v>3243</v>
      </c>
      <c r="H38" s="131">
        <v>1873</v>
      </c>
    </row>
    <row r="39" spans="2:8" s="548" customFormat="1" ht="20.25" customHeight="1">
      <c r="B39" s="554" t="s">
        <v>401</v>
      </c>
      <c r="C39" s="144" t="s">
        <v>169</v>
      </c>
      <c r="D39" s="550">
        <v>10783</v>
      </c>
      <c r="E39" s="149">
        <v>50.095238095238095</v>
      </c>
      <c r="F39" s="133">
        <v>5595</v>
      </c>
      <c r="G39" s="127">
        <v>3333</v>
      </c>
      <c r="H39" s="131">
        <v>1855</v>
      </c>
    </row>
    <row r="40" spans="2:8" s="548" customFormat="1" ht="20.25" customHeight="1">
      <c r="B40" s="554" t="s">
        <v>228</v>
      </c>
      <c r="C40" s="143" t="s">
        <v>170</v>
      </c>
      <c r="D40" s="550">
        <v>10799</v>
      </c>
      <c r="E40" s="149">
        <v>50.15326026379342</v>
      </c>
      <c r="F40" s="133">
        <v>5572</v>
      </c>
      <c r="G40" s="127">
        <v>3409</v>
      </c>
      <c r="H40" s="131">
        <v>1818</v>
      </c>
    </row>
    <row r="41" spans="2:8" s="548" customFormat="1" ht="20.25" customHeight="1">
      <c r="B41" s="554" t="s">
        <v>229</v>
      </c>
      <c r="C41" s="143" t="s">
        <v>171</v>
      </c>
      <c r="D41" s="550">
        <v>10768</v>
      </c>
      <c r="E41" s="149">
        <v>49.84262173671542</v>
      </c>
      <c r="F41" s="133">
        <v>5569</v>
      </c>
      <c r="G41" s="127">
        <v>3494</v>
      </c>
      <c r="H41" s="131">
        <v>1705</v>
      </c>
    </row>
    <row r="42" spans="2:8" s="548" customFormat="1" ht="20.25" customHeight="1">
      <c r="B42" s="554" t="s">
        <v>230</v>
      </c>
      <c r="C42" s="143" t="s">
        <v>172</v>
      </c>
      <c r="D42" s="550">
        <v>11059</v>
      </c>
      <c r="E42" s="149">
        <v>49.30670114583798</v>
      </c>
      <c r="F42" s="133">
        <v>5679</v>
      </c>
      <c r="G42" s="127">
        <v>3622</v>
      </c>
      <c r="H42" s="131">
        <v>1758</v>
      </c>
    </row>
    <row r="43" spans="2:8" s="548" customFormat="1" ht="20.25" customHeight="1" thickBot="1">
      <c r="B43" s="555" t="s">
        <v>404</v>
      </c>
      <c r="C43" s="161" t="s">
        <v>175</v>
      </c>
      <c r="D43" s="556">
        <v>10762</v>
      </c>
      <c r="E43" s="158">
        <v>49.04301859278163</v>
      </c>
      <c r="F43" s="557">
        <v>5691</v>
      </c>
      <c r="G43" s="134">
        <v>3526</v>
      </c>
      <c r="H43" s="558">
        <v>1545</v>
      </c>
    </row>
    <row r="44" ht="19.5" customHeight="1">
      <c r="B44" s="559" t="s">
        <v>231</v>
      </c>
    </row>
    <row r="45" spans="2:3" ht="19.5" customHeight="1">
      <c r="B45" s="544"/>
      <c r="C45" s="560"/>
    </row>
  </sheetData>
  <sheetProtection/>
  <mergeCells count="4">
    <mergeCell ref="D3:D5"/>
    <mergeCell ref="E3:E5"/>
    <mergeCell ref="G3:G5"/>
    <mergeCell ref="H3:H5"/>
  </mergeCells>
  <printOptions/>
  <pageMargins left="0.5118110236220472" right="0.5118110236220472" top="0.5511811023622047" bottom="0.3937007874015748" header="0.5118110236220472" footer="0.5118110236220472"/>
  <pageSetup firstPageNumber="52" useFirstPageNumber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R82"/>
  <sheetViews>
    <sheetView showGridLines="0" view="pageBreakPreview" zoomScale="50" zoomScaleSheetLayoutView="50" zoomScalePageLayoutView="0" workbookViewId="0" topLeftCell="M50">
      <selection activeCell="F78" sqref="F78"/>
    </sheetView>
  </sheetViews>
  <sheetFormatPr defaultColWidth="9.59765625" defaultRowHeight="18" customHeight="1"/>
  <cols>
    <col min="1" max="1" width="2.59765625" style="525" customWidth="1"/>
    <col min="2" max="2" width="7.19921875" style="525" customWidth="1"/>
    <col min="3" max="3" width="11.19921875" style="525" customWidth="1"/>
    <col min="4" max="15" width="10.59765625" style="525" customWidth="1"/>
    <col min="16" max="16" width="10.59765625" style="548" customWidth="1"/>
    <col min="17" max="17" width="2.59765625" style="548" customWidth="1"/>
    <col min="18" max="18" width="2.8984375" style="525" customWidth="1"/>
    <col min="19" max="31" width="11.5" style="525" customWidth="1"/>
    <col min="32" max="33" width="2.59765625" style="525" customWidth="1"/>
    <col min="34" max="34" width="7.09765625" style="525" customWidth="1"/>
    <col min="35" max="44" width="11.5" style="525" customWidth="1"/>
    <col min="45" max="16384" width="9.59765625" style="525" customWidth="1"/>
  </cols>
  <sheetData>
    <row r="1" spans="1:34" ht="18" customHeight="1">
      <c r="A1" s="523"/>
      <c r="B1" s="561" t="s">
        <v>406</v>
      </c>
      <c r="AG1" s="561"/>
      <c r="AH1" s="561" t="s">
        <v>407</v>
      </c>
    </row>
    <row r="2" spans="1:35" ht="18" customHeight="1" thickBot="1">
      <c r="A2" s="523"/>
      <c r="B2" s="524"/>
      <c r="C2" s="526"/>
      <c r="P2" s="523"/>
      <c r="AG2" s="524"/>
      <c r="AI2" s="526"/>
    </row>
    <row r="3" spans="2:44" ht="18" customHeight="1">
      <c r="B3" s="562"/>
      <c r="D3" s="563"/>
      <c r="E3" s="564" t="s">
        <v>408</v>
      </c>
      <c r="F3" s="564" t="s">
        <v>409</v>
      </c>
      <c r="G3" s="565"/>
      <c r="H3" s="565"/>
      <c r="I3" s="565"/>
      <c r="J3" s="565"/>
      <c r="K3" s="565"/>
      <c r="L3" s="565"/>
      <c r="M3" s="565"/>
      <c r="N3" s="565"/>
      <c r="O3" s="565"/>
      <c r="P3" s="566"/>
      <c r="Q3" s="530"/>
      <c r="R3" s="530"/>
      <c r="S3" s="567"/>
      <c r="T3" s="564" t="s">
        <v>410</v>
      </c>
      <c r="U3" s="564" t="s">
        <v>411</v>
      </c>
      <c r="V3" s="564" t="s">
        <v>412</v>
      </c>
      <c r="W3" s="568"/>
      <c r="X3" s="568"/>
      <c r="Y3" s="568"/>
      <c r="Z3" s="568"/>
      <c r="AA3" s="564" t="s">
        <v>413</v>
      </c>
      <c r="AB3" s="569"/>
      <c r="AC3" s="569"/>
      <c r="AD3" s="570"/>
      <c r="AE3" s="571" t="s">
        <v>414</v>
      </c>
      <c r="AF3" s="572"/>
      <c r="AG3" s="572"/>
      <c r="AH3" s="563"/>
      <c r="AJ3" s="564" t="s">
        <v>415</v>
      </c>
      <c r="AK3" s="564" t="s">
        <v>416</v>
      </c>
      <c r="AL3" s="564" t="s">
        <v>417</v>
      </c>
      <c r="AM3" s="564" t="s">
        <v>418</v>
      </c>
      <c r="AN3" s="564" t="s">
        <v>419</v>
      </c>
      <c r="AO3" s="564" t="s">
        <v>420</v>
      </c>
      <c r="AP3" s="564" t="s">
        <v>421</v>
      </c>
      <c r="AQ3" s="569"/>
      <c r="AR3" s="573" t="s">
        <v>422</v>
      </c>
    </row>
    <row r="4" spans="2:44" ht="18" customHeight="1">
      <c r="B4" s="574"/>
      <c r="D4" s="575"/>
      <c r="E4" s="575"/>
      <c r="F4" s="576"/>
      <c r="G4" s="576" t="s">
        <v>423</v>
      </c>
      <c r="H4" s="576" t="s">
        <v>424</v>
      </c>
      <c r="I4" s="576" t="s">
        <v>425</v>
      </c>
      <c r="J4" s="576" t="s">
        <v>426</v>
      </c>
      <c r="K4" s="576" t="s">
        <v>427</v>
      </c>
      <c r="L4" s="576" t="s">
        <v>428</v>
      </c>
      <c r="M4" s="576" t="s">
        <v>429</v>
      </c>
      <c r="N4" s="576" t="s">
        <v>430</v>
      </c>
      <c r="O4" s="576" t="s">
        <v>431</v>
      </c>
      <c r="P4" s="577" t="s">
        <v>432</v>
      </c>
      <c r="Q4" s="572"/>
      <c r="R4" s="572"/>
      <c r="S4" s="576" t="s">
        <v>433</v>
      </c>
      <c r="T4" s="576"/>
      <c r="U4" s="576"/>
      <c r="V4" s="576"/>
      <c r="W4" s="578" t="s">
        <v>434</v>
      </c>
      <c r="X4" s="578" t="s">
        <v>435</v>
      </c>
      <c r="Y4" s="578" t="s">
        <v>436</v>
      </c>
      <c r="Z4" s="578" t="s">
        <v>437</v>
      </c>
      <c r="AA4" s="576"/>
      <c r="AB4" s="576" t="s">
        <v>438</v>
      </c>
      <c r="AC4" s="576" t="s">
        <v>439</v>
      </c>
      <c r="AD4" s="576" t="s">
        <v>440</v>
      </c>
      <c r="AE4" s="577"/>
      <c r="AF4" s="572"/>
      <c r="AG4" s="572"/>
      <c r="AH4" s="575"/>
      <c r="AJ4" s="576"/>
      <c r="AK4" s="576"/>
      <c r="AL4" s="576"/>
      <c r="AM4" s="576"/>
      <c r="AN4" s="576"/>
      <c r="AO4" s="576"/>
      <c r="AP4" s="576"/>
      <c r="AQ4" s="576" t="s">
        <v>441</v>
      </c>
      <c r="AR4" s="579"/>
    </row>
    <row r="5" spans="2:44" ht="18" customHeight="1">
      <c r="B5" s="574"/>
      <c r="D5" s="575" t="s">
        <v>442</v>
      </c>
      <c r="E5" s="575"/>
      <c r="F5" s="575"/>
      <c r="G5" s="575"/>
      <c r="H5" s="575"/>
      <c r="I5" s="575"/>
      <c r="J5" s="580" t="s">
        <v>443</v>
      </c>
      <c r="K5" s="575" t="s">
        <v>444</v>
      </c>
      <c r="L5" s="580" t="s">
        <v>445</v>
      </c>
      <c r="M5" s="575"/>
      <c r="N5" s="575" t="s">
        <v>446</v>
      </c>
      <c r="O5" s="575"/>
      <c r="P5" s="581"/>
      <c r="Q5" s="530"/>
      <c r="R5" s="530"/>
      <c r="S5" s="575"/>
      <c r="T5" s="575"/>
      <c r="U5" s="575" t="s">
        <v>447</v>
      </c>
      <c r="V5" s="575" t="s">
        <v>448</v>
      </c>
      <c r="W5" s="575" t="s">
        <v>449</v>
      </c>
      <c r="X5" s="575" t="s">
        <v>450</v>
      </c>
      <c r="Y5" s="575" t="s">
        <v>451</v>
      </c>
      <c r="Z5" s="575"/>
      <c r="AA5" s="575"/>
      <c r="AB5" s="575" t="s">
        <v>452</v>
      </c>
      <c r="AC5" s="575"/>
      <c r="AD5" s="582"/>
      <c r="AE5" s="581" t="s">
        <v>453</v>
      </c>
      <c r="AF5" s="583"/>
      <c r="AG5" s="583"/>
      <c r="AH5" s="575"/>
      <c r="AJ5" s="575"/>
      <c r="AK5" s="575" t="s">
        <v>454</v>
      </c>
      <c r="AL5" s="575"/>
      <c r="AM5" s="575"/>
      <c r="AN5" s="575"/>
      <c r="AO5" s="575"/>
      <c r="AP5" s="575"/>
      <c r="AQ5" s="575"/>
      <c r="AR5" s="584"/>
    </row>
    <row r="6" spans="2:44" ht="18" customHeight="1">
      <c r="B6" s="574"/>
      <c r="D6" s="575"/>
      <c r="E6" s="575" t="s">
        <v>455</v>
      </c>
      <c r="F6" s="575" t="s">
        <v>370</v>
      </c>
      <c r="G6" s="575" t="s">
        <v>456</v>
      </c>
      <c r="H6" s="575" t="s">
        <v>457</v>
      </c>
      <c r="I6" s="575" t="s">
        <v>458</v>
      </c>
      <c r="J6" s="580" t="s">
        <v>459</v>
      </c>
      <c r="K6" s="575" t="s">
        <v>460</v>
      </c>
      <c r="L6" s="580" t="s">
        <v>461</v>
      </c>
      <c r="M6" s="575" t="s">
        <v>462</v>
      </c>
      <c r="N6" s="575" t="s">
        <v>463</v>
      </c>
      <c r="O6" s="575" t="s">
        <v>464</v>
      </c>
      <c r="P6" s="581" t="s">
        <v>465</v>
      </c>
      <c r="R6" s="583"/>
      <c r="S6" s="575" t="s">
        <v>466</v>
      </c>
      <c r="T6" s="575" t="s">
        <v>467</v>
      </c>
      <c r="U6" s="575"/>
      <c r="V6" s="575" t="s">
        <v>468</v>
      </c>
      <c r="W6" s="575"/>
      <c r="X6" s="575"/>
      <c r="Y6" s="575"/>
      <c r="Z6" s="575" t="s">
        <v>469</v>
      </c>
      <c r="AA6" s="575" t="s">
        <v>470</v>
      </c>
      <c r="AB6" s="575"/>
      <c r="AC6" s="575" t="s">
        <v>471</v>
      </c>
      <c r="AD6" s="575" t="s">
        <v>472</v>
      </c>
      <c r="AE6" s="581"/>
      <c r="AF6" s="583"/>
      <c r="AG6" s="583"/>
      <c r="AH6" s="575"/>
      <c r="AJ6" s="575" t="s">
        <v>473</v>
      </c>
      <c r="AK6" s="575"/>
      <c r="AL6" s="575" t="s">
        <v>474</v>
      </c>
      <c r="AM6" s="575" t="s">
        <v>475</v>
      </c>
      <c r="AN6" s="575" t="s">
        <v>476</v>
      </c>
      <c r="AO6" s="575" t="s">
        <v>477</v>
      </c>
      <c r="AP6" s="575" t="s">
        <v>478</v>
      </c>
      <c r="AQ6" s="575" t="s">
        <v>479</v>
      </c>
      <c r="AR6" s="584" t="s">
        <v>480</v>
      </c>
    </row>
    <row r="7" spans="2:44" ht="18" customHeight="1">
      <c r="B7" s="585"/>
      <c r="C7" s="586"/>
      <c r="D7" s="587"/>
      <c r="E7" s="587"/>
      <c r="F7" s="588" t="s">
        <v>371</v>
      </c>
      <c r="G7" s="588" t="s">
        <v>371</v>
      </c>
      <c r="H7" s="588" t="s">
        <v>371</v>
      </c>
      <c r="I7" s="588" t="s">
        <v>371</v>
      </c>
      <c r="J7" s="589" t="s">
        <v>371</v>
      </c>
      <c r="K7" s="588" t="s">
        <v>371</v>
      </c>
      <c r="L7" s="589" t="s">
        <v>371</v>
      </c>
      <c r="M7" s="588" t="s">
        <v>371</v>
      </c>
      <c r="N7" s="588" t="s">
        <v>371</v>
      </c>
      <c r="O7" s="588" t="s">
        <v>371</v>
      </c>
      <c r="P7" s="590" t="s">
        <v>371</v>
      </c>
      <c r="Q7" s="530"/>
      <c r="R7" s="530"/>
      <c r="S7" s="587"/>
      <c r="T7" s="587"/>
      <c r="U7" s="587" t="s">
        <v>481</v>
      </c>
      <c r="V7" s="587" t="s">
        <v>482</v>
      </c>
      <c r="W7" s="587" t="s">
        <v>483</v>
      </c>
      <c r="X7" s="587" t="s">
        <v>484</v>
      </c>
      <c r="Y7" s="587" t="s">
        <v>485</v>
      </c>
      <c r="Z7" s="587"/>
      <c r="AA7" s="587"/>
      <c r="AB7" s="587" t="s">
        <v>486</v>
      </c>
      <c r="AC7" s="587"/>
      <c r="AD7" s="587"/>
      <c r="AE7" s="591" t="s">
        <v>487</v>
      </c>
      <c r="AF7" s="583"/>
      <c r="AG7" s="583"/>
      <c r="AH7" s="587"/>
      <c r="AI7" s="586"/>
      <c r="AJ7" s="587"/>
      <c r="AK7" s="587" t="s">
        <v>488</v>
      </c>
      <c r="AL7" s="587"/>
      <c r="AM7" s="587"/>
      <c r="AN7" s="587"/>
      <c r="AO7" s="587"/>
      <c r="AP7" s="587"/>
      <c r="AQ7" s="587"/>
      <c r="AR7" s="592"/>
    </row>
    <row r="8" spans="2:44" ht="20.25" customHeight="1">
      <c r="B8" s="538" t="s">
        <v>373</v>
      </c>
      <c r="C8" s="593" t="s">
        <v>375</v>
      </c>
      <c r="D8" s="539">
        <v>18734</v>
      </c>
      <c r="E8" s="539">
        <v>2139</v>
      </c>
      <c r="F8" s="539">
        <v>1403</v>
      </c>
      <c r="G8" s="594" t="s">
        <v>27</v>
      </c>
      <c r="H8" s="594" t="s">
        <v>27</v>
      </c>
      <c r="I8" s="594" t="s">
        <v>27</v>
      </c>
      <c r="J8" s="594" t="s">
        <v>27</v>
      </c>
      <c r="K8" s="594" t="s">
        <v>27</v>
      </c>
      <c r="L8" s="594" t="s">
        <v>27</v>
      </c>
      <c r="M8" s="594" t="s">
        <v>27</v>
      </c>
      <c r="N8" s="594" t="s">
        <v>27</v>
      </c>
      <c r="O8" s="594" t="s">
        <v>27</v>
      </c>
      <c r="P8" s="595" t="s">
        <v>27</v>
      </c>
      <c r="Q8" s="596"/>
      <c r="R8" s="596"/>
      <c r="S8" s="594" t="s">
        <v>27</v>
      </c>
      <c r="T8" s="539">
        <v>55</v>
      </c>
      <c r="U8" s="539">
        <v>246</v>
      </c>
      <c r="V8" s="539">
        <v>1112</v>
      </c>
      <c r="W8" s="594" t="s">
        <v>27</v>
      </c>
      <c r="X8" s="594" t="s">
        <v>27</v>
      </c>
      <c r="Y8" s="594" t="s">
        <v>27</v>
      </c>
      <c r="Z8" s="594" t="s">
        <v>27</v>
      </c>
      <c r="AA8" s="539">
        <v>1875</v>
      </c>
      <c r="AB8" s="594" t="s">
        <v>27</v>
      </c>
      <c r="AC8" s="594" t="s">
        <v>27</v>
      </c>
      <c r="AD8" s="594" t="s">
        <v>27</v>
      </c>
      <c r="AE8" s="595" t="s">
        <v>27</v>
      </c>
      <c r="AF8" s="596"/>
      <c r="AG8" s="546"/>
      <c r="AH8" s="538" t="s">
        <v>373</v>
      </c>
      <c r="AI8" s="593" t="s">
        <v>375</v>
      </c>
      <c r="AJ8" s="539">
        <v>1667</v>
      </c>
      <c r="AK8" s="594" t="s">
        <v>27</v>
      </c>
      <c r="AL8" s="594" t="s">
        <v>27</v>
      </c>
      <c r="AM8" s="539">
        <v>150</v>
      </c>
      <c r="AN8" s="539">
        <v>505</v>
      </c>
      <c r="AO8" s="539">
        <v>1188</v>
      </c>
      <c r="AP8" s="539">
        <v>701</v>
      </c>
      <c r="AQ8" s="539">
        <v>46</v>
      </c>
      <c r="AR8" s="542">
        <v>286</v>
      </c>
    </row>
    <row r="9" spans="2:44" ht="20.25" customHeight="1" hidden="1">
      <c r="B9" s="531"/>
      <c r="C9" s="597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50"/>
      <c r="Q9" s="546"/>
      <c r="R9" s="546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50"/>
      <c r="AF9" s="546"/>
      <c r="AG9" s="546"/>
      <c r="AH9" s="531"/>
      <c r="AI9" s="597"/>
      <c r="AJ9" s="539"/>
      <c r="AK9" s="539"/>
      <c r="AL9" s="539"/>
      <c r="AM9" s="539"/>
      <c r="AN9" s="539"/>
      <c r="AO9" s="539"/>
      <c r="AP9" s="539"/>
      <c r="AQ9" s="539"/>
      <c r="AR9" s="542"/>
    </row>
    <row r="10" spans="2:44" ht="20.25" customHeight="1" hidden="1">
      <c r="B10" s="574" t="s">
        <v>489</v>
      </c>
      <c r="C10" s="597"/>
      <c r="D10" s="539">
        <v>16965</v>
      </c>
      <c r="E10" s="539">
        <v>1641</v>
      </c>
      <c r="F10" s="539">
        <v>1518</v>
      </c>
      <c r="G10" s="594" t="s">
        <v>27</v>
      </c>
      <c r="H10" s="594" t="s">
        <v>27</v>
      </c>
      <c r="I10" s="594" t="s">
        <v>27</v>
      </c>
      <c r="J10" s="594" t="s">
        <v>27</v>
      </c>
      <c r="K10" s="594" t="s">
        <v>27</v>
      </c>
      <c r="L10" s="594" t="s">
        <v>27</v>
      </c>
      <c r="M10" s="594" t="s">
        <v>27</v>
      </c>
      <c r="N10" s="594" t="s">
        <v>27</v>
      </c>
      <c r="O10" s="594" t="s">
        <v>27</v>
      </c>
      <c r="P10" s="595" t="s">
        <v>27</v>
      </c>
      <c r="Q10" s="596"/>
      <c r="R10" s="596"/>
      <c r="S10" s="594" t="s">
        <v>27</v>
      </c>
      <c r="T10" s="539">
        <v>63</v>
      </c>
      <c r="U10" s="539">
        <v>168</v>
      </c>
      <c r="V10" s="539">
        <v>1037</v>
      </c>
      <c r="W10" s="594" t="s">
        <v>27</v>
      </c>
      <c r="X10" s="594" t="s">
        <v>27</v>
      </c>
      <c r="Y10" s="594" t="s">
        <v>27</v>
      </c>
      <c r="Z10" s="594" t="s">
        <v>27</v>
      </c>
      <c r="AA10" s="539">
        <v>2093</v>
      </c>
      <c r="AB10" s="594" t="s">
        <v>27</v>
      </c>
      <c r="AC10" s="594" t="s">
        <v>27</v>
      </c>
      <c r="AD10" s="594" t="s">
        <v>27</v>
      </c>
      <c r="AE10" s="595" t="s">
        <v>27</v>
      </c>
      <c r="AF10" s="596"/>
      <c r="AG10" s="546"/>
      <c r="AH10" s="574" t="s">
        <v>489</v>
      </c>
      <c r="AI10" s="597"/>
      <c r="AJ10" s="539">
        <v>1223</v>
      </c>
      <c r="AK10" s="594" t="s">
        <v>27</v>
      </c>
      <c r="AL10" s="594" t="s">
        <v>27</v>
      </c>
      <c r="AM10" s="539">
        <v>135</v>
      </c>
      <c r="AN10" s="539">
        <v>493</v>
      </c>
      <c r="AO10" s="539">
        <v>1301</v>
      </c>
      <c r="AP10" s="539">
        <v>622</v>
      </c>
      <c r="AQ10" s="539">
        <v>57</v>
      </c>
      <c r="AR10" s="542">
        <v>263</v>
      </c>
    </row>
    <row r="11" spans="2:44" ht="20.25" customHeight="1" hidden="1">
      <c r="B11" s="574" t="s">
        <v>490</v>
      </c>
      <c r="C11" s="597"/>
      <c r="D11" s="539">
        <v>15623</v>
      </c>
      <c r="E11" s="539">
        <v>1187</v>
      </c>
      <c r="F11" s="539">
        <v>1431</v>
      </c>
      <c r="G11" s="594" t="s">
        <v>27</v>
      </c>
      <c r="H11" s="594" t="s">
        <v>27</v>
      </c>
      <c r="I11" s="594" t="s">
        <v>27</v>
      </c>
      <c r="J11" s="594" t="s">
        <v>27</v>
      </c>
      <c r="K11" s="594" t="s">
        <v>27</v>
      </c>
      <c r="L11" s="594" t="s">
        <v>27</v>
      </c>
      <c r="M11" s="594" t="s">
        <v>27</v>
      </c>
      <c r="N11" s="594" t="s">
        <v>27</v>
      </c>
      <c r="O11" s="594" t="s">
        <v>27</v>
      </c>
      <c r="P11" s="595" t="s">
        <v>27</v>
      </c>
      <c r="Q11" s="596"/>
      <c r="R11" s="596"/>
      <c r="S11" s="594" t="s">
        <v>27</v>
      </c>
      <c r="T11" s="539">
        <v>44</v>
      </c>
      <c r="U11" s="539">
        <v>154</v>
      </c>
      <c r="V11" s="539">
        <v>1064</v>
      </c>
      <c r="W11" s="594" t="s">
        <v>27</v>
      </c>
      <c r="X11" s="594" t="s">
        <v>27</v>
      </c>
      <c r="Y11" s="594" t="s">
        <v>27</v>
      </c>
      <c r="Z11" s="594" t="s">
        <v>27</v>
      </c>
      <c r="AA11" s="539">
        <v>2263</v>
      </c>
      <c r="AB11" s="594" t="s">
        <v>27</v>
      </c>
      <c r="AC11" s="594" t="s">
        <v>27</v>
      </c>
      <c r="AD11" s="594" t="s">
        <v>27</v>
      </c>
      <c r="AE11" s="595" t="s">
        <v>27</v>
      </c>
      <c r="AF11" s="596"/>
      <c r="AG11" s="546"/>
      <c r="AH11" s="574" t="s">
        <v>490</v>
      </c>
      <c r="AI11" s="597"/>
      <c r="AJ11" s="539">
        <v>1062</v>
      </c>
      <c r="AK11" s="594" t="s">
        <v>27</v>
      </c>
      <c r="AL11" s="594" t="s">
        <v>27</v>
      </c>
      <c r="AM11" s="539">
        <v>149</v>
      </c>
      <c r="AN11" s="539">
        <v>397</v>
      </c>
      <c r="AO11" s="539">
        <v>1529</v>
      </c>
      <c r="AP11" s="539">
        <v>649</v>
      </c>
      <c r="AQ11" s="539">
        <v>52</v>
      </c>
      <c r="AR11" s="542">
        <v>315</v>
      </c>
    </row>
    <row r="12" spans="2:44" ht="20.25" customHeight="1" hidden="1">
      <c r="B12" s="574" t="s">
        <v>491</v>
      </c>
      <c r="C12" s="597"/>
      <c r="D12" s="539">
        <v>15778</v>
      </c>
      <c r="E12" s="539">
        <v>1061</v>
      </c>
      <c r="F12" s="539">
        <v>1567</v>
      </c>
      <c r="G12" s="594" t="s">
        <v>27</v>
      </c>
      <c r="H12" s="594" t="s">
        <v>27</v>
      </c>
      <c r="I12" s="594" t="s">
        <v>27</v>
      </c>
      <c r="J12" s="594" t="s">
        <v>27</v>
      </c>
      <c r="K12" s="594" t="s">
        <v>27</v>
      </c>
      <c r="L12" s="594" t="s">
        <v>27</v>
      </c>
      <c r="M12" s="594" t="s">
        <v>27</v>
      </c>
      <c r="N12" s="594" t="s">
        <v>27</v>
      </c>
      <c r="O12" s="594" t="s">
        <v>27</v>
      </c>
      <c r="P12" s="595" t="s">
        <v>27</v>
      </c>
      <c r="Q12" s="596"/>
      <c r="R12" s="596"/>
      <c r="S12" s="594" t="s">
        <v>27</v>
      </c>
      <c r="T12" s="539">
        <v>45</v>
      </c>
      <c r="U12" s="539">
        <v>152</v>
      </c>
      <c r="V12" s="539">
        <v>979</v>
      </c>
      <c r="W12" s="594" t="s">
        <v>27</v>
      </c>
      <c r="X12" s="594" t="s">
        <v>27</v>
      </c>
      <c r="Y12" s="594" t="s">
        <v>27</v>
      </c>
      <c r="Z12" s="594" t="s">
        <v>27</v>
      </c>
      <c r="AA12" s="539">
        <v>2306</v>
      </c>
      <c r="AB12" s="594" t="s">
        <v>27</v>
      </c>
      <c r="AC12" s="594" t="s">
        <v>27</v>
      </c>
      <c r="AD12" s="594" t="s">
        <v>27</v>
      </c>
      <c r="AE12" s="595" t="s">
        <v>27</v>
      </c>
      <c r="AF12" s="596"/>
      <c r="AG12" s="546"/>
      <c r="AH12" s="574" t="s">
        <v>491</v>
      </c>
      <c r="AI12" s="597"/>
      <c r="AJ12" s="539">
        <v>1220</v>
      </c>
      <c r="AK12" s="594" t="s">
        <v>27</v>
      </c>
      <c r="AL12" s="594" t="s">
        <v>27</v>
      </c>
      <c r="AM12" s="539">
        <v>156</v>
      </c>
      <c r="AN12" s="539">
        <v>355</v>
      </c>
      <c r="AO12" s="539">
        <v>1767</v>
      </c>
      <c r="AP12" s="539">
        <v>643</v>
      </c>
      <c r="AQ12" s="539">
        <v>72</v>
      </c>
      <c r="AR12" s="542">
        <v>318</v>
      </c>
    </row>
    <row r="13" spans="2:44" ht="20.25" customHeight="1" hidden="1">
      <c r="B13" s="574" t="s">
        <v>492</v>
      </c>
      <c r="C13" s="597"/>
      <c r="D13" s="539">
        <v>14763</v>
      </c>
      <c r="E13" s="539">
        <v>1012</v>
      </c>
      <c r="F13" s="539">
        <v>1560</v>
      </c>
      <c r="G13" s="594" t="s">
        <v>27</v>
      </c>
      <c r="H13" s="594" t="s">
        <v>27</v>
      </c>
      <c r="I13" s="594" t="s">
        <v>27</v>
      </c>
      <c r="J13" s="594" t="s">
        <v>27</v>
      </c>
      <c r="K13" s="594" t="s">
        <v>27</v>
      </c>
      <c r="L13" s="594" t="s">
        <v>27</v>
      </c>
      <c r="M13" s="594" t="s">
        <v>27</v>
      </c>
      <c r="N13" s="594" t="s">
        <v>27</v>
      </c>
      <c r="O13" s="594" t="s">
        <v>27</v>
      </c>
      <c r="P13" s="595" t="s">
        <v>27</v>
      </c>
      <c r="Q13" s="596"/>
      <c r="R13" s="596"/>
      <c r="S13" s="594" t="s">
        <v>27</v>
      </c>
      <c r="T13" s="539">
        <v>55</v>
      </c>
      <c r="U13" s="539">
        <v>152</v>
      </c>
      <c r="V13" s="539">
        <v>1046</v>
      </c>
      <c r="W13" s="594" t="s">
        <v>27</v>
      </c>
      <c r="X13" s="594" t="s">
        <v>27</v>
      </c>
      <c r="Y13" s="594" t="s">
        <v>27</v>
      </c>
      <c r="Z13" s="594" t="s">
        <v>27</v>
      </c>
      <c r="AA13" s="539">
        <v>2358</v>
      </c>
      <c r="AB13" s="594" t="s">
        <v>27</v>
      </c>
      <c r="AC13" s="594" t="s">
        <v>27</v>
      </c>
      <c r="AD13" s="594" t="s">
        <v>27</v>
      </c>
      <c r="AE13" s="595" t="s">
        <v>27</v>
      </c>
      <c r="AF13" s="596"/>
      <c r="AG13" s="546"/>
      <c r="AH13" s="574" t="s">
        <v>492</v>
      </c>
      <c r="AI13" s="597"/>
      <c r="AJ13" s="539">
        <v>887</v>
      </c>
      <c r="AK13" s="594" t="s">
        <v>27</v>
      </c>
      <c r="AL13" s="594" t="s">
        <v>27</v>
      </c>
      <c r="AM13" s="539">
        <v>168</v>
      </c>
      <c r="AN13" s="539">
        <v>359</v>
      </c>
      <c r="AO13" s="539">
        <v>1585</v>
      </c>
      <c r="AP13" s="539">
        <v>704</v>
      </c>
      <c r="AQ13" s="539">
        <v>88</v>
      </c>
      <c r="AR13" s="542">
        <v>350</v>
      </c>
    </row>
    <row r="14" spans="2:44" ht="20.25" customHeight="1">
      <c r="B14" s="598" t="s">
        <v>493</v>
      </c>
      <c r="C14" s="593" t="s">
        <v>377</v>
      </c>
      <c r="D14" s="539">
        <v>13783</v>
      </c>
      <c r="E14" s="539">
        <v>836</v>
      </c>
      <c r="F14" s="539">
        <v>1580</v>
      </c>
      <c r="G14" s="594" t="s">
        <v>27</v>
      </c>
      <c r="H14" s="594" t="s">
        <v>27</v>
      </c>
      <c r="I14" s="594" t="s">
        <v>27</v>
      </c>
      <c r="J14" s="594" t="s">
        <v>27</v>
      </c>
      <c r="K14" s="594" t="s">
        <v>27</v>
      </c>
      <c r="L14" s="594" t="s">
        <v>27</v>
      </c>
      <c r="M14" s="594" t="s">
        <v>27</v>
      </c>
      <c r="N14" s="594" t="s">
        <v>27</v>
      </c>
      <c r="O14" s="594" t="s">
        <v>27</v>
      </c>
      <c r="P14" s="595" t="s">
        <v>27</v>
      </c>
      <c r="Q14" s="596"/>
      <c r="R14" s="596"/>
      <c r="S14" s="594" t="s">
        <v>27</v>
      </c>
      <c r="T14" s="539">
        <v>55</v>
      </c>
      <c r="U14" s="539">
        <v>138</v>
      </c>
      <c r="V14" s="539">
        <v>1023</v>
      </c>
      <c r="W14" s="594" t="s">
        <v>27</v>
      </c>
      <c r="X14" s="594" t="s">
        <v>27</v>
      </c>
      <c r="Y14" s="594" t="s">
        <v>27</v>
      </c>
      <c r="Z14" s="594" t="s">
        <v>27</v>
      </c>
      <c r="AA14" s="539">
        <v>2413</v>
      </c>
      <c r="AB14" s="594" t="s">
        <v>27</v>
      </c>
      <c r="AC14" s="594" t="s">
        <v>27</v>
      </c>
      <c r="AD14" s="594" t="s">
        <v>27</v>
      </c>
      <c r="AE14" s="595" t="s">
        <v>27</v>
      </c>
      <c r="AF14" s="596"/>
      <c r="AG14" s="546"/>
      <c r="AH14" s="598" t="s">
        <v>493</v>
      </c>
      <c r="AI14" s="593" t="s">
        <v>377</v>
      </c>
      <c r="AJ14" s="539">
        <v>744</v>
      </c>
      <c r="AK14" s="594" t="s">
        <v>27</v>
      </c>
      <c r="AL14" s="594" t="s">
        <v>27</v>
      </c>
      <c r="AM14" s="539">
        <v>152</v>
      </c>
      <c r="AN14" s="539">
        <v>362</v>
      </c>
      <c r="AO14" s="539">
        <v>1496</v>
      </c>
      <c r="AP14" s="539">
        <v>652</v>
      </c>
      <c r="AQ14" s="539">
        <v>89</v>
      </c>
      <c r="AR14" s="542">
        <v>391</v>
      </c>
    </row>
    <row r="15" spans="2:44" ht="20.25" customHeight="1" hidden="1">
      <c r="B15" s="547"/>
      <c r="C15" s="597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50"/>
      <c r="Q15" s="546"/>
      <c r="R15" s="546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50"/>
      <c r="AF15" s="546"/>
      <c r="AG15" s="546"/>
      <c r="AH15" s="547"/>
      <c r="AI15" s="597"/>
      <c r="AJ15" s="539"/>
      <c r="AK15" s="539"/>
      <c r="AL15" s="539"/>
      <c r="AM15" s="539"/>
      <c r="AN15" s="539"/>
      <c r="AO15" s="539"/>
      <c r="AP15" s="539"/>
      <c r="AQ15" s="539"/>
      <c r="AR15" s="542"/>
    </row>
    <row r="16" spans="2:44" ht="20.25" customHeight="1" hidden="1">
      <c r="B16" s="547" t="s">
        <v>494</v>
      </c>
      <c r="C16" s="597"/>
      <c r="D16" s="539">
        <v>14794</v>
      </c>
      <c r="E16" s="539">
        <v>822</v>
      </c>
      <c r="F16" s="539">
        <v>1655</v>
      </c>
      <c r="G16" s="594" t="s">
        <v>27</v>
      </c>
      <c r="H16" s="594" t="s">
        <v>27</v>
      </c>
      <c r="I16" s="594" t="s">
        <v>27</v>
      </c>
      <c r="J16" s="594" t="s">
        <v>27</v>
      </c>
      <c r="K16" s="594" t="s">
        <v>27</v>
      </c>
      <c r="L16" s="594" t="s">
        <v>27</v>
      </c>
      <c r="M16" s="594" t="s">
        <v>27</v>
      </c>
      <c r="N16" s="594" t="s">
        <v>27</v>
      </c>
      <c r="O16" s="594" t="s">
        <v>27</v>
      </c>
      <c r="P16" s="595" t="s">
        <v>27</v>
      </c>
      <c r="Q16" s="596"/>
      <c r="R16" s="596"/>
      <c r="S16" s="594" t="s">
        <v>27</v>
      </c>
      <c r="T16" s="539">
        <v>64</v>
      </c>
      <c r="U16" s="539">
        <v>188</v>
      </c>
      <c r="V16" s="539">
        <v>1074</v>
      </c>
      <c r="W16" s="594" t="s">
        <v>27</v>
      </c>
      <c r="X16" s="594" t="s">
        <v>27</v>
      </c>
      <c r="Y16" s="594" t="s">
        <v>27</v>
      </c>
      <c r="Z16" s="594" t="s">
        <v>27</v>
      </c>
      <c r="AA16" s="539">
        <v>2817</v>
      </c>
      <c r="AB16" s="594" t="s">
        <v>27</v>
      </c>
      <c r="AC16" s="594" t="s">
        <v>27</v>
      </c>
      <c r="AD16" s="594" t="s">
        <v>27</v>
      </c>
      <c r="AE16" s="595" t="s">
        <v>27</v>
      </c>
      <c r="AF16" s="596"/>
      <c r="AG16" s="546"/>
      <c r="AH16" s="547" t="s">
        <v>494</v>
      </c>
      <c r="AI16" s="597"/>
      <c r="AJ16" s="539">
        <v>784</v>
      </c>
      <c r="AK16" s="594" t="s">
        <v>27</v>
      </c>
      <c r="AL16" s="594" t="s">
        <v>27</v>
      </c>
      <c r="AM16" s="539">
        <v>173</v>
      </c>
      <c r="AN16" s="539">
        <v>350</v>
      </c>
      <c r="AO16" s="539">
        <v>1764</v>
      </c>
      <c r="AP16" s="539">
        <v>632</v>
      </c>
      <c r="AQ16" s="539">
        <v>108</v>
      </c>
      <c r="AR16" s="542">
        <v>340</v>
      </c>
    </row>
    <row r="17" spans="2:44" ht="20.25" customHeight="1" hidden="1">
      <c r="B17" s="547" t="s">
        <v>495</v>
      </c>
      <c r="C17" s="597"/>
      <c r="D17" s="539">
        <v>15652</v>
      </c>
      <c r="E17" s="539">
        <v>824</v>
      </c>
      <c r="F17" s="539">
        <v>1683</v>
      </c>
      <c r="G17" s="594" t="s">
        <v>27</v>
      </c>
      <c r="H17" s="594" t="s">
        <v>27</v>
      </c>
      <c r="I17" s="594" t="s">
        <v>27</v>
      </c>
      <c r="J17" s="594" t="s">
        <v>27</v>
      </c>
      <c r="K17" s="594" t="s">
        <v>27</v>
      </c>
      <c r="L17" s="594" t="s">
        <v>27</v>
      </c>
      <c r="M17" s="594" t="s">
        <v>27</v>
      </c>
      <c r="N17" s="594" t="s">
        <v>27</v>
      </c>
      <c r="O17" s="594" t="s">
        <v>27</v>
      </c>
      <c r="P17" s="595" t="s">
        <v>27</v>
      </c>
      <c r="Q17" s="596"/>
      <c r="R17" s="596"/>
      <c r="S17" s="594" t="s">
        <v>27</v>
      </c>
      <c r="T17" s="539">
        <v>51</v>
      </c>
      <c r="U17" s="539">
        <v>173</v>
      </c>
      <c r="V17" s="539">
        <v>1189</v>
      </c>
      <c r="W17" s="594" t="s">
        <v>27</v>
      </c>
      <c r="X17" s="594" t="s">
        <v>27</v>
      </c>
      <c r="Y17" s="594" t="s">
        <v>27</v>
      </c>
      <c r="Z17" s="594" t="s">
        <v>27</v>
      </c>
      <c r="AA17" s="539">
        <v>2873</v>
      </c>
      <c r="AB17" s="594" t="s">
        <v>27</v>
      </c>
      <c r="AC17" s="594" t="s">
        <v>27</v>
      </c>
      <c r="AD17" s="594" t="s">
        <v>27</v>
      </c>
      <c r="AE17" s="595" t="s">
        <v>27</v>
      </c>
      <c r="AF17" s="596"/>
      <c r="AG17" s="546"/>
      <c r="AH17" s="547" t="s">
        <v>495</v>
      </c>
      <c r="AI17" s="597"/>
      <c r="AJ17" s="539">
        <v>1063</v>
      </c>
      <c r="AK17" s="594" t="s">
        <v>27</v>
      </c>
      <c r="AL17" s="594" t="s">
        <v>27</v>
      </c>
      <c r="AM17" s="539">
        <v>197</v>
      </c>
      <c r="AN17" s="539">
        <v>358</v>
      </c>
      <c r="AO17" s="539">
        <v>2014</v>
      </c>
      <c r="AP17" s="539">
        <v>690</v>
      </c>
      <c r="AQ17" s="539">
        <v>118</v>
      </c>
      <c r="AR17" s="542">
        <v>369</v>
      </c>
    </row>
    <row r="18" spans="2:44" ht="20.25" customHeight="1" hidden="1">
      <c r="B18" s="547" t="s">
        <v>496</v>
      </c>
      <c r="C18" s="597"/>
      <c r="D18" s="539">
        <v>14182</v>
      </c>
      <c r="E18" s="539">
        <v>700</v>
      </c>
      <c r="F18" s="539">
        <v>1841</v>
      </c>
      <c r="G18" s="594" t="s">
        <v>27</v>
      </c>
      <c r="H18" s="539">
        <v>833</v>
      </c>
      <c r="I18" s="594" t="s">
        <v>27</v>
      </c>
      <c r="J18" s="594" t="s">
        <v>27</v>
      </c>
      <c r="K18" s="594" t="s">
        <v>27</v>
      </c>
      <c r="L18" s="594" t="s">
        <v>27</v>
      </c>
      <c r="M18" s="539">
        <v>692</v>
      </c>
      <c r="N18" s="539">
        <v>87</v>
      </c>
      <c r="O18" s="539">
        <v>44</v>
      </c>
      <c r="P18" s="550">
        <v>131</v>
      </c>
      <c r="Q18" s="546"/>
      <c r="R18" s="546"/>
      <c r="S18" s="539">
        <v>54</v>
      </c>
      <c r="T18" s="539">
        <v>72</v>
      </c>
      <c r="U18" s="539">
        <v>242</v>
      </c>
      <c r="V18" s="539">
        <v>1166</v>
      </c>
      <c r="W18" s="594" t="s">
        <v>27</v>
      </c>
      <c r="X18" s="594" t="s">
        <v>27</v>
      </c>
      <c r="Y18" s="594" t="s">
        <v>27</v>
      </c>
      <c r="Z18" s="594" t="s">
        <v>27</v>
      </c>
      <c r="AA18" s="539">
        <v>2785</v>
      </c>
      <c r="AB18" s="594" t="s">
        <v>27</v>
      </c>
      <c r="AC18" s="594" t="s">
        <v>27</v>
      </c>
      <c r="AD18" s="594" t="s">
        <v>27</v>
      </c>
      <c r="AE18" s="595" t="s">
        <v>27</v>
      </c>
      <c r="AF18" s="596"/>
      <c r="AG18" s="546"/>
      <c r="AH18" s="547" t="s">
        <v>496</v>
      </c>
      <c r="AI18" s="597"/>
      <c r="AJ18" s="539">
        <v>855</v>
      </c>
      <c r="AK18" s="594" t="s">
        <v>27</v>
      </c>
      <c r="AL18" s="594" t="s">
        <v>27</v>
      </c>
      <c r="AM18" s="539">
        <v>191</v>
      </c>
      <c r="AN18" s="539">
        <v>332</v>
      </c>
      <c r="AO18" s="539">
        <v>1433</v>
      </c>
      <c r="AP18" s="539">
        <v>677</v>
      </c>
      <c r="AQ18" s="539">
        <v>121</v>
      </c>
      <c r="AR18" s="542">
        <v>390</v>
      </c>
    </row>
    <row r="19" spans="2:44" ht="20.25" customHeight="1" hidden="1">
      <c r="B19" s="547" t="s">
        <v>497</v>
      </c>
      <c r="C19" s="597"/>
      <c r="D19" s="539">
        <v>14061</v>
      </c>
      <c r="E19" s="539">
        <v>593</v>
      </c>
      <c r="F19" s="539">
        <v>1805</v>
      </c>
      <c r="G19" s="594" t="s">
        <v>27</v>
      </c>
      <c r="H19" s="539">
        <v>791</v>
      </c>
      <c r="I19" s="594" t="s">
        <v>27</v>
      </c>
      <c r="J19" s="594" t="s">
        <v>27</v>
      </c>
      <c r="K19" s="594" t="s">
        <v>27</v>
      </c>
      <c r="L19" s="594" t="s">
        <v>27</v>
      </c>
      <c r="M19" s="539">
        <v>710</v>
      </c>
      <c r="N19" s="539">
        <v>96</v>
      </c>
      <c r="O19" s="539">
        <v>24</v>
      </c>
      <c r="P19" s="550">
        <v>135</v>
      </c>
      <c r="Q19" s="546"/>
      <c r="R19" s="546"/>
      <c r="S19" s="539">
        <v>49</v>
      </c>
      <c r="T19" s="539">
        <v>57</v>
      </c>
      <c r="U19" s="539">
        <v>237</v>
      </c>
      <c r="V19" s="539">
        <v>1237</v>
      </c>
      <c r="W19" s="594" t="s">
        <v>27</v>
      </c>
      <c r="X19" s="594" t="s">
        <v>27</v>
      </c>
      <c r="Y19" s="594" t="s">
        <v>27</v>
      </c>
      <c r="Z19" s="594" t="s">
        <v>27</v>
      </c>
      <c r="AA19" s="539">
        <v>3057</v>
      </c>
      <c r="AB19" s="594" t="s">
        <v>27</v>
      </c>
      <c r="AC19" s="594" t="s">
        <v>27</v>
      </c>
      <c r="AD19" s="594" t="s">
        <v>27</v>
      </c>
      <c r="AE19" s="595" t="s">
        <v>27</v>
      </c>
      <c r="AF19" s="596"/>
      <c r="AG19" s="546"/>
      <c r="AH19" s="547" t="s">
        <v>497</v>
      </c>
      <c r="AI19" s="597"/>
      <c r="AJ19" s="539">
        <v>699</v>
      </c>
      <c r="AK19" s="594" t="s">
        <v>27</v>
      </c>
      <c r="AL19" s="594" t="s">
        <v>27</v>
      </c>
      <c r="AM19" s="539">
        <v>203</v>
      </c>
      <c r="AN19" s="539">
        <v>326</v>
      </c>
      <c r="AO19" s="539">
        <v>1377</v>
      </c>
      <c r="AP19" s="539">
        <v>666</v>
      </c>
      <c r="AQ19" s="539">
        <v>146</v>
      </c>
      <c r="AR19" s="542">
        <v>353</v>
      </c>
    </row>
    <row r="20" spans="2:44" ht="20.25" customHeight="1">
      <c r="B20" s="598" t="s">
        <v>379</v>
      </c>
      <c r="C20" s="593" t="s">
        <v>498</v>
      </c>
      <c r="D20" s="539">
        <v>14916</v>
      </c>
      <c r="E20" s="539">
        <v>602</v>
      </c>
      <c r="F20" s="539">
        <v>1864</v>
      </c>
      <c r="G20" s="594" t="s">
        <v>27</v>
      </c>
      <c r="H20" s="539">
        <v>817</v>
      </c>
      <c r="I20" s="594" t="s">
        <v>27</v>
      </c>
      <c r="J20" s="594" t="s">
        <v>27</v>
      </c>
      <c r="K20" s="594" t="s">
        <v>27</v>
      </c>
      <c r="L20" s="594" t="s">
        <v>27</v>
      </c>
      <c r="M20" s="539">
        <v>701</v>
      </c>
      <c r="N20" s="539">
        <v>115</v>
      </c>
      <c r="O20" s="539">
        <v>36</v>
      </c>
      <c r="P20" s="550">
        <v>147</v>
      </c>
      <c r="Q20" s="546"/>
      <c r="R20" s="546"/>
      <c r="S20" s="539">
        <v>48</v>
      </c>
      <c r="T20" s="539">
        <v>75</v>
      </c>
      <c r="U20" s="539">
        <v>259</v>
      </c>
      <c r="V20" s="539">
        <v>1297</v>
      </c>
      <c r="W20" s="594" t="s">
        <v>27</v>
      </c>
      <c r="X20" s="594" t="s">
        <v>27</v>
      </c>
      <c r="Y20" s="594" t="s">
        <v>27</v>
      </c>
      <c r="Z20" s="594" t="s">
        <v>27</v>
      </c>
      <c r="AA20" s="539">
        <v>3122</v>
      </c>
      <c r="AB20" s="594" t="s">
        <v>27</v>
      </c>
      <c r="AC20" s="594" t="s">
        <v>27</v>
      </c>
      <c r="AD20" s="594" t="s">
        <v>27</v>
      </c>
      <c r="AE20" s="595" t="s">
        <v>27</v>
      </c>
      <c r="AF20" s="596"/>
      <c r="AG20" s="546"/>
      <c r="AH20" s="598" t="s">
        <v>379</v>
      </c>
      <c r="AI20" s="593" t="s">
        <v>498</v>
      </c>
      <c r="AJ20" s="539">
        <v>944</v>
      </c>
      <c r="AK20" s="594" t="s">
        <v>27</v>
      </c>
      <c r="AL20" s="594" t="s">
        <v>27</v>
      </c>
      <c r="AM20" s="539">
        <v>205</v>
      </c>
      <c r="AN20" s="539">
        <v>300</v>
      </c>
      <c r="AO20" s="539">
        <v>1619</v>
      </c>
      <c r="AP20" s="539">
        <v>714</v>
      </c>
      <c r="AQ20" s="539">
        <v>195</v>
      </c>
      <c r="AR20" s="542">
        <v>287</v>
      </c>
    </row>
    <row r="21" spans="2:44" ht="20.25" customHeight="1">
      <c r="B21" s="598" t="s">
        <v>499</v>
      </c>
      <c r="C21" s="593" t="s">
        <v>500</v>
      </c>
      <c r="D21" s="539">
        <v>14431</v>
      </c>
      <c r="E21" s="539">
        <v>477</v>
      </c>
      <c r="F21" s="539">
        <v>1906</v>
      </c>
      <c r="G21" s="594" t="s">
        <v>27</v>
      </c>
      <c r="H21" s="539">
        <v>824</v>
      </c>
      <c r="I21" s="594" t="s">
        <v>27</v>
      </c>
      <c r="J21" s="594" t="s">
        <v>27</v>
      </c>
      <c r="K21" s="594" t="s">
        <v>27</v>
      </c>
      <c r="L21" s="594" t="s">
        <v>27</v>
      </c>
      <c r="M21" s="539">
        <v>745</v>
      </c>
      <c r="N21" s="539">
        <v>121</v>
      </c>
      <c r="O21" s="539">
        <v>36</v>
      </c>
      <c r="P21" s="550">
        <v>133</v>
      </c>
      <c r="Q21" s="546"/>
      <c r="R21" s="546"/>
      <c r="S21" s="539">
        <v>47</v>
      </c>
      <c r="T21" s="539">
        <v>94</v>
      </c>
      <c r="U21" s="539">
        <v>264</v>
      </c>
      <c r="V21" s="539">
        <v>1383</v>
      </c>
      <c r="W21" s="594" t="s">
        <v>27</v>
      </c>
      <c r="X21" s="594" t="s">
        <v>27</v>
      </c>
      <c r="Y21" s="594" t="s">
        <v>27</v>
      </c>
      <c r="Z21" s="594" t="s">
        <v>27</v>
      </c>
      <c r="AA21" s="539">
        <v>3240</v>
      </c>
      <c r="AB21" s="594" t="s">
        <v>27</v>
      </c>
      <c r="AC21" s="594" t="s">
        <v>27</v>
      </c>
      <c r="AD21" s="594" t="s">
        <v>27</v>
      </c>
      <c r="AE21" s="595" t="s">
        <v>27</v>
      </c>
      <c r="AF21" s="596"/>
      <c r="AG21" s="546"/>
      <c r="AH21" s="598" t="s">
        <v>499</v>
      </c>
      <c r="AI21" s="593" t="s">
        <v>500</v>
      </c>
      <c r="AJ21" s="539">
        <v>805</v>
      </c>
      <c r="AK21" s="594" t="s">
        <v>27</v>
      </c>
      <c r="AL21" s="594" t="s">
        <v>27</v>
      </c>
      <c r="AM21" s="539">
        <v>208</v>
      </c>
      <c r="AN21" s="539">
        <v>281</v>
      </c>
      <c r="AO21" s="539">
        <v>1592</v>
      </c>
      <c r="AP21" s="539">
        <v>747</v>
      </c>
      <c r="AQ21" s="539">
        <v>282</v>
      </c>
      <c r="AR21" s="542">
        <v>263</v>
      </c>
    </row>
    <row r="22" spans="2:44" ht="20.25" customHeight="1">
      <c r="B22" s="598" t="s">
        <v>501</v>
      </c>
      <c r="C22" s="593" t="s">
        <v>502</v>
      </c>
      <c r="D22" s="539">
        <v>13754</v>
      </c>
      <c r="E22" s="539">
        <v>436</v>
      </c>
      <c r="F22" s="539">
        <v>1886</v>
      </c>
      <c r="G22" s="594" t="s">
        <v>27</v>
      </c>
      <c r="H22" s="539">
        <v>787</v>
      </c>
      <c r="I22" s="594" t="s">
        <v>27</v>
      </c>
      <c r="J22" s="594" t="s">
        <v>27</v>
      </c>
      <c r="K22" s="594" t="s">
        <v>27</v>
      </c>
      <c r="L22" s="594" t="s">
        <v>27</v>
      </c>
      <c r="M22" s="539">
        <v>736</v>
      </c>
      <c r="N22" s="539">
        <v>147</v>
      </c>
      <c r="O22" s="539">
        <v>39</v>
      </c>
      <c r="P22" s="550">
        <v>133</v>
      </c>
      <c r="Q22" s="546"/>
      <c r="R22" s="546"/>
      <c r="S22" s="539">
        <v>44</v>
      </c>
      <c r="T22" s="539">
        <v>86</v>
      </c>
      <c r="U22" s="539">
        <v>278</v>
      </c>
      <c r="V22" s="539">
        <v>1288</v>
      </c>
      <c r="W22" s="594" t="s">
        <v>27</v>
      </c>
      <c r="X22" s="594" t="s">
        <v>27</v>
      </c>
      <c r="Y22" s="594" t="s">
        <v>27</v>
      </c>
      <c r="Z22" s="594" t="s">
        <v>27</v>
      </c>
      <c r="AA22" s="539">
        <v>3441</v>
      </c>
      <c r="AB22" s="594" t="s">
        <v>27</v>
      </c>
      <c r="AC22" s="594" t="s">
        <v>27</v>
      </c>
      <c r="AD22" s="594" t="s">
        <v>27</v>
      </c>
      <c r="AE22" s="595" t="s">
        <v>27</v>
      </c>
      <c r="AF22" s="596"/>
      <c r="AG22" s="546"/>
      <c r="AH22" s="598" t="s">
        <v>501</v>
      </c>
      <c r="AI22" s="593" t="s">
        <v>502</v>
      </c>
      <c r="AJ22" s="539">
        <v>579</v>
      </c>
      <c r="AK22" s="594" t="s">
        <v>27</v>
      </c>
      <c r="AL22" s="594" t="s">
        <v>27</v>
      </c>
      <c r="AM22" s="539">
        <v>198</v>
      </c>
      <c r="AN22" s="539">
        <v>252</v>
      </c>
      <c r="AO22" s="539">
        <v>1516</v>
      </c>
      <c r="AP22" s="539">
        <v>738</v>
      </c>
      <c r="AQ22" s="539">
        <v>286</v>
      </c>
      <c r="AR22" s="542">
        <v>230</v>
      </c>
    </row>
    <row r="23" spans="2:44" ht="20.25" customHeight="1">
      <c r="B23" s="598" t="s">
        <v>503</v>
      </c>
      <c r="C23" s="593" t="s">
        <v>504</v>
      </c>
      <c r="D23" s="539">
        <v>13442</v>
      </c>
      <c r="E23" s="539">
        <v>395</v>
      </c>
      <c r="F23" s="539">
        <v>2011</v>
      </c>
      <c r="G23" s="594" t="s">
        <v>27</v>
      </c>
      <c r="H23" s="539">
        <v>845</v>
      </c>
      <c r="I23" s="594" t="s">
        <v>27</v>
      </c>
      <c r="J23" s="594" t="s">
        <v>27</v>
      </c>
      <c r="K23" s="594" t="s">
        <v>27</v>
      </c>
      <c r="L23" s="594" t="s">
        <v>27</v>
      </c>
      <c r="M23" s="539">
        <v>804</v>
      </c>
      <c r="N23" s="539">
        <v>136</v>
      </c>
      <c r="O23" s="539">
        <v>30</v>
      </c>
      <c r="P23" s="550">
        <v>127</v>
      </c>
      <c r="Q23" s="546"/>
      <c r="R23" s="546"/>
      <c r="S23" s="539">
        <v>69</v>
      </c>
      <c r="T23" s="539">
        <v>105</v>
      </c>
      <c r="U23" s="539">
        <v>268</v>
      </c>
      <c r="V23" s="539">
        <v>1232</v>
      </c>
      <c r="W23" s="594" t="s">
        <v>27</v>
      </c>
      <c r="X23" s="594" t="s">
        <v>27</v>
      </c>
      <c r="Y23" s="594" t="s">
        <v>27</v>
      </c>
      <c r="Z23" s="594" t="s">
        <v>27</v>
      </c>
      <c r="AA23" s="539">
        <v>3322</v>
      </c>
      <c r="AB23" s="594" t="s">
        <v>27</v>
      </c>
      <c r="AC23" s="594" t="s">
        <v>27</v>
      </c>
      <c r="AD23" s="594" t="s">
        <v>27</v>
      </c>
      <c r="AE23" s="595" t="s">
        <v>27</v>
      </c>
      <c r="AF23" s="596"/>
      <c r="AG23" s="546"/>
      <c r="AH23" s="598" t="s">
        <v>503</v>
      </c>
      <c r="AI23" s="593" t="s">
        <v>504</v>
      </c>
      <c r="AJ23" s="539">
        <v>552</v>
      </c>
      <c r="AK23" s="594" t="s">
        <v>27</v>
      </c>
      <c r="AL23" s="594" t="s">
        <v>27</v>
      </c>
      <c r="AM23" s="539">
        <v>216</v>
      </c>
      <c r="AN23" s="539">
        <v>207</v>
      </c>
      <c r="AO23" s="539">
        <v>1336</v>
      </c>
      <c r="AP23" s="539">
        <v>809</v>
      </c>
      <c r="AQ23" s="539">
        <v>340</v>
      </c>
      <c r="AR23" s="542">
        <v>249</v>
      </c>
    </row>
    <row r="24" spans="2:44" ht="20.25" customHeight="1">
      <c r="B24" s="598" t="s">
        <v>383</v>
      </c>
      <c r="C24" s="593" t="s">
        <v>384</v>
      </c>
      <c r="D24" s="539">
        <v>14139</v>
      </c>
      <c r="E24" s="539">
        <v>403</v>
      </c>
      <c r="F24" s="539">
        <v>2084</v>
      </c>
      <c r="G24" s="594" t="s">
        <v>27</v>
      </c>
      <c r="H24" s="539">
        <v>892</v>
      </c>
      <c r="I24" s="594" t="s">
        <v>27</v>
      </c>
      <c r="J24" s="594" t="s">
        <v>27</v>
      </c>
      <c r="K24" s="594" t="s">
        <v>27</v>
      </c>
      <c r="L24" s="594" t="s">
        <v>27</v>
      </c>
      <c r="M24" s="539">
        <v>830</v>
      </c>
      <c r="N24" s="539">
        <v>169</v>
      </c>
      <c r="O24" s="539">
        <v>30</v>
      </c>
      <c r="P24" s="550">
        <v>109</v>
      </c>
      <c r="Q24" s="546"/>
      <c r="R24" s="546"/>
      <c r="S24" s="539">
        <v>54</v>
      </c>
      <c r="T24" s="539">
        <v>91</v>
      </c>
      <c r="U24" s="539">
        <v>262</v>
      </c>
      <c r="V24" s="539">
        <v>1451</v>
      </c>
      <c r="W24" s="594" t="s">
        <v>27</v>
      </c>
      <c r="X24" s="594" t="s">
        <v>27</v>
      </c>
      <c r="Y24" s="594" t="s">
        <v>27</v>
      </c>
      <c r="Z24" s="594" t="s">
        <v>27</v>
      </c>
      <c r="AA24" s="539">
        <v>3452</v>
      </c>
      <c r="AB24" s="594" t="s">
        <v>27</v>
      </c>
      <c r="AC24" s="594" t="s">
        <v>27</v>
      </c>
      <c r="AD24" s="594" t="s">
        <v>27</v>
      </c>
      <c r="AE24" s="595" t="s">
        <v>27</v>
      </c>
      <c r="AF24" s="596"/>
      <c r="AG24" s="546"/>
      <c r="AH24" s="598" t="s">
        <v>383</v>
      </c>
      <c r="AI24" s="593" t="s">
        <v>384</v>
      </c>
      <c r="AJ24" s="539">
        <v>705</v>
      </c>
      <c r="AK24" s="594" t="s">
        <v>27</v>
      </c>
      <c r="AL24" s="594" t="s">
        <v>27</v>
      </c>
      <c r="AM24" s="539">
        <v>210</v>
      </c>
      <c r="AN24" s="539">
        <v>202</v>
      </c>
      <c r="AO24" s="539">
        <v>1422</v>
      </c>
      <c r="AP24" s="539">
        <v>846</v>
      </c>
      <c r="AQ24" s="539">
        <v>314</v>
      </c>
      <c r="AR24" s="542">
        <v>245</v>
      </c>
    </row>
    <row r="25" spans="2:44" ht="20.25" customHeight="1">
      <c r="B25" s="598" t="s">
        <v>505</v>
      </c>
      <c r="C25" s="593" t="s">
        <v>506</v>
      </c>
      <c r="D25" s="539">
        <v>13407</v>
      </c>
      <c r="E25" s="539">
        <v>375</v>
      </c>
      <c r="F25" s="539">
        <v>2139</v>
      </c>
      <c r="G25" s="594" t="s">
        <v>27</v>
      </c>
      <c r="H25" s="539">
        <v>896</v>
      </c>
      <c r="I25" s="594" t="s">
        <v>27</v>
      </c>
      <c r="J25" s="594" t="s">
        <v>27</v>
      </c>
      <c r="K25" s="594" t="s">
        <v>27</v>
      </c>
      <c r="L25" s="594" t="s">
        <v>27</v>
      </c>
      <c r="M25" s="539">
        <v>851</v>
      </c>
      <c r="N25" s="539">
        <v>177</v>
      </c>
      <c r="O25" s="539">
        <v>30</v>
      </c>
      <c r="P25" s="550">
        <v>127</v>
      </c>
      <c r="Q25" s="546"/>
      <c r="R25" s="546"/>
      <c r="S25" s="539">
        <v>58</v>
      </c>
      <c r="T25" s="539">
        <v>129</v>
      </c>
      <c r="U25" s="539">
        <v>258</v>
      </c>
      <c r="V25" s="539">
        <v>1280</v>
      </c>
      <c r="W25" s="594" t="s">
        <v>27</v>
      </c>
      <c r="X25" s="594" t="s">
        <v>27</v>
      </c>
      <c r="Y25" s="594" t="s">
        <v>27</v>
      </c>
      <c r="Z25" s="594" t="s">
        <v>27</v>
      </c>
      <c r="AA25" s="539">
        <v>3460</v>
      </c>
      <c r="AB25" s="594" t="s">
        <v>27</v>
      </c>
      <c r="AC25" s="594" t="s">
        <v>27</v>
      </c>
      <c r="AD25" s="594" t="s">
        <v>27</v>
      </c>
      <c r="AE25" s="595" t="s">
        <v>27</v>
      </c>
      <c r="AF25" s="596"/>
      <c r="AG25" s="546"/>
      <c r="AH25" s="598" t="s">
        <v>505</v>
      </c>
      <c r="AI25" s="593" t="s">
        <v>506</v>
      </c>
      <c r="AJ25" s="539">
        <v>499</v>
      </c>
      <c r="AK25" s="594" t="s">
        <v>27</v>
      </c>
      <c r="AL25" s="594" t="s">
        <v>27</v>
      </c>
      <c r="AM25" s="539">
        <v>217</v>
      </c>
      <c r="AN25" s="539">
        <v>192</v>
      </c>
      <c r="AO25" s="539">
        <v>1318</v>
      </c>
      <c r="AP25" s="539">
        <v>841</v>
      </c>
      <c r="AQ25" s="539">
        <v>363</v>
      </c>
      <c r="AR25" s="542">
        <v>239</v>
      </c>
    </row>
    <row r="26" spans="2:44" ht="20.25" customHeight="1">
      <c r="B26" s="598" t="s">
        <v>507</v>
      </c>
      <c r="C26" s="593" t="s">
        <v>508</v>
      </c>
      <c r="D26" s="539">
        <v>13387</v>
      </c>
      <c r="E26" s="539">
        <v>292</v>
      </c>
      <c r="F26" s="539">
        <v>2247</v>
      </c>
      <c r="G26" s="594" t="s">
        <v>27</v>
      </c>
      <c r="H26" s="539">
        <v>884</v>
      </c>
      <c r="I26" s="594" t="s">
        <v>27</v>
      </c>
      <c r="J26" s="594" t="s">
        <v>27</v>
      </c>
      <c r="K26" s="594" t="s">
        <v>27</v>
      </c>
      <c r="L26" s="594" t="s">
        <v>27</v>
      </c>
      <c r="M26" s="539">
        <v>925</v>
      </c>
      <c r="N26" s="539">
        <v>222</v>
      </c>
      <c r="O26" s="539">
        <v>31</v>
      </c>
      <c r="P26" s="550">
        <v>116</v>
      </c>
      <c r="Q26" s="546"/>
      <c r="R26" s="546"/>
      <c r="S26" s="539">
        <v>69</v>
      </c>
      <c r="T26" s="539">
        <v>101</v>
      </c>
      <c r="U26" s="539">
        <v>255</v>
      </c>
      <c r="V26" s="539">
        <v>1449</v>
      </c>
      <c r="W26" s="594" t="s">
        <v>27</v>
      </c>
      <c r="X26" s="594" t="s">
        <v>27</v>
      </c>
      <c r="Y26" s="594" t="s">
        <v>27</v>
      </c>
      <c r="Z26" s="594" t="s">
        <v>27</v>
      </c>
      <c r="AA26" s="539">
        <v>3329</v>
      </c>
      <c r="AB26" s="594" t="s">
        <v>27</v>
      </c>
      <c r="AC26" s="594" t="s">
        <v>27</v>
      </c>
      <c r="AD26" s="594" t="s">
        <v>27</v>
      </c>
      <c r="AE26" s="595" t="s">
        <v>27</v>
      </c>
      <c r="AF26" s="596"/>
      <c r="AG26" s="546"/>
      <c r="AH26" s="598" t="s">
        <v>507</v>
      </c>
      <c r="AI26" s="593" t="s">
        <v>508</v>
      </c>
      <c r="AJ26" s="539">
        <v>507</v>
      </c>
      <c r="AK26" s="594" t="s">
        <v>27</v>
      </c>
      <c r="AL26" s="594" t="s">
        <v>27</v>
      </c>
      <c r="AM26" s="539">
        <v>210</v>
      </c>
      <c r="AN26" s="539">
        <v>181</v>
      </c>
      <c r="AO26" s="539">
        <v>1289</v>
      </c>
      <c r="AP26" s="539">
        <v>857</v>
      </c>
      <c r="AQ26" s="539">
        <v>396</v>
      </c>
      <c r="AR26" s="542">
        <v>223</v>
      </c>
    </row>
    <row r="27" spans="2:44" ht="20.25" customHeight="1">
      <c r="B27" s="598" t="s">
        <v>509</v>
      </c>
      <c r="C27" s="593" t="s">
        <v>510</v>
      </c>
      <c r="D27" s="539">
        <v>13426</v>
      </c>
      <c r="E27" s="539">
        <v>301</v>
      </c>
      <c r="F27" s="539">
        <v>2190</v>
      </c>
      <c r="G27" s="539">
        <v>59</v>
      </c>
      <c r="H27" s="539">
        <v>929</v>
      </c>
      <c r="I27" s="594" t="s">
        <v>27</v>
      </c>
      <c r="J27" s="594" t="s">
        <v>27</v>
      </c>
      <c r="K27" s="539">
        <v>160</v>
      </c>
      <c r="L27" s="594" t="s">
        <v>27</v>
      </c>
      <c r="M27" s="539">
        <v>103</v>
      </c>
      <c r="N27" s="539">
        <v>183</v>
      </c>
      <c r="O27" s="539">
        <v>34</v>
      </c>
      <c r="P27" s="550">
        <v>126</v>
      </c>
      <c r="Q27" s="546"/>
      <c r="R27" s="546"/>
      <c r="S27" s="539">
        <v>70</v>
      </c>
      <c r="T27" s="539">
        <v>112</v>
      </c>
      <c r="U27" s="539">
        <v>279</v>
      </c>
      <c r="V27" s="539">
        <v>1515</v>
      </c>
      <c r="W27" s="594" t="s">
        <v>27</v>
      </c>
      <c r="X27" s="594" t="s">
        <v>27</v>
      </c>
      <c r="Y27" s="594" t="s">
        <v>27</v>
      </c>
      <c r="Z27" s="594" t="s">
        <v>27</v>
      </c>
      <c r="AA27" s="539">
        <v>3432</v>
      </c>
      <c r="AB27" s="594" t="s">
        <v>27</v>
      </c>
      <c r="AC27" s="594" t="s">
        <v>27</v>
      </c>
      <c r="AD27" s="594" t="s">
        <v>27</v>
      </c>
      <c r="AE27" s="595" t="s">
        <v>27</v>
      </c>
      <c r="AF27" s="596"/>
      <c r="AG27" s="546"/>
      <c r="AH27" s="598" t="s">
        <v>509</v>
      </c>
      <c r="AI27" s="593" t="s">
        <v>510</v>
      </c>
      <c r="AJ27" s="539">
        <v>526</v>
      </c>
      <c r="AK27" s="594" t="s">
        <v>27</v>
      </c>
      <c r="AL27" s="594" t="s">
        <v>27</v>
      </c>
      <c r="AM27" s="539">
        <v>219</v>
      </c>
      <c r="AN27" s="539">
        <v>210</v>
      </c>
      <c r="AO27" s="539">
        <v>1185</v>
      </c>
      <c r="AP27" s="539">
        <v>846</v>
      </c>
      <c r="AQ27" s="539">
        <v>387</v>
      </c>
      <c r="AR27" s="542">
        <v>253</v>
      </c>
    </row>
    <row r="28" spans="2:44" ht="20.25" customHeight="1">
      <c r="B28" s="598" t="s">
        <v>511</v>
      </c>
      <c r="C28" s="593" t="s">
        <v>512</v>
      </c>
      <c r="D28" s="539">
        <v>13683</v>
      </c>
      <c r="E28" s="539">
        <v>314</v>
      </c>
      <c r="F28" s="539">
        <v>2228</v>
      </c>
      <c r="G28" s="539">
        <v>62</v>
      </c>
      <c r="H28" s="539">
        <v>906</v>
      </c>
      <c r="I28" s="594" t="s">
        <v>27</v>
      </c>
      <c r="J28" s="594" t="s">
        <v>27</v>
      </c>
      <c r="K28" s="539">
        <v>199</v>
      </c>
      <c r="L28" s="594" t="s">
        <v>27</v>
      </c>
      <c r="M28" s="539">
        <v>75</v>
      </c>
      <c r="N28" s="539">
        <v>201</v>
      </c>
      <c r="O28" s="539">
        <v>29</v>
      </c>
      <c r="P28" s="550">
        <v>125</v>
      </c>
      <c r="Q28" s="546"/>
      <c r="R28" s="546"/>
      <c r="S28" s="539">
        <v>60</v>
      </c>
      <c r="T28" s="539">
        <v>133</v>
      </c>
      <c r="U28" s="539">
        <v>216</v>
      </c>
      <c r="V28" s="539">
        <v>1563</v>
      </c>
      <c r="W28" s="594" t="s">
        <v>27</v>
      </c>
      <c r="X28" s="594" t="s">
        <v>27</v>
      </c>
      <c r="Y28" s="594" t="s">
        <v>27</v>
      </c>
      <c r="Z28" s="594" t="s">
        <v>27</v>
      </c>
      <c r="AA28" s="539">
        <v>3403</v>
      </c>
      <c r="AB28" s="594" t="s">
        <v>27</v>
      </c>
      <c r="AC28" s="594" t="s">
        <v>27</v>
      </c>
      <c r="AD28" s="594" t="s">
        <v>27</v>
      </c>
      <c r="AE28" s="595" t="s">
        <v>27</v>
      </c>
      <c r="AF28" s="596"/>
      <c r="AG28" s="546"/>
      <c r="AH28" s="598" t="s">
        <v>511</v>
      </c>
      <c r="AI28" s="593" t="s">
        <v>512</v>
      </c>
      <c r="AJ28" s="539">
        <v>598</v>
      </c>
      <c r="AK28" s="594" t="s">
        <v>27</v>
      </c>
      <c r="AL28" s="594" t="s">
        <v>27</v>
      </c>
      <c r="AM28" s="539">
        <v>247</v>
      </c>
      <c r="AN28" s="539">
        <v>207</v>
      </c>
      <c r="AO28" s="539">
        <v>1128</v>
      </c>
      <c r="AP28" s="539">
        <v>940</v>
      </c>
      <c r="AQ28" s="539">
        <v>416</v>
      </c>
      <c r="AR28" s="542">
        <v>244</v>
      </c>
    </row>
    <row r="29" spans="2:44" ht="20.25" customHeight="1">
      <c r="B29" s="598" t="s">
        <v>385</v>
      </c>
      <c r="C29" s="593" t="s">
        <v>513</v>
      </c>
      <c r="D29" s="539">
        <v>13875</v>
      </c>
      <c r="E29" s="539">
        <v>303</v>
      </c>
      <c r="F29" s="539">
        <v>2278</v>
      </c>
      <c r="G29" s="539">
        <v>88</v>
      </c>
      <c r="H29" s="539">
        <v>892</v>
      </c>
      <c r="I29" s="594" t="s">
        <v>27</v>
      </c>
      <c r="J29" s="594" t="s">
        <v>27</v>
      </c>
      <c r="K29" s="539">
        <v>199</v>
      </c>
      <c r="L29" s="594" t="s">
        <v>27</v>
      </c>
      <c r="M29" s="539">
        <v>77</v>
      </c>
      <c r="N29" s="539">
        <v>205</v>
      </c>
      <c r="O29" s="539">
        <v>37</v>
      </c>
      <c r="P29" s="550">
        <v>116</v>
      </c>
      <c r="Q29" s="546"/>
      <c r="R29" s="546"/>
      <c r="S29" s="539">
        <v>54</v>
      </c>
      <c r="T29" s="539">
        <v>149</v>
      </c>
      <c r="U29" s="539">
        <v>234</v>
      </c>
      <c r="V29" s="539">
        <v>1680</v>
      </c>
      <c r="W29" s="594" t="s">
        <v>27</v>
      </c>
      <c r="X29" s="594" t="s">
        <v>27</v>
      </c>
      <c r="Y29" s="594" t="s">
        <v>27</v>
      </c>
      <c r="Z29" s="594" t="s">
        <v>27</v>
      </c>
      <c r="AA29" s="539">
        <v>3662</v>
      </c>
      <c r="AB29" s="594" t="s">
        <v>27</v>
      </c>
      <c r="AC29" s="594" t="s">
        <v>27</v>
      </c>
      <c r="AD29" s="594" t="s">
        <v>27</v>
      </c>
      <c r="AE29" s="595" t="s">
        <v>27</v>
      </c>
      <c r="AF29" s="596"/>
      <c r="AG29" s="546"/>
      <c r="AH29" s="598" t="s">
        <v>385</v>
      </c>
      <c r="AI29" s="593" t="s">
        <v>513</v>
      </c>
      <c r="AJ29" s="539">
        <v>550</v>
      </c>
      <c r="AK29" s="594" t="s">
        <v>27</v>
      </c>
      <c r="AL29" s="594" t="s">
        <v>27</v>
      </c>
      <c r="AM29" s="539">
        <v>224</v>
      </c>
      <c r="AN29" s="539">
        <v>185</v>
      </c>
      <c r="AO29" s="539">
        <v>1185</v>
      </c>
      <c r="AP29" s="539">
        <v>876</v>
      </c>
      <c r="AQ29" s="539">
        <v>413</v>
      </c>
      <c r="AR29" s="542">
        <v>257</v>
      </c>
    </row>
    <row r="30" spans="2:44" ht="20.25" customHeight="1">
      <c r="B30" s="598" t="s">
        <v>514</v>
      </c>
      <c r="C30" s="593" t="s">
        <v>515</v>
      </c>
      <c r="D30" s="539">
        <v>13362</v>
      </c>
      <c r="E30" s="539">
        <v>255</v>
      </c>
      <c r="F30" s="539">
        <v>2269</v>
      </c>
      <c r="G30" s="539">
        <v>61</v>
      </c>
      <c r="H30" s="539">
        <v>893</v>
      </c>
      <c r="I30" s="594" t="s">
        <v>27</v>
      </c>
      <c r="J30" s="594" t="s">
        <v>27</v>
      </c>
      <c r="K30" s="539">
        <v>189</v>
      </c>
      <c r="L30" s="594" t="s">
        <v>27</v>
      </c>
      <c r="M30" s="539">
        <v>87</v>
      </c>
      <c r="N30" s="539">
        <v>240</v>
      </c>
      <c r="O30" s="539">
        <v>43</v>
      </c>
      <c r="P30" s="550">
        <v>103</v>
      </c>
      <c r="Q30" s="546"/>
      <c r="R30" s="546"/>
      <c r="S30" s="539">
        <v>42</v>
      </c>
      <c r="T30" s="539">
        <v>124</v>
      </c>
      <c r="U30" s="539">
        <v>236</v>
      </c>
      <c r="V30" s="539">
        <v>1582</v>
      </c>
      <c r="W30" s="594" t="s">
        <v>27</v>
      </c>
      <c r="X30" s="594" t="s">
        <v>27</v>
      </c>
      <c r="Y30" s="594" t="s">
        <v>27</v>
      </c>
      <c r="Z30" s="594" t="s">
        <v>27</v>
      </c>
      <c r="AA30" s="539">
        <v>3554</v>
      </c>
      <c r="AB30" s="594" t="s">
        <v>27</v>
      </c>
      <c r="AC30" s="594" t="s">
        <v>27</v>
      </c>
      <c r="AD30" s="594" t="s">
        <v>27</v>
      </c>
      <c r="AE30" s="595" t="s">
        <v>27</v>
      </c>
      <c r="AF30" s="596"/>
      <c r="AG30" s="546"/>
      <c r="AH30" s="598" t="s">
        <v>514</v>
      </c>
      <c r="AI30" s="593" t="s">
        <v>515</v>
      </c>
      <c r="AJ30" s="539">
        <v>574</v>
      </c>
      <c r="AK30" s="594" t="s">
        <v>27</v>
      </c>
      <c r="AL30" s="594" t="s">
        <v>27</v>
      </c>
      <c r="AM30" s="539">
        <v>230</v>
      </c>
      <c r="AN30" s="539">
        <v>148</v>
      </c>
      <c r="AO30" s="539">
        <v>1079</v>
      </c>
      <c r="AP30" s="539">
        <f>435+436</f>
        <v>871</v>
      </c>
      <c r="AQ30" s="539">
        <v>435</v>
      </c>
      <c r="AR30" s="542">
        <v>279</v>
      </c>
    </row>
    <row r="31" spans="2:44" ht="20.25" customHeight="1">
      <c r="B31" s="598" t="s">
        <v>516</v>
      </c>
      <c r="C31" s="593" t="s">
        <v>517</v>
      </c>
      <c r="D31" s="539">
        <v>13230</v>
      </c>
      <c r="E31" s="539">
        <v>231</v>
      </c>
      <c r="F31" s="539">
        <v>2376</v>
      </c>
      <c r="G31" s="539">
        <v>46</v>
      </c>
      <c r="H31" s="539">
        <v>897</v>
      </c>
      <c r="I31" s="594" t="s">
        <v>27</v>
      </c>
      <c r="J31" s="594" t="s">
        <v>27</v>
      </c>
      <c r="K31" s="539">
        <v>184</v>
      </c>
      <c r="L31" s="594" t="s">
        <v>27</v>
      </c>
      <c r="M31" s="539">
        <v>118</v>
      </c>
      <c r="N31" s="539">
        <v>267</v>
      </c>
      <c r="O31" s="539">
        <v>51</v>
      </c>
      <c r="P31" s="550">
        <v>102</v>
      </c>
      <c r="Q31" s="546"/>
      <c r="R31" s="546"/>
      <c r="S31" s="539">
        <v>67</v>
      </c>
      <c r="T31" s="539">
        <v>126</v>
      </c>
      <c r="U31" s="539">
        <v>211</v>
      </c>
      <c r="V31" s="539">
        <v>1550</v>
      </c>
      <c r="W31" s="594" t="s">
        <v>27</v>
      </c>
      <c r="X31" s="594" t="s">
        <v>27</v>
      </c>
      <c r="Y31" s="594" t="s">
        <v>27</v>
      </c>
      <c r="Z31" s="594" t="s">
        <v>27</v>
      </c>
      <c r="AA31" s="539">
        <v>3568</v>
      </c>
      <c r="AB31" s="594" t="s">
        <v>27</v>
      </c>
      <c r="AC31" s="594" t="s">
        <v>27</v>
      </c>
      <c r="AD31" s="594" t="s">
        <v>27</v>
      </c>
      <c r="AE31" s="595" t="s">
        <v>27</v>
      </c>
      <c r="AF31" s="596"/>
      <c r="AG31" s="546"/>
      <c r="AH31" s="598" t="s">
        <v>516</v>
      </c>
      <c r="AI31" s="593" t="s">
        <v>517</v>
      </c>
      <c r="AJ31" s="539">
        <v>527</v>
      </c>
      <c r="AK31" s="594" t="s">
        <v>27</v>
      </c>
      <c r="AL31" s="594" t="s">
        <v>27</v>
      </c>
      <c r="AM31" s="539">
        <v>239</v>
      </c>
      <c r="AN31" s="539">
        <v>149</v>
      </c>
      <c r="AO31" s="539">
        <v>968</v>
      </c>
      <c r="AP31" s="539">
        <v>851</v>
      </c>
      <c r="AQ31" s="539">
        <v>432</v>
      </c>
      <c r="AR31" s="542">
        <v>277</v>
      </c>
    </row>
    <row r="32" spans="2:44" ht="20.25" customHeight="1">
      <c r="B32" s="598" t="s">
        <v>518</v>
      </c>
      <c r="C32" s="593" t="s">
        <v>519</v>
      </c>
      <c r="D32" s="539">
        <v>13908</v>
      </c>
      <c r="E32" s="539">
        <v>217</v>
      </c>
      <c r="F32" s="539">
        <v>2455</v>
      </c>
      <c r="G32" s="539">
        <v>37</v>
      </c>
      <c r="H32" s="539">
        <v>913</v>
      </c>
      <c r="I32" s="594" t="s">
        <v>27</v>
      </c>
      <c r="J32" s="594" t="s">
        <v>27</v>
      </c>
      <c r="K32" s="539">
        <v>205</v>
      </c>
      <c r="L32" s="594" t="s">
        <v>27</v>
      </c>
      <c r="M32" s="539">
        <v>114</v>
      </c>
      <c r="N32" s="539">
        <v>275</v>
      </c>
      <c r="O32" s="539">
        <v>42</v>
      </c>
      <c r="P32" s="550">
        <v>129</v>
      </c>
      <c r="Q32" s="546"/>
      <c r="R32" s="546"/>
      <c r="S32" s="539">
        <v>70</v>
      </c>
      <c r="T32" s="539">
        <v>149</v>
      </c>
      <c r="U32" s="539">
        <v>229</v>
      </c>
      <c r="V32" s="539">
        <v>1778</v>
      </c>
      <c r="W32" s="594" t="s">
        <v>27</v>
      </c>
      <c r="X32" s="594" t="s">
        <v>27</v>
      </c>
      <c r="Y32" s="594" t="s">
        <v>27</v>
      </c>
      <c r="Z32" s="594" t="s">
        <v>27</v>
      </c>
      <c r="AA32" s="539">
        <v>3669</v>
      </c>
      <c r="AB32" s="594" t="s">
        <v>27</v>
      </c>
      <c r="AC32" s="594" t="s">
        <v>27</v>
      </c>
      <c r="AD32" s="594" t="s">
        <v>27</v>
      </c>
      <c r="AE32" s="595" t="s">
        <v>27</v>
      </c>
      <c r="AF32" s="596"/>
      <c r="AG32" s="546"/>
      <c r="AH32" s="598" t="s">
        <v>518</v>
      </c>
      <c r="AI32" s="593" t="s">
        <v>519</v>
      </c>
      <c r="AJ32" s="539">
        <v>655</v>
      </c>
      <c r="AK32" s="594" t="s">
        <v>27</v>
      </c>
      <c r="AL32" s="594" t="s">
        <v>27</v>
      </c>
      <c r="AM32" s="539">
        <v>272</v>
      </c>
      <c r="AN32" s="539">
        <v>138</v>
      </c>
      <c r="AO32" s="539">
        <v>1004</v>
      </c>
      <c r="AP32" s="539">
        <v>819</v>
      </c>
      <c r="AQ32" s="539">
        <v>412</v>
      </c>
      <c r="AR32" s="542">
        <v>282</v>
      </c>
    </row>
    <row r="33" spans="2:44" ht="20.25" customHeight="1">
      <c r="B33" s="598" t="s">
        <v>520</v>
      </c>
      <c r="C33" s="593" t="s">
        <v>521</v>
      </c>
      <c r="D33" s="539">
        <v>13717</v>
      </c>
      <c r="E33" s="539">
        <v>216</v>
      </c>
      <c r="F33" s="539">
        <v>2501</v>
      </c>
      <c r="G33" s="539">
        <v>69</v>
      </c>
      <c r="H33" s="539">
        <v>918</v>
      </c>
      <c r="I33" s="594" t="s">
        <v>27</v>
      </c>
      <c r="J33" s="594" t="s">
        <v>27</v>
      </c>
      <c r="K33" s="539">
        <v>181</v>
      </c>
      <c r="L33" s="594" t="s">
        <v>27</v>
      </c>
      <c r="M33" s="539">
        <v>100</v>
      </c>
      <c r="N33" s="539">
        <v>292</v>
      </c>
      <c r="O33" s="539">
        <v>42</v>
      </c>
      <c r="P33" s="550">
        <v>104</v>
      </c>
      <c r="Q33" s="546"/>
      <c r="R33" s="546"/>
      <c r="S33" s="539">
        <v>69</v>
      </c>
      <c r="T33" s="539">
        <v>141</v>
      </c>
      <c r="U33" s="539">
        <v>281</v>
      </c>
      <c r="V33" s="539">
        <v>1849</v>
      </c>
      <c r="W33" s="594" t="s">
        <v>27</v>
      </c>
      <c r="X33" s="594" t="s">
        <v>27</v>
      </c>
      <c r="Y33" s="594" t="s">
        <v>27</v>
      </c>
      <c r="Z33" s="594" t="s">
        <v>27</v>
      </c>
      <c r="AA33" s="539">
        <v>3480</v>
      </c>
      <c r="AB33" s="594" t="s">
        <v>27</v>
      </c>
      <c r="AC33" s="594" t="s">
        <v>27</v>
      </c>
      <c r="AD33" s="594" t="s">
        <v>27</v>
      </c>
      <c r="AE33" s="595" t="s">
        <v>27</v>
      </c>
      <c r="AF33" s="596"/>
      <c r="AG33" s="546"/>
      <c r="AH33" s="598" t="s">
        <v>520</v>
      </c>
      <c r="AI33" s="593" t="s">
        <v>521</v>
      </c>
      <c r="AJ33" s="539">
        <v>596</v>
      </c>
      <c r="AK33" s="594" t="s">
        <v>27</v>
      </c>
      <c r="AL33" s="594" t="s">
        <v>27</v>
      </c>
      <c r="AM33" s="539">
        <v>258</v>
      </c>
      <c r="AN33" s="539">
        <v>140</v>
      </c>
      <c r="AO33" s="539">
        <v>937</v>
      </c>
      <c r="AP33" s="539">
        <v>804</v>
      </c>
      <c r="AQ33" s="539">
        <v>361</v>
      </c>
      <c r="AR33" s="542">
        <v>310</v>
      </c>
    </row>
    <row r="34" spans="2:44" ht="20.25" customHeight="1">
      <c r="B34" s="598" t="s">
        <v>197</v>
      </c>
      <c r="C34" s="593" t="s">
        <v>522</v>
      </c>
      <c r="D34" s="539">
        <v>13865</v>
      </c>
      <c r="E34" s="539">
        <v>181</v>
      </c>
      <c r="F34" s="539">
        <v>2580</v>
      </c>
      <c r="G34" s="539">
        <v>64</v>
      </c>
      <c r="H34" s="539">
        <v>898</v>
      </c>
      <c r="I34" s="594" t="s">
        <v>27</v>
      </c>
      <c r="J34" s="594" t="s">
        <v>27</v>
      </c>
      <c r="K34" s="539">
        <v>218</v>
      </c>
      <c r="L34" s="594" t="s">
        <v>27</v>
      </c>
      <c r="M34" s="539">
        <v>93</v>
      </c>
      <c r="N34" s="539">
        <v>298</v>
      </c>
      <c r="O34" s="539">
        <v>53</v>
      </c>
      <c r="P34" s="550">
        <v>127</v>
      </c>
      <c r="Q34" s="546"/>
      <c r="R34" s="546"/>
      <c r="S34" s="539">
        <v>72</v>
      </c>
      <c r="T34" s="539">
        <v>136</v>
      </c>
      <c r="U34" s="539">
        <v>283</v>
      </c>
      <c r="V34" s="539">
        <v>1896</v>
      </c>
      <c r="W34" s="594" t="s">
        <v>27</v>
      </c>
      <c r="X34" s="594" t="s">
        <v>27</v>
      </c>
      <c r="Y34" s="594" t="s">
        <v>27</v>
      </c>
      <c r="Z34" s="594" t="s">
        <v>27</v>
      </c>
      <c r="AA34" s="539">
        <v>3630</v>
      </c>
      <c r="AB34" s="594" t="s">
        <v>27</v>
      </c>
      <c r="AC34" s="594" t="s">
        <v>27</v>
      </c>
      <c r="AD34" s="594" t="s">
        <v>27</v>
      </c>
      <c r="AE34" s="595" t="s">
        <v>27</v>
      </c>
      <c r="AF34" s="596"/>
      <c r="AG34" s="546"/>
      <c r="AH34" s="598" t="s">
        <v>197</v>
      </c>
      <c r="AI34" s="593" t="s">
        <v>522</v>
      </c>
      <c r="AJ34" s="539">
        <v>694</v>
      </c>
      <c r="AK34" s="594" t="s">
        <v>27</v>
      </c>
      <c r="AL34" s="594" t="s">
        <v>27</v>
      </c>
      <c r="AM34" s="539">
        <v>293</v>
      </c>
      <c r="AN34" s="539">
        <v>131</v>
      </c>
      <c r="AO34" s="539">
        <v>805</v>
      </c>
      <c r="AP34" s="539">
        <v>778</v>
      </c>
      <c r="AQ34" s="539">
        <v>330</v>
      </c>
      <c r="AR34" s="542">
        <v>297</v>
      </c>
    </row>
    <row r="35" spans="2:44" ht="20.25" customHeight="1">
      <c r="B35" s="598" t="s">
        <v>523</v>
      </c>
      <c r="C35" s="593" t="s">
        <v>524</v>
      </c>
      <c r="D35" s="539">
        <v>14026</v>
      </c>
      <c r="E35" s="539">
        <v>170</v>
      </c>
      <c r="F35" s="539">
        <v>2643</v>
      </c>
      <c r="G35" s="539">
        <v>55</v>
      </c>
      <c r="H35" s="539">
        <v>891</v>
      </c>
      <c r="I35" s="594" t="s">
        <v>27</v>
      </c>
      <c r="J35" s="594" t="s">
        <v>27</v>
      </c>
      <c r="K35" s="539">
        <v>239</v>
      </c>
      <c r="L35" s="594" t="s">
        <v>27</v>
      </c>
      <c r="M35" s="539">
        <v>115</v>
      </c>
      <c r="N35" s="539">
        <v>350</v>
      </c>
      <c r="O35" s="539">
        <v>70</v>
      </c>
      <c r="P35" s="550">
        <v>102</v>
      </c>
      <c r="Q35" s="546"/>
      <c r="R35" s="546"/>
      <c r="S35" s="539">
        <v>88</v>
      </c>
      <c r="T35" s="539">
        <v>153</v>
      </c>
      <c r="U35" s="539">
        <v>282</v>
      </c>
      <c r="V35" s="539">
        <v>2058</v>
      </c>
      <c r="W35" s="594" t="s">
        <v>27</v>
      </c>
      <c r="X35" s="594" t="s">
        <v>27</v>
      </c>
      <c r="Y35" s="594" t="s">
        <v>27</v>
      </c>
      <c r="Z35" s="594" t="s">
        <v>27</v>
      </c>
      <c r="AA35" s="539">
        <v>3548</v>
      </c>
      <c r="AB35" s="594" t="s">
        <v>27</v>
      </c>
      <c r="AC35" s="594" t="s">
        <v>27</v>
      </c>
      <c r="AD35" s="594" t="s">
        <v>27</v>
      </c>
      <c r="AE35" s="595" t="s">
        <v>27</v>
      </c>
      <c r="AF35" s="596"/>
      <c r="AG35" s="546"/>
      <c r="AH35" s="598" t="s">
        <v>523</v>
      </c>
      <c r="AI35" s="593" t="s">
        <v>524</v>
      </c>
      <c r="AJ35" s="539">
        <v>468</v>
      </c>
      <c r="AK35" s="594" t="s">
        <v>27</v>
      </c>
      <c r="AL35" s="594" t="s">
        <v>27</v>
      </c>
      <c r="AM35" s="539">
        <v>271</v>
      </c>
      <c r="AN35" s="539">
        <v>123</v>
      </c>
      <c r="AO35" s="539">
        <v>906</v>
      </c>
      <c r="AP35" s="539">
        <v>693</v>
      </c>
      <c r="AQ35" s="539">
        <v>262</v>
      </c>
      <c r="AR35" s="542">
        <v>295</v>
      </c>
    </row>
    <row r="36" spans="2:44" ht="20.25" customHeight="1">
      <c r="B36" s="598" t="s">
        <v>525</v>
      </c>
      <c r="C36" s="593" t="s">
        <v>526</v>
      </c>
      <c r="D36" s="539">
        <v>13295</v>
      </c>
      <c r="E36" s="539">
        <v>172</v>
      </c>
      <c r="F36" s="539">
        <v>2696</v>
      </c>
      <c r="G36" s="539">
        <v>64</v>
      </c>
      <c r="H36" s="539">
        <v>899</v>
      </c>
      <c r="I36" s="594" t="s">
        <v>27</v>
      </c>
      <c r="J36" s="594" t="s">
        <v>27</v>
      </c>
      <c r="K36" s="539">
        <v>249</v>
      </c>
      <c r="L36" s="594" t="s">
        <v>27</v>
      </c>
      <c r="M36" s="539">
        <v>130</v>
      </c>
      <c r="N36" s="539">
        <v>350</v>
      </c>
      <c r="O36" s="539">
        <v>63</v>
      </c>
      <c r="P36" s="550">
        <v>102</v>
      </c>
      <c r="Q36" s="546"/>
      <c r="R36" s="546"/>
      <c r="S36" s="539">
        <v>69</v>
      </c>
      <c r="T36" s="539">
        <v>138</v>
      </c>
      <c r="U36" s="539">
        <v>281</v>
      </c>
      <c r="V36" s="539">
        <v>1941</v>
      </c>
      <c r="W36" s="594" t="s">
        <v>27</v>
      </c>
      <c r="X36" s="594" t="s">
        <v>27</v>
      </c>
      <c r="Y36" s="594" t="s">
        <v>27</v>
      </c>
      <c r="Z36" s="594" t="s">
        <v>27</v>
      </c>
      <c r="AA36" s="539">
        <v>3327</v>
      </c>
      <c r="AB36" s="594" t="s">
        <v>27</v>
      </c>
      <c r="AC36" s="594" t="s">
        <v>27</v>
      </c>
      <c r="AD36" s="594" t="s">
        <v>27</v>
      </c>
      <c r="AE36" s="595" t="s">
        <v>27</v>
      </c>
      <c r="AF36" s="596"/>
      <c r="AG36" s="546"/>
      <c r="AH36" s="598" t="s">
        <v>525</v>
      </c>
      <c r="AI36" s="593" t="s">
        <v>526</v>
      </c>
      <c r="AJ36" s="539">
        <v>665</v>
      </c>
      <c r="AK36" s="594" t="s">
        <v>27</v>
      </c>
      <c r="AL36" s="594" t="s">
        <v>27</v>
      </c>
      <c r="AM36" s="539">
        <v>282</v>
      </c>
      <c r="AN36" s="539">
        <v>115</v>
      </c>
      <c r="AO36" s="539">
        <v>829</v>
      </c>
      <c r="AP36" s="539">
        <v>627</v>
      </c>
      <c r="AQ36" s="539">
        <v>218</v>
      </c>
      <c r="AR36" s="542">
        <v>345</v>
      </c>
    </row>
    <row r="37" spans="2:44" ht="20.25" customHeight="1">
      <c r="B37" s="598" t="s">
        <v>527</v>
      </c>
      <c r="C37" s="593" t="s">
        <v>528</v>
      </c>
      <c r="D37" s="539">
        <v>13387</v>
      </c>
      <c r="E37" s="539">
        <v>164</v>
      </c>
      <c r="F37" s="539">
        <v>2871</v>
      </c>
      <c r="G37" s="539">
        <v>58</v>
      </c>
      <c r="H37" s="539">
        <v>914</v>
      </c>
      <c r="I37" s="594" t="s">
        <v>27</v>
      </c>
      <c r="J37" s="594" t="s">
        <v>27</v>
      </c>
      <c r="K37" s="539">
        <v>292</v>
      </c>
      <c r="L37" s="594" t="s">
        <v>27</v>
      </c>
      <c r="M37" s="539">
        <v>129</v>
      </c>
      <c r="N37" s="539">
        <v>362</v>
      </c>
      <c r="O37" s="539">
        <v>66</v>
      </c>
      <c r="P37" s="550">
        <v>110</v>
      </c>
      <c r="Q37" s="546"/>
      <c r="R37" s="546"/>
      <c r="S37" s="539">
        <v>61</v>
      </c>
      <c r="T37" s="539">
        <v>171</v>
      </c>
      <c r="U37" s="539">
        <v>266</v>
      </c>
      <c r="V37" s="539">
        <v>1991</v>
      </c>
      <c r="W37" s="594" t="s">
        <v>27</v>
      </c>
      <c r="X37" s="594" t="s">
        <v>27</v>
      </c>
      <c r="Y37" s="594" t="s">
        <v>27</v>
      </c>
      <c r="Z37" s="594" t="s">
        <v>27</v>
      </c>
      <c r="AA37" s="539">
        <v>3209</v>
      </c>
      <c r="AB37" s="594" t="s">
        <v>27</v>
      </c>
      <c r="AC37" s="594" t="s">
        <v>27</v>
      </c>
      <c r="AD37" s="594" t="s">
        <v>27</v>
      </c>
      <c r="AE37" s="595" t="s">
        <v>27</v>
      </c>
      <c r="AF37" s="596"/>
      <c r="AG37" s="546"/>
      <c r="AH37" s="598" t="s">
        <v>527</v>
      </c>
      <c r="AI37" s="593" t="s">
        <v>528</v>
      </c>
      <c r="AJ37" s="539">
        <v>660</v>
      </c>
      <c r="AK37" s="594" t="s">
        <v>27</v>
      </c>
      <c r="AL37" s="594" t="s">
        <v>27</v>
      </c>
      <c r="AM37" s="539">
        <v>307</v>
      </c>
      <c r="AN37" s="539">
        <v>136</v>
      </c>
      <c r="AO37" s="539">
        <v>794</v>
      </c>
      <c r="AP37" s="539">
        <v>634</v>
      </c>
      <c r="AQ37" s="539">
        <v>237</v>
      </c>
      <c r="AR37" s="542">
        <v>296</v>
      </c>
    </row>
    <row r="38" spans="2:44" ht="20.25" customHeight="1">
      <c r="B38" s="598" t="s">
        <v>529</v>
      </c>
      <c r="C38" s="593" t="s">
        <v>530</v>
      </c>
      <c r="D38" s="539">
        <v>13227</v>
      </c>
      <c r="E38" s="539">
        <v>141</v>
      </c>
      <c r="F38" s="539">
        <v>2749</v>
      </c>
      <c r="G38" s="539">
        <v>63</v>
      </c>
      <c r="H38" s="539">
        <v>872</v>
      </c>
      <c r="I38" s="594" t="s">
        <v>27</v>
      </c>
      <c r="J38" s="539">
        <v>121</v>
      </c>
      <c r="K38" s="539">
        <v>255</v>
      </c>
      <c r="L38" s="594" t="s">
        <v>27</v>
      </c>
      <c r="M38" s="539">
        <v>124</v>
      </c>
      <c r="N38" s="539">
        <v>388</v>
      </c>
      <c r="O38" s="539">
        <v>59</v>
      </c>
      <c r="P38" s="550">
        <v>102</v>
      </c>
      <c r="Q38" s="546"/>
      <c r="R38" s="546"/>
      <c r="S38" s="539">
        <v>72</v>
      </c>
      <c r="T38" s="539">
        <v>119</v>
      </c>
      <c r="U38" s="539">
        <v>232</v>
      </c>
      <c r="V38" s="539">
        <v>2143</v>
      </c>
      <c r="W38" s="594" t="s">
        <v>27</v>
      </c>
      <c r="X38" s="594" t="s">
        <v>27</v>
      </c>
      <c r="Y38" s="594" t="s">
        <v>27</v>
      </c>
      <c r="Z38" s="594" t="s">
        <v>27</v>
      </c>
      <c r="AA38" s="539">
        <v>3143</v>
      </c>
      <c r="AB38" s="594" t="s">
        <v>27</v>
      </c>
      <c r="AC38" s="594" t="s">
        <v>27</v>
      </c>
      <c r="AD38" s="594" t="s">
        <v>27</v>
      </c>
      <c r="AE38" s="595" t="s">
        <v>27</v>
      </c>
      <c r="AF38" s="596"/>
      <c r="AG38" s="546"/>
      <c r="AH38" s="598" t="s">
        <v>529</v>
      </c>
      <c r="AI38" s="593" t="s">
        <v>530</v>
      </c>
      <c r="AJ38" s="539">
        <v>717</v>
      </c>
      <c r="AK38" s="594" t="s">
        <v>27</v>
      </c>
      <c r="AL38" s="594" t="s">
        <v>27</v>
      </c>
      <c r="AM38" s="539">
        <v>313</v>
      </c>
      <c r="AN38" s="539">
        <v>159</v>
      </c>
      <c r="AO38" s="539">
        <v>848</v>
      </c>
      <c r="AP38" s="539">
        <v>602</v>
      </c>
      <c r="AQ38" s="539">
        <v>223</v>
      </c>
      <c r="AR38" s="542">
        <v>284</v>
      </c>
    </row>
    <row r="39" spans="2:44" ht="20.25" customHeight="1">
      <c r="B39" s="598" t="s">
        <v>198</v>
      </c>
      <c r="C39" s="593" t="s">
        <v>531</v>
      </c>
      <c r="D39" s="539">
        <v>14019</v>
      </c>
      <c r="E39" s="539">
        <v>112</v>
      </c>
      <c r="F39" s="539">
        <v>3006</v>
      </c>
      <c r="G39" s="539">
        <v>71</v>
      </c>
      <c r="H39" s="539">
        <v>901</v>
      </c>
      <c r="I39" s="594" t="s">
        <v>27</v>
      </c>
      <c r="J39" s="539">
        <v>125</v>
      </c>
      <c r="K39" s="539">
        <v>288</v>
      </c>
      <c r="L39" s="594" t="s">
        <v>27</v>
      </c>
      <c r="M39" s="539">
        <v>162</v>
      </c>
      <c r="N39" s="539">
        <v>426</v>
      </c>
      <c r="O39" s="539">
        <v>59</v>
      </c>
      <c r="P39" s="550">
        <v>73</v>
      </c>
      <c r="Q39" s="546"/>
      <c r="R39" s="546"/>
      <c r="S39" s="539">
        <v>90</v>
      </c>
      <c r="T39" s="539">
        <v>138</v>
      </c>
      <c r="U39" s="539">
        <v>209</v>
      </c>
      <c r="V39" s="539">
        <v>2412</v>
      </c>
      <c r="W39" s="594" t="s">
        <v>27</v>
      </c>
      <c r="X39" s="594" t="s">
        <v>27</v>
      </c>
      <c r="Y39" s="594" t="s">
        <v>27</v>
      </c>
      <c r="Z39" s="594" t="s">
        <v>27</v>
      </c>
      <c r="AA39" s="539">
        <v>3214</v>
      </c>
      <c r="AB39" s="594" t="s">
        <v>27</v>
      </c>
      <c r="AC39" s="594" t="s">
        <v>27</v>
      </c>
      <c r="AD39" s="594" t="s">
        <v>27</v>
      </c>
      <c r="AE39" s="595" t="s">
        <v>27</v>
      </c>
      <c r="AF39" s="596"/>
      <c r="AG39" s="546"/>
      <c r="AH39" s="598" t="s">
        <v>198</v>
      </c>
      <c r="AI39" s="593" t="s">
        <v>531</v>
      </c>
      <c r="AJ39" s="539">
        <v>820</v>
      </c>
      <c r="AK39" s="594" t="s">
        <v>27</v>
      </c>
      <c r="AL39" s="594" t="s">
        <v>27</v>
      </c>
      <c r="AM39" s="539">
        <v>288</v>
      </c>
      <c r="AN39" s="539">
        <v>178</v>
      </c>
      <c r="AO39" s="539">
        <v>908</v>
      </c>
      <c r="AP39" s="539">
        <v>564</v>
      </c>
      <c r="AQ39" s="539">
        <v>216</v>
      </c>
      <c r="AR39" s="542">
        <v>310</v>
      </c>
    </row>
    <row r="40" spans="2:44" ht="20.25" customHeight="1">
      <c r="B40" s="598" t="s">
        <v>532</v>
      </c>
      <c r="C40" s="593" t="s">
        <v>533</v>
      </c>
      <c r="D40" s="539">
        <v>13662</v>
      </c>
      <c r="E40" s="539">
        <v>103</v>
      </c>
      <c r="F40" s="539">
        <v>2877</v>
      </c>
      <c r="G40" s="539">
        <v>60</v>
      </c>
      <c r="H40" s="539">
        <v>833</v>
      </c>
      <c r="I40" s="594" t="s">
        <v>27</v>
      </c>
      <c r="J40" s="539">
        <v>140</v>
      </c>
      <c r="K40" s="539">
        <v>272</v>
      </c>
      <c r="L40" s="594" t="s">
        <v>27</v>
      </c>
      <c r="M40" s="539">
        <v>175</v>
      </c>
      <c r="N40" s="539">
        <v>424</v>
      </c>
      <c r="O40" s="539">
        <v>58</v>
      </c>
      <c r="P40" s="550">
        <v>85</v>
      </c>
      <c r="Q40" s="546"/>
      <c r="R40" s="546"/>
      <c r="S40" s="539">
        <v>81</v>
      </c>
      <c r="T40" s="539">
        <v>128</v>
      </c>
      <c r="U40" s="539">
        <v>197</v>
      </c>
      <c r="V40" s="539">
        <v>2454</v>
      </c>
      <c r="W40" s="594" t="s">
        <v>27</v>
      </c>
      <c r="X40" s="594" t="s">
        <v>27</v>
      </c>
      <c r="Y40" s="594" t="s">
        <v>27</v>
      </c>
      <c r="Z40" s="594" t="s">
        <v>27</v>
      </c>
      <c r="AA40" s="539">
        <v>3000</v>
      </c>
      <c r="AB40" s="594" t="s">
        <v>27</v>
      </c>
      <c r="AC40" s="594" t="s">
        <v>27</v>
      </c>
      <c r="AD40" s="594" t="s">
        <v>27</v>
      </c>
      <c r="AE40" s="595" t="s">
        <v>27</v>
      </c>
      <c r="AF40" s="596"/>
      <c r="AG40" s="546"/>
      <c r="AH40" s="598" t="s">
        <v>532</v>
      </c>
      <c r="AI40" s="593" t="s">
        <v>533</v>
      </c>
      <c r="AJ40" s="539">
        <v>818</v>
      </c>
      <c r="AK40" s="594" t="s">
        <v>27</v>
      </c>
      <c r="AL40" s="594" t="s">
        <v>27</v>
      </c>
      <c r="AM40" s="539">
        <v>272</v>
      </c>
      <c r="AN40" s="539">
        <v>213</v>
      </c>
      <c r="AO40" s="539">
        <v>832</v>
      </c>
      <c r="AP40" s="539">
        <v>578</v>
      </c>
      <c r="AQ40" s="539">
        <v>210</v>
      </c>
      <c r="AR40" s="542">
        <v>325</v>
      </c>
    </row>
    <row r="41" spans="2:44" ht="20.25" customHeight="1">
      <c r="B41" s="598" t="s">
        <v>534</v>
      </c>
      <c r="C41" s="593" t="s">
        <v>535</v>
      </c>
      <c r="D41" s="539">
        <v>13656</v>
      </c>
      <c r="E41" s="539">
        <v>87</v>
      </c>
      <c r="F41" s="539">
        <v>3046</v>
      </c>
      <c r="G41" s="539">
        <v>67</v>
      </c>
      <c r="H41" s="539">
        <v>854</v>
      </c>
      <c r="I41" s="594" t="s">
        <v>27</v>
      </c>
      <c r="J41" s="539">
        <v>123</v>
      </c>
      <c r="K41" s="539">
        <v>317</v>
      </c>
      <c r="L41" s="594" t="s">
        <v>27</v>
      </c>
      <c r="M41" s="539">
        <v>188</v>
      </c>
      <c r="N41" s="539">
        <v>485</v>
      </c>
      <c r="O41" s="539">
        <v>65</v>
      </c>
      <c r="P41" s="550">
        <v>91</v>
      </c>
      <c r="Q41" s="546"/>
      <c r="R41" s="546"/>
      <c r="S41" s="539">
        <v>76</v>
      </c>
      <c r="T41" s="539">
        <v>133</v>
      </c>
      <c r="U41" s="539">
        <v>182</v>
      </c>
      <c r="V41" s="539">
        <v>2303</v>
      </c>
      <c r="W41" s="594" t="s">
        <v>27</v>
      </c>
      <c r="X41" s="594" t="s">
        <v>27</v>
      </c>
      <c r="Y41" s="594" t="s">
        <v>27</v>
      </c>
      <c r="Z41" s="594" t="s">
        <v>27</v>
      </c>
      <c r="AA41" s="539">
        <v>2912</v>
      </c>
      <c r="AB41" s="594" t="s">
        <v>27</v>
      </c>
      <c r="AC41" s="594" t="s">
        <v>27</v>
      </c>
      <c r="AD41" s="594" t="s">
        <v>27</v>
      </c>
      <c r="AE41" s="595" t="s">
        <v>27</v>
      </c>
      <c r="AF41" s="596"/>
      <c r="AG41" s="546"/>
      <c r="AH41" s="598" t="s">
        <v>534</v>
      </c>
      <c r="AI41" s="593" t="s">
        <v>535</v>
      </c>
      <c r="AJ41" s="539">
        <v>898</v>
      </c>
      <c r="AK41" s="594" t="s">
        <v>27</v>
      </c>
      <c r="AL41" s="594" t="s">
        <v>27</v>
      </c>
      <c r="AM41" s="539">
        <v>314</v>
      </c>
      <c r="AN41" s="539">
        <v>221</v>
      </c>
      <c r="AO41" s="539">
        <v>791</v>
      </c>
      <c r="AP41" s="539">
        <v>623</v>
      </c>
      <c r="AQ41" s="539">
        <v>248</v>
      </c>
      <c r="AR41" s="542">
        <v>321</v>
      </c>
    </row>
    <row r="42" spans="2:44" ht="20.25" customHeight="1">
      <c r="B42" s="598" t="s">
        <v>536</v>
      </c>
      <c r="C42" s="593" t="s">
        <v>537</v>
      </c>
      <c r="D42" s="539">
        <v>14196</v>
      </c>
      <c r="E42" s="539">
        <v>93</v>
      </c>
      <c r="F42" s="539">
        <v>3131</v>
      </c>
      <c r="G42" s="539">
        <v>76</v>
      </c>
      <c r="H42" s="539">
        <v>844</v>
      </c>
      <c r="I42" s="594" t="s">
        <v>27</v>
      </c>
      <c r="J42" s="539">
        <v>141</v>
      </c>
      <c r="K42" s="539">
        <v>331</v>
      </c>
      <c r="L42" s="594" t="s">
        <v>27</v>
      </c>
      <c r="M42" s="539">
        <v>191</v>
      </c>
      <c r="N42" s="539">
        <v>489</v>
      </c>
      <c r="O42" s="539">
        <v>63</v>
      </c>
      <c r="P42" s="550">
        <v>95</v>
      </c>
      <c r="Q42" s="546"/>
      <c r="R42" s="546"/>
      <c r="S42" s="539">
        <v>76</v>
      </c>
      <c r="T42" s="539">
        <v>133</v>
      </c>
      <c r="U42" s="539">
        <v>163</v>
      </c>
      <c r="V42" s="539">
        <v>2476</v>
      </c>
      <c r="W42" s="594" t="s">
        <v>27</v>
      </c>
      <c r="X42" s="594" t="s">
        <v>27</v>
      </c>
      <c r="Y42" s="594" t="s">
        <v>27</v>
      </c>
      <c r="Z42" s="594" t="s">
        <v>27</v>
      </c>
      <c r="AA42" s="539">
        <v>2925</v>
      </c>
      <c r="AB42" s="594" t="s">
        <v>27</v>
      </c>
      <c r="AC42" s="594" t="s">
        <v>27</v>
      </c>
      <c r="AD42" s="594" t="s">
        <v>27</v>
      </c>
      <c r="AE42" s="595" t="s">
        <v>27</v>
      </c>
      <c r="AF42" s="596"/>
      <c r="AG42" s="546"/>
      <c r="AH42" s="598" t="s">
        <v>536</v>
      </c>
      <c r="AI42" s="593" t="s">
        <v>537</v>
      </c>
      <c r="AJ42" s="539">
        <v>1028</v>
      </c>
      <c r="AK42" s="594" t="s">
        <v>27</v>
      </c>
      <c r="AL42" s="594" t="s">
        <v>27</v>
      </c>
      <c r="AM42" s="539">
        <v>272</v>
      </c>
      <c r="AN42" s="539">
        <v>233</v>
      </c>
      <c r="AO42" s="539">
        <v>840</v>
      </c>
      <c r="AP42" s="539">
        <v>627</v>
      </c>
      <c r="AQ42" s="539">
        <v>259</v>
      </c>
      <c r="AR42" s="542">
        <v>368</v>
      </c>
    </row>
    <row r="43" spans="2:44" ht="20.25" customHeight="1">
      <c r="B43" s="598" t="s">
        <v>538</v>
      </c>
      <c r="C43" s="593" t="s">
        <v>539</v>
      </c>
      <c r="D43" s="539">
        <v>14167</v>
      </c>
      <c r="E43" s="539">
        <v>86</v>
      </c>
      <c r="F43" s="539">
        <v>3185</v>
      </c>
      <c r="G43" s="539">
        <v>76</v>
      </c>
      <c r="H43" s="539">
        <v>828</v>
      </c>
      <c r="I43" s="594" t="s">
        <v>27</v>
      </c>
      <c r="J43" s="539">
        <v>155</v>
      </c>
      <c r="K43" s="539">
        <v>359</v>
      </c>
      <c r="L43" s="594" t="s">
        <v>27</v>
      </c>
      <c r="M43" s="539">
        <v>175</v>
      </c>
      <c r="N43" s="539">
        <v>509</v>
      </c>
      <c r="O43" s="539">
        <v>75</v>
      </c>
      <c r="P43" s="550">
        <v>83</v>
      </c>
      <c r="Q43" s="546"/>
      <c r="R43" s="546"/>
      <c r="S43" s="539">
        <v>86</v>
      </c>
      <c r="T43" s="539">
        <v>150</v>
      </c>
      <c r="U43" s="539">
        <v>150</v>
      </c>
      <c r="V43" s="539">
        <v>2630</v>
      </c>
      <c r="W43" s="594" t="s">
        <v>27</v>
      </c>
      <c r="X43" s="594" t="s">
        <v>27</v>
      </c>
      <c r="Y43" s="594" t="s">
        <v>27</v>
      </c>
      <c r="Z43" s="594" t="s">
        <v>27</v>
      </c>
      <c r="AA43" s="539">
        <v>2828</v>
      </c>
      <c r="AB43" s="594" t="s">
        <v>27</v>
      </c>
      <c r="AC43" s="594" t="s">
        <v>27</v>
      </c>
      <c r="AD43" s="594" t="s">
        <v>27</v>
      </c>
      <c r="AE43" s="595" t="s">
        <v>27</v>
      </c>
      <c r="AF43" s="596"/>
      <c r="AG43" s="546"/>
      <c r="AH43" s="598" t="s">
        <v>538</v>
      </c>
      <c r="AI43" s="593" t="s">
        <v>539</v>
      </c>
      <c r="AJ43" s="539">
        <v>929</v>
      </c>
      <c r="AK43" s="594" t="s">
        <v>27</v>
      </c>
      <c r="AL43" s="594" t="s">
        <v>27</v>
      </c>
      <c r="AM43" s="539">
        <v>307</v>
      </c>
      <c r="AN43" s="539">
        <v>270</v>
      </c>
      <c r="AO43" s="539">
        <v>801</v>
      </c>
      <c r="AP43" s="539">
        <v>581</v>
      </c>
      <c r="AQ43" s="539">
        <v>221</v>
      </c>
      <c r="AR43" s="542">
        <v>357</v>
      </c>
    </row>
    <row r="44" spans="2:44" ht="20.25" customHeight="1">
      <c r="B44" s="598" t="s">
        <v>199</v>
      </c>
      <c r="C44" s="593" t="s">
        <v>540</v>
      </c>
      <c r="D44" s="539">
        <v>14358</v>
      </c>
      <c r="E44" s="539">
        <v>91</v>
      </c>
      <c r="F44" s="539">
        <v>3328</v>
      </c>
      <c r="G44" s="539">
        <v>69</v>
      </c>
      <c r="H44" s="539">
        <v>801</v>
      </c>
      <c r="I44" s="594" t="s">
        <v>27</v>
      </c>
      <c r="J44" s="539">
        <v>127</v>
      </c>
      <c r="K44" s="539">
        <v>379</v>
      </c>
      <c r="L44" s="594" t="s">
        <v>27</v>
      </c>
      <c r="M44" s="539">
        <v>203</v>
      </c>
      <c r="N44" s="539">
        <v>577</v>
      </c>
      <c r="O44" s="539">
        <v>78</v>
      </c>
      <c r="P44" s="550">
        <v>90</v>
      </c>
      <c r="Q44" s="546"/>
      <c r="R44" s="546"/>
      <c r="S44" s="539">
        <v>83</v>
      </c>
      <c r="T44" s="539">
        <v>150</v>
      </c>
      <c r="U44" s="539">
        <v>179</v>
      </c>
      <c r="V44" s="539">
        <v>2613</v>
      </c>
      <c r="W44" s="594" t="s">
        <v>27</v>
      </c>
      <c r="X44" s="594" t="s">
        <v>27</v>
      </c>
      <c r="Y44" s="594" t="s">
        <v>27</v>
      </c>
      <c r="Z44" s="594" t="s">
        <v>27</v>
      </c>
      <c r="AA44" s="539">
        <v>2728</v>
      </c>
      <c r="AB44" s="594" t="s">
        <v>27</v>
      </c>
      <c r="AC44" s="594" t="s">
        <v>27</v>
      </c>
      <c r="AD44" s="594" t="s">
        <v>27</v>
      </c>
      <c r="AE44" s="595" t="s">
        <v>27</v>
      </c>
      <c r="AF44" s="596"/>
      <c r="AG44" s="546"/>
      <c r="AH44" s="598" t="s">
        <v>199</v>
      </c>
      <c r="AI44" s="593" t="s">
        <v>540</v>
      </c>
      <c r="AJ44" s="539">
        <v>1107</v>
      </c>
      <c r="AK44" s="594" t="s">
        <v>27</v>
      </c>
      <c r="AL44" s="594" t="s">
        <v>27</v>
      </c>
      <c r="AM44" s="539">
        <v>300</v>
      </c>
      <c r="AN44" s="539">
        <v>280</v>
      </c>
      <c r="AO44" s="539">
        <v>793</v>
      </c>
      <c r="AP44" s="539">
        <v>579</v>
      </c>
      <c r="AQ44" s="539">
        <v>229</v>
      </c>
      <c r="AR44" s="542">
        <v>334</v>
      </c>
    </row>
    <row r="45" spans="2:44" ht="20.25" customHeight="1">
      <c r="B45" s="598" t="s">
        <v>541</v>
      </c>
      <c r="C45" s="593" t="s">
        <v>542</v>
      </c>
      <c r="D45" s="539">
        <v>14405</v>
      </c>
      <c r="E45" s="539">
        <v>68</v>
      </c>
      <c r="F45" s="539">
        <v>3424</v>
      </c>
      <c r="G45" s="539">
        <v>80</v>
      </c>
      <c r="H45" s="539">
        <v>807</v>
      </c>
      <c r="I45" s="594" t="s">
        <v>27</v>
      </c>
      <c r="J45" s="539">
        <v>131</v>
      </c>
      <c r="K45" s="539">
        <v>414</v>
      </c>
      <c r="L45" s="594" t="s">
        <v>27</v>
      </c>
      <c r="M45" s="539">
        <v>212</v>
      </c>
      <c r="N45" s="539">
        <v>576</v>
      </c>
      <c r="O45" s="539">
        <v>62</v>
      </c>
      <c r="P45" s="550">
        <v>100</v>
      </c>
      <c r="Q45" s="546"/>
      <c r="R45" s="546"/>
      <c r="S45" s="539">
        <v>103</v>
      </c>
      <c r="T45" s="539">
        <v>137</v>
      </c>
      <c r="U45" s="539">
        <v>147</v>
      </c>
      <c r="V45" s="539">
        <v>2652</v>
      </c>
      <c r="W45" s="594" t="s">
        <v>27</v>
      </c>
      <c r="X45" s="594" t="s">
        <v>27</v>
      </c>
      <c r="Y45" s="594" t="s">
        <v>27</v>
      </c>
      <c r="Z45" s="594" t="s">
        <v>27</v>
      </c>
      <c r="AA45" s="539">
        <v>2752</v>
      </c>
      <c r="AB45" s="594" t="s">
        <v>27</v>
      </c>
      <c r="AC45" s="594" t="s">
        <v>27</v>
      </c>
      <c r="AD45" s="594" t="s">
        <v>27</v>
      </c>
      <c r="AE45" s="595" t="s">
        <v>27</v>
      </c>
      <c r="AF45" s="596"/>
      <c r="AG45" s="546"/>
      <c r="AH45" s="598" t="s">
        <v>541</v>
      </c>
      <c r="AI45" s="593" t="s">
        <v>542</v>
      </c>
      <c r="AJ45" s="539">
        <v>1121</v>
      </c>
      <c r="AK45" s="594" t="s">
        <v>27</v>
      </c>
      <c r="AL45" s="594" t="s">
        <v>27</v>
      </c>
      <c r="AM45" s="539">
        <v>292</v>
      </c>
      <c r="AN45" s="539">
        <v>289</v>
      </c>
      <c r="AO45" s="539">
        <v>781</v>
      </c>
      <c r="AP45" s="539">
        <v>590</v>
      </c>
      <c r="AQ45" s="539">
        <v>259</v>
      </c>
      <c r="AR45" s="542">
        <v>385</v>
      </c>
    </row>
    <row r="46" spans="2:44" ht="20.25" customHeight="1">
      <c r="B46" s="598" t="s">
        <v>543</v>
      </c>
      <c r="C46" s="593" t="s">
        <v>544</v>
      </c>
      <c r="D46" s="539">
        <v>13931</v>
      </c>
      <c r="E46" s="539">
        <v>63</v>
      </c>
      <c r="F46" s="539">
        <v>3467</v>
      </c>
      <c r="G46" s="539">
        <v>67</v>
      </c>
      <c r="H46" s="539">
        <v>793</v>
      </c>
      <c r="I46" s="594" t="s">
        <v>27</v>
      </c>
      <c r="J46" s="539">
        <v>157</v>
      </c>
      <c r="K46" s="539">
        <v>454</v>
      </c>
      <c r="L46" s="594" t="s">
        <v>27</v>
      </c>
      <c r="M46" s="539">
        <v>199</v>
      </c>
      <c r="N46" s="539">
        <v>570</v>
      </c>
      <c r="O46" s="539">
        <v>63</v>
      </c>
      <c r="P46" s="550">
        <v>73</v>
      </c>
      <c r="Q46" s="546"/>
      <c r="R46" s="546"/>
      <c r="S46" s="539">
        <v>90</v>
      </c>
      <c r="T46" s="539">
        <v>143</v>
      </c>
      <c r="U46" s="539">
        <v>140</v>
      </c>
      <c r="V46" s="539">
        <v>2665</v>
      </c>
      <c r="W46" s="594" t="s">
        <v>27</v>
      </c>
      <c r="X46" s="594" t="s">
        <v>27</v>
      </c>
      <c r="Y46" s="594" t="s">
        <v>27</v>
      </c>
      <c r="Z46" s="594" t="s">
        <v>27</v>
      </c>
      <c r="AA46" s="539">
        <v>2309</v>
      </c>
      <c r="AB46" s="594" t="s">
        <v>27</v>
      </c>
      <c r="AC46" s="594" t="s">
        <v>27</v>
      </c>
      <c r="AD46" s="594" t="s">
        <v>27</v>
      </c>
      <c r="AE46" s="595" t="s">
        <v>27</v>
      </c>
      <c r="AF46" s="596"/>
      <c r="AG46" s="546"/>
      <c r="AH46" s="598" t="s">
        <v>543</v>
      </c>
      <c r="AI46" s="593" t="s">
        <v>544</v>
      </c>
      <c r="AJ46" s="539">
        <v>1084</v>
      </c>
      <c r="AK46" s="594" t="s">
        <v>27</v>
      </c>
      <c r="AL46" s="594" t="s">
        <v>27</v>
      </c>
      <c r="AM46" s="539">
        <v>316</v>
      </c>
      <c r="AN46" s="539">
        <v>252</v>
      </c>
      <c r="AO46" s="539">
        <v>718</v>
      </c>
      <c r="AP46" s="539">
        <v>549</v>
      </c>
      <c r="AQ46" s="539">
        <v>220</v>
      </c>
      <c r="AR46" s="542">
        <v>392</v>
      </c>
    </row>
    <row r="47" spans="2:44" ht="20.25" customHeight="1">
      <c r="B47" s="598" t="s">
        <v>545</v>
      </c>
      <c r="C47" s="593" t="s">
        <v>546</v>
      </c>
      <c r="D47" s="539">
        <v>15022</v>
      </c>
      <c r="E47" s="539">
        <v>65</v>
      </c>
      <c r="F47" s="539">
        <v>3675</v>
      </c>
      <c r="G47" s="539">
        <v>66</v>
      </c>
      <c r="H47" s="539">
        <v>842</v>
      </c>
      <c r="I47" s="594" t="s">
        <v>27</v>
      </c>
      <c r="J47" s="539">
        <v>158</v>
      </c>
      <c r="K47" s="539">
        <v>467</v>
      </c>
      <c r="L47" s="594" t="s">
        <v>27</v>
      </c>
      <c r="M47" s="539">
        <v>212</v>
      </c>
      <c r="N47" s="539">
        <v>641</v>
      </c>
      <c r="O47" s="539">
        <v>73</v>
      </c>
      <c r="P47" s="550">
        <v>91</v>
      </c>
      <c r="Q47" s="546"/>
      <c r="R47" s="546"/>
      <c r="S47" s="539">
        <v>110</v>
      </c>
      <c r="T47" s="539">
        <v>147</v>
      </c>
      <c r="U47" s="539">
        <v>137</v>
      </c>
      <c r="V47" s="539">
        <v>2978</v>
      </c>
      <c r="W47" s="594" t="s">
        <v>27</v>
      </c>
      <c r="X47" s="594" t="s">
        <v>27</v>
      </c>
      <c r="Y47" s="594" t="s">
        <v>27</v>
      </c>
      <c r="Z47" s="594" t="s">
        <v>27</v>
      </c>
      <c r="AA47" s="539">
        <v>2531</v>
      </c>
      <c r="AB47" s="594" t="s">
        <v>27</v>
      </c>
      <c r="AC47" s="594" t="s">
        <v>27</v>
      </c>
      <c r="AD47" s="594" t="s">
        <v>27</v>
      </c>
      <c r="AE47" s="595" t="s">
        <v>27</v>
      </c>
      <c r="AF47" s="596"/>
      <c r="AG47" s="546"/>
      <c r="AH47" s="598" t="s">
        <v>545</v>
      </c>
      <c r="AI47" s="593" t="s">
        <v>546</v>
      </c>
      <c r="AJ47" s="539">
        <v>1278</v>
      </c>
      <c r="AK47" s="594" t="s">
        <v>27</v>
      </c>
      <c r="AL47" s="594" t="s">
        <v>27</v>
      </c>
      <c r="AM47" s="539">
        <v>293</v>
      </c>
      <c r="AN47" s="539">
        <v>311</v>
      </c>
      <c r="AO47" s="539">
        <v>767</v>
      </c>
      <c r="AP47" s="539">
        <v>657</v>
      </c>
      <c r="AQ47" s="539">
        <v>257</v>
      </c>
      <c r="AR47" s="542">
        <v>329</v>
      </c>
    </row>
    <row r="48" spans="2:44" ht="20.25" customHeight="1">
      <c r="B48" s="538" t="s">
        <v>547</v>
      </c>
      <c r="C48" s="593" t="s">
        <v>548</v>
      </c>
      <c r="D48" s="539">
        <v>14594</v>
      </c>
      <c r="E48" s="539">
        <v>59</v>
      </c>
      <c r="F48" s="539">
        <v>3623</v>
      </c>
      <c r="G48" s="539">
        <v>74</v>
      </c>
      <c r="H48" s="539">
        <v>771</v>
      </c>
      <c r="I48" s="594" t="s">
        <v>27</v>
      </c>
      <c r="J48" s="539">
        <v>144</v>
      </c>
      <c r="K48" s="539">
        <v>492</v>
      </c>
      <c r="L48" s="594" t="s">
        <v>27</v>
      </c>
      <c r="M48" s="539">
        <v>224</v>
      </c>
      <c r="N48" s="539">
        <v>642</v>
      </c>
      <c r="O48" s="539">
        <v>75</v>
      </c>
      <c r="P48" s="550">
        <v>88</v>
      </c>
      <c r="Q48" s="546"/>
      <c r="R48" s="546"/>
      <c r="S48" s="539">
        <v>94</v>
      </c>
      <c r="T48" s="539">
        <v>133</v>
      </c>
      <c r="U48" s="539">
        <v>101</v>
      </c>
      <c r="V48" s="539">
        <v>2807</v>
      </c>
      <c r="W48" s="594" t="s">
        <v>27</v>
      </c>
      <c r="X48" s="594" t="s">
        <v>27</v>
      </c>
      <c r="Y48" s="594" t="s">
        <v>27</v>
      </c>
      <c r="Z48" s="594" t="s">
        <v>27</v>
      </c>
      <c r="AA48" s="539">
        <v>2335</v>
      </c>
      <c r="AB48" s="594" t="s">
        <v>27</v>
      </c>
      <c r="AC48" s="594" t="s">
        <v>27</v>
      </c>
      <c r="AD48" s="594" t="s">
        <v>27</v>
      </c>
      <c r="AE48" s="595" t="s">
        <v>27</v>
      </c>
      <c r="AF48" s="596"/>
      <c r="AG48" s="546"/>
      <c r="AH48" s="538" t="s">
        <v>547</v>
      </c>
      <c r="AI48" s="593" t="s">
        <v>548</v>
      </c>
      <c r="AJ48" s="539">
        <v>1307</v>
      </c>
      <c r="AK48" s="594" t="s">
        <v>27</v>
      </c>
      <c r="AL48" s="594" t="s">
        <v>27</v>
      </c>
      <c r="AM48" s="539">
        <v>315</v>
      </c>
      <c r="AN48" s="539">
        <v>308</v>
      </c>
      <c r="AO48" s="539">
        <v>677</v>
      </c>
      <c r="AP48" s="539">
        <v>657</v>
      </c>
      <c r="AQ48" s="539">
        <v>285</v>
      </c>
      <c r="AR48" s="542">
        <v>334</v>
      </c>
    </row>
    <row r="49" spans="2:44" ht="20.25" customHeight="1">
      <c r="B49" s="599" t="s">
        <v>549</v>
      </c>
      <c r="C49" s="593" t="s">
        <v>550</v>
      </c>
      <c r="D49" s="539">
        <v>15343</v>
      </c>
      <c r="E49" s="539">
        <v>51</v>
      </c>
      <c r="F49" s="539">
        <v>3680</v>
      </c>
      <c r="G49" s="539">
        <v>78</v>
      </c>
      <c r="H49" s="539">
        <v>777</v>
      </c>
      <c r="I49" s="594" t="s">
        <v>27</v>
      </c>
      <c r="J49" s="539">
        <v>162</v>
      </c>
      <c r="K49" s="539">
        <v>481</v>
      </c>
      <c r="L49" s="594" t="s">
        <v>27</v>
      </c>
      <c r="M49" s="539">
        <v>233</v>
      </c>
      <c r="N49" s="539">
        <v>628</v>
      </c>
      <c r="O49" s="539">
        <v>84</v>
      </c>
      <c r="P49" s="550">
        <v>67</v>
      </c>
      <c r="Q49" s="546"/>
      <c r="R49" s="546"/>
      <c r="S49" s="539">
        <v>89</v>
      </c>
      <c r="T49" s="539">
        <v>168</v>
      </c>
      <c r="U49" s="539">
        <v>135</v>
      </c>
      <c r="V49" s="539">
        <v>3016</v>
      </c>
      <c r="W49" s="594" t="s">
        <v>27</v>
      </c>
      <c r="X49" s="594" t="s">
        <v>27</v>
      </c>
      <c r="Y49" s="594" t="s">
        <v>27</v>
      </c>
      <c r="Z49" s="594" t="s">
        <v>27</v>
      </c>
      <c r="AA49" s="539">
        <v>2355</v>
      </c>
      <c r="AB49" s="594" t="s">
        <v>27</v>
      </c>
      <c r="AC49" s="594" t="s">
        <v>27</v>
      </c>
      <c r="AD49" s="594" t="s">
        <v>27</v>
      </c>
      <c r="AE49" s="595" t="s">
        <v>27</v>
      </c>
      <c r="AF49" s="596"/>
      <c r="AG49" s="546"/>
      <c r="AH49" s="599" t="s">
        <v>549</v>
      </c>
      <c r="AI49" s="593" t="s">
        <v>550</v>
      </c>
      <c r="AJ49" s="539">
        <v>1548</v>
      </c>
      <c r="AK49" s="594" t="s">
        <v>27</v>
      </c>
      <c r="AL49" s="594" t="s">
        <v>27</v>
      </c>
      <c r="AM49" s="539">
        <v>308</v>
      </c>
      <c r="AN49" s="539">
        <v>341</v>
      </c>
      <c r="AO49" s="539">
        <v>764</v>
      </c>
      <c r="AP49" s="539">
        <v>699</v>
      </c>
      <c r="AQ49" s="539">
        <v>295</v>
      </c>
      <c r="AR49" s="542">
        <v>302</v>
      </c>
    </row>
    <row r="50" spans="2:44" ht="20.25" customHeight="1">
      <c r="B50" s="599" t="s">
        <v>551</v>
      </c>
      <c r="C50" s="593" t="s">
        <v>391</v>
      </c>
      <c r="D50" s="539">
        <v>15066</v>
      </c>
      <c r="E50" s="539">
        <v>37</v>
      </c>
      <c r="F50" s="539">
        <v>3795</v>
      </c>
      <c r="G50" s="539">
        <v>76</v>
      </c>
      <c r="H50" s="539">
        <v>781</v>
      </c>
      <c r="I50" s="594" t="s">
        <v>27</v>
      </c>
      <c r="J50" s="539">
        <v>154</v>
      </c>
      <c r="K50" s="539">
        <v>458</v>
      </c>
      <c r="L50" s="594" t="s">
        <v>27</v>
      </c>
      <c r="M50" s="539">
        <v>239</v>
      </c>
      <c r="N50" s="539">
        <v>679</v>
      </c>
      <c r="O50" s="539">
        <v>119</v>
      </c>
      <c r="P50" s="550">
        <v>69</v>
      </c>
      <c r="Q50" s="546"/>
      <c r="R50" s="546"/>
      <c r="S50" s="539">
        <v>83</v>
      </c>
      <c r="T50" s="539">
        <v>136</v>
      </c>
      <c r="U50" s="539">
        <v>124</v>
      </c>
      <c r="V50" s="539">
        <v>3012</v>
      </c>
      <c r="W50" s="594" t="s">
        <v>27</v>
      </c>
      <c r="X50" s="594" t="s">
        <v>27</v>
      </c>
      <c r="Y50" s="594" t="s">
        <v>27</v>
      </c>
      <c r="Z50" s="594" t="s">
        <v>27</v>
      </c>
      <c r="AA50" s="539">
        <v>2251</v>
      </c>
      <c r="AB50" s="594" t="s">
        <v>27</v>
      </c>
      <c r="AC50" s="594" t="s">
        <v>27</v>
      </c>
      <c r="AD50" s="594" t="s">
        <v>27</v>
      </c>
      <c r="AE50" s="595" t="s">
        <v>27</v>
      </c>
      <c r="AF50" s="596"/>
      <c r="AG50" s="546"/>
      <c r="AH50" s="599" t="s">
        <v>551</v>
      </c>
      <c r="AI50" s="593" t="s">
        <v>391</v>
      </c>
      <c r="AJ50" s="539">
        <v>1496</v>
      </c>
      <c r="AK50" s="594" t="s">
        <v>27</v>
      </c>
      <c r="AL50" s="594" t="s">
        <v>27</v>
      </c>
      <c r="AM50" s="539">
        <v>270</v>
      </c>
      <c r="AN50" s="539">
        <v>364</v>
      </c>
      <c r="AO50" s="539">
        <v>637</v>
      </c>
      <c r="AP50" s="539">
        <v>700</v>
      </c>
      <c r="AQ50" s="539">
        <v>282</v>
      </c>
      <c r="AR50" s="542">
        <v>265</v>
      </c>
    </row>
    <row r="51" spans="2:44" s="548" customFormat="1" ht="20.25" customHeight="1">
      <c r="B51" s="599" t="s">
        <v>90</v>
      </c>
      <c r="C51" s="593" t="s">
        <v>552</v>
      </c>
      <c r="D51" s="539">
        <v>15661</v>
      </c>
      <c r="E51" s="539">
        <v>44</v>
      </c>
      <c r="F51" s="539">
        <v>3833</v>
      </c>
      <c r="G51" s="539">
        <v>94</v>
      </c>
      <c r="H51" s="539">
        <v>754</v>
      </c>
      <c r="I51" s="594" t="s">
        <v>27</v>
      </c>
      <c r="J51" s="539">
        <v>177</v>
      </c>
      <c r="K51" s="539">
        <v>485</v>
      </c>
      <c r="L51" s="594" t="s">
        <v>27</v>
      </c>
      <c r="M51" s="539">
        <v>218</v>
      </c>
      <c r="N51" s="539">
        <v>740</v>
      </c>
      <c r="O51" s="539">
        <v>80</v>
      </c>
      <c r="P51" s="550">
        <v>71</v>
      </c>
      <c r="Q51" s="546"/>
      <c r="R51" s="546"/>
      <c r="S51" s="539">
        <v>79</v>
      </c>
      <c r="T51" s="539">
        <v>132</v>
      </c>
      <c r="U51" s="539">
        <v>97</v>
      </c>
      <c r="V51" s="539">
        <v>3287</v>
      </c>
      <c r="W51" s="594" t="s">
        <v>27</v>
      </c>
      <c r="X51" s="594" t="s">
        <v>27</v>
      </c>
      <c r="Y51" s="594" t="s">
        <v>27</v>
      </c>
      <c r="Z51" s="594" t="s">
        <v>27</v>
      </c>
      <c r="AA51" s="539">
        <v>2196</v>
      </c>
      <c r="AB51" s="594" t="s">
        <v>27</v>
      </c>
      <c r="AC51" s="594" t="s">
        <v>27</v>
      </c>
      <c r="AD51" s="594" t="s">
        <v>27</v>
      </c>
      <c r="AE51" s="595" t="s">
        <v>27</v>
      </c>
      <c r="AF51" s="596"/>
      <c r="AG51" s="546"/>
      <c r="AH51" s="599" t="s">
        <v>90</v>
      </c>
      <c r="AI51" s="593" t="s">
        <v>552</v>
      </c>
      <c r="AJ51" s="539">
        <v>1616</v>
      </c>
      <c r="AK51" s="594" t="s">
        <v>27</v>
      </c>
      <c r="AL51" s="594" t="s">
        <v>27</v>
      </c>
      <c r="AM51" s="539">
        <v>299</v>
      </c>
      <c r="AN51" s="539">
        <v>360</v>
      </c>
      <c r="AO51" s="539">
        <v>685</v>
      </c>
      <c r="AP51" s="539">
        <v>736</v>
      </c>
      <c r="AQ51" s="539">
        <v>311</v>
      </c>
      <c r="AR51" s="542">
        <v>278</v>
      </c>
    </row>
    <row r="52" spans="2:44" ht="20.25" customHeight="1">
      <c r="B52" s="599" t="s">
        <v>91</v>
      </c>
      <c r="C52" s="593" t="s">
        <v>553</v>
      </c>
      <c r="D52" s="539">
        <v>15954</v>
      </c>
      <c r="E52" s="539">
        <v>59</v>
      </c>
      <c r="F52" s="539">
        <v>3945</v>
      </c>
      <c r="G52" s="539">
        <v>94</v>
      </c>
      <c r="H52" s="539">
        <v>736</v>
      </c>
      <c r="I52" s="594" t="s">
        <v>27</v>
      </c>
      <c r="J52" s="539">
        <v>171</v>
      </c>
      <c r="K52" s="539">
        <v>503</v>
      </c>
      <c r="L52" s="594" t="s">
        <v>27</v>
      </c>
      <c r="M52" s="539">
        <v>256</v>
      </c>
      <c r="N52" s="539">
        <v>737</v>
      </c>
      <c r="O52" s="539">
        <v>107</v>
      </c>
      <c r="P52" s="550">
        <v>59</v>
      </c>
      <c r="Q52" s="546"/>
      <c r="R52" s="546"/>
      <c r="S52" s="539">
        <v>104</v>
      </c>
      <c r="T52" s="539">
        <v>146</v>
      </c>
      <c r="U52" s="539">
        <v>133</v>
      </c>
      <c r="V52" s="539">
        <v>3343</v>
      </c>
      <c r="W52" s="594" t="s">
        <v>27</v>
      </c>
      <c r="X52" s="594" t="s">
        <v>27</v>
      </c>
      <c r="Y52" s="594" t="s">
        <v>27</v>
      </c>
      <c r="Z52" s="594" t="s">
        <v>27</v>
      </c>
      <c r="AA52" s="539">
        <v>2232</v>
      </c>
      <c r="AB52" s="594" t="s">
        <v>27</v>
      </c>
      <c r="AC52" s="594" t="s">
        <v>27</v>
      </c>
      <c r="AD52" s="594" t="s">
        <v>27</v>
      </c>
      <c r="AE52" s="595" t="s">
        <v>27</v>
      </c>
      <c r="AF52" s="596"/>
      <c r="AG52" s="546"/>
      <c r="AH52" s="599" t="s">
        <v>91</v>
      </c>
      <c r="AI52" s="593" t="s">
        <v>553</v>
      </c>
      <c r="AJ52" s="539">
        <v>1721</v>
      </c>
      <c r="AK52" s="594" t="s">
        <v>27</v>
      </c>
      <c r="AL52" s="594" t="s">
        <v>27</v>
      </c>
      <c r="AM52" s="539">
        <v>295</v>
      </c>
      <c r="AN52" s="539">
        <v>363</v>
      </c>
      <c r="AO52" s="539">
        <v>607</v>
      </c>
      <c r="AP52" s="539">
        <v>680</v>
      </c>
      <c r="AQ52" s="539">
        <v>270</v>
      </c>
      <c r="AR52" s="542">
        <v>249</v>
      </c>
    </row>
    <row r="53" spans="2:44" ht="20.25" customHeight="1">
      <c r="B53" s="599" t="s">
        <v>92</v>
      </c>
      <c r="C53" s="593" t="s">
        <v>554</v>
      </c>
      <c r="D53" s="539">
        <v>16091</v>
      </c>
      <c r="E53" s="539">
        <v>55</v>
      </c>
      <c r="F53" s="539">
        <v>4134</v>
      </c>
      <c r="G53" s="539">
        <v>103</v>
      </c>
      <c r="H53" s="539">
        <v>754</v>
      </c>
      <c r="I53" s="594" t="s">
        <v>27</v>
      </c>
      <c r="J53" s="539">
        <v>166</v>
      </c>
      <c r="K53" s="539">
        <v>541</v>
      </c>
      <c r="L53" s="594" t="s">
        <v>27</v>
      </c>
      <c r="M53" s="539">
        <v>282</v>
      </c>
      <c r="N53" s="539">
        <v>801</v>
      </c>
      <c r="O53" s="539">
        <v>111</v>
      </c>
      <c r="P53" s="550">
        <v>66</v>
      </c>
      <c r="Q53" s="546"/>
      <c r="R53" s="546"/>
      <c r="S53" s="539">
        <v>76</v>
      </c>
      <c r="T53" s="539">
        <v>181</v>
      </c>
      <c r="U53" s="539">
        <v>97</v>
      </c>
      <c r="V53" s="539">
        <v>2974</v>
      </c>
      <c r="W53" s="594" t="s">
        <v>27</v>
      </c>
      <c r="X53" s="594" t="s">
        <v>27</v>
      </c>
      <c r="Y53" s="594" t="s">
        <v>27</v>
      </c>
      <c r="Z53" s="594" t="s">
        <v>27</v>
      </c>
      <c r="AA53" s="539">
        <v>2216</v>
      </c>
      <c r="AB53" s="594" t="s">
        <v>27</v>
      </c>
      <c r="AC53" s="594" t="s">
        <v>27</v>
      </c>
      <c r="AD53" s="594" t="s">
        <v>27</v>
      </c>
      <c r="AE53" s="595" t="s">
        <v>27</v>
      </c>
      <c r="AF53" s="596"/>
      <c r="AG53" s="546"/>
      <c r="AH53" s="599" t="s">
        <v>92</v>
      </c>
      <c r="AI53" s="593" t="s">
        <v>554</v>
      </c>
      <c r="AJ53" s="539">
        <v>1830</v>
      </c>
      <c r="AK53" s="594" t="s">
        <v>27</v>
      </c>
      <c r="AL53" s="594" t="s">
        <v>27</v>
      </c>
      <c r="AM53" s="539">
        <v>258</v>
      </c>
      <c r="AN53" s="539">
        <v>383</v>
      </c>
      <c r="AO53" s="539">
        <v>633</v>
      </c>
      <c r="AP53" s="539">
        <v>714</v>
      </c>
      <c r="AQ53" s="539">
        <v>273</v>
      </c>
      <c r="AR53" s="542">
        <v>302</v>
      </c>
    </row>
    <row r="54" spans="2:44" ht="20.25" customHeight="1">
      <c r="B54" s="599" t="s">
        <v>204</v>
      </c>
      <c r="C54" s="593" t="s">
        <v>555</v>
      </c>
      <c r="D54" s="539">
        <v>16543</v>
      </c>
      <c r="E54" s="539">
        <v>42</v>
      </c>
      <c r="F54" s="539">
        <v>4380</v>
      </c>
      <c r="G54" s="539">
        <v>98</v>
      </c>
      <c r="H54" s="539">
        <v>826</v>
      </c>
      <c r="I54" s="594">
        <v>322</v>
      </c>
      <c r="J54" s="539">
        <v>158</v>
      </c>
      <c r="K54" s="539">
        <v>651</v>
      </c>
      <c r="L54" s="594">
        <v>219</v>
      </c>
      <c r="M54" s="539">
        <v>270</v>
      </c>
      <c r="N54" s="539">
        <v>799</v>
      </c>
      <c r="O54" s="539">
        <v>105</v>
      </c>
      <c r="P54" s="550">
        <v>59</v>
      </c>
      <c r="Q54" s="546"/>
      <c r="R54" s="546"/>
      <c r="S54" s="539">
        <v>83</v>
      </c>
      <c r="T54" s="539">
        <v>253</v>
      </c>
      <c r="U54" s="539">
        <v>110</v>
      </c>
      <c r="V54" s="539">
        <v>2404</v>
      </c>
      <c r="W54" s="594">
        <v>937</v>
      </c>
      <c r="X54" s="594">
        <v>262</v>
      </c>
      <c r="Y54" s="594">
        <v>187</v>
      </c>
      <c r="Z54" s="594">
        <v>807</v>
      </c>
      <c r="AA54" s="539">
        <v>2711</v>
      </c>
      <c r="AB54" s="594">
        <v>186</v>
      </c>
      <c r="AC54" s="594">
        <v>548</v>
      </c>
      <c r="AD54" s="594">
        <v>1754</v>
      </c>
      <c r="AE54" s="595">
        <v>107</v>
      </c>
      <c r="AF54" s="596"/>
      <c r="AG54" s="546"/>
      <c r="AH54" s="599" t="s">
        <v>204</v>
      </c>
      <c r="AI54" s="593" t="s">
        <v>555</v>
      </c>
      <c r="AJ54" s="539">
        <v>1620</v>
      </c>
      <c r="AK54" s="594">
        <v>235</v>
      </c>
      <c r="AL54" s="594">
        <v>156</v>
      </c>
      <c r="AM54" s="539">
        <v>278</v>
      </c>
      <c r="AN54" s="539">
        <v>340</v>
      </c>
      <c r="AO54" s="539">
        <v>607</v>
      </c>
      <c r="AP54" s="539">
        <v>870</v>
      </c>
      <c r="AQ54" s="539">
        <v>323</v>
      </c>
      <c r="AR54" s="542">
        <v>253</v>
      </c>
    </row>
    <row r="55" spans="2:44" ht="20.25" customHeight="1">
      <c r="B55" s="599" t="s">
        <v>205</v>
      </c>
      <c r="C55" s="593" t="s">
        <v>556</v>
      </c>
      <c r="D55" s="539">
        <v>16193</v>
      </c>
      <c r="E55" s="539">
        <v>59</v>
      </c>
      <c r="F55" s="539">
        <v>4489</v>
      </c>
      <c r="G55" s="539">
        <v>123</v>
      </c>
      <c r="H55" s="539">
        <v>767</v>
      </c>
      <c r="I55" s="594">
        <v>312</v>
      </c>
      <c r="J55" s="539">
        <v>180</v>
      </c>
      <c r="K55" s="539">
        <v>604</v>
      </c>
      <c r="L55" s="594">
        <v>249</v>
      </c>
      <c r="M55" s="539">
        <v>257</v>
      </c>
      <c r="N55" s="539">
        <v>879</v>
      </c>
      <c r="O55" s="539">
        <v>90</v>
      </c>
      <c r="P55" s="550">
        <v>85</v>
      </c>
      <c r="Q55" s="546"/>
      <c r="R55" s="546"/>
      <c r="S55" s="539">
        <v>96</v>
      </c>
      <c r="T55" s="539">
        <v>204</v>
      </c>
      <c r="U55" s="539">
        <v>89</v>
      </c>
      <c r="V55" s="539">
        <v>2503</v>
      </c>
      <c r="W55" s="594">
        <v>901</v>
      </c>
      <c r="X55" s="594">
        <v>236</v>
      </c>
      <c r="Y55" s="594">
        <v>188</v>
      </c>
      <c r="Z55" s="594">
        <v>967</v>
      </c>
      <c r="AA55" s="539">
        <v>2501</v>
      </c>
      <c r="AB55" s="594">
        <v>233</v>
      </c>
      <c r="AC55" s="594">
        <v>552</v>
      </c>
      <c r="AD55" s="594">
        <v>1612</v>
      </c>
      <c r="AE55" s="595">
        <v>134</v>
      </c>
      <c r="AF55" s="596"/>
      <c r="AG55" s="546"/>
      <c r="AH55" s="599" t="s">
        <v>205</v>
      </c>
      <c r="AI55" s="593" t="s">
        <v>556</v>
      </c>
      <c r="AJ55" s="539">
        <v>1452</v>
      </c>
      <c r="AK55" s="594">
        <v>253</v>
      </c>
      <c r="AL55" s="594">
        <v>133</v>
      </c>
      <c r="AM55" s="539">
        <v>271</v>
      </c>
      <c r="AN55" s="539">
        <v>330</v>
      </c>
      <c r="AO55" s="539">
        <v>593</v>
      </c>
      <c r="AP55" s="539">
        <v>780</v>
      </c>
      <c r="AQ55" s="539">
        <v>305</v>
      </c>
      <c r="AR55" s="542">
        <v>307</v>
      </c>
    </row>
    <row r="56" spans="2:44" s="548" customFormat="1" ht="20.25" customHeight="1">
      <c r="B56" s="599" t="s">
        <v>207</v>
      </c>
      <c r="C56" s="593" t="s">
        <v>557</v>
      </c>
      <c r="D56" s="539">
        <v>16236</v>
      </c>
      <c r="E56" s="539">
        <v>31</v>
      </c>
      <c r="F56" s="539">
        <v>4416</v>
      </c>
      <c r="G56" s="539">
        <v>126</v>
      </c>
      <c r="H56" s="539">
        <v>784</v>
      </c>
      <c r="I56" s="594">
        <v>334</v>
      </c>
      <c r="J56" s="539">
        <v>170</v>
      </c>
      <c r="K56" s="539">
        <v>612</v>
      </c>
      <c r="L56" s="594">
        <v>229</v>
      </c>
      <c r="M56" s="539">
        <v>281</v>
      </c>
      <c r="N56" s="539">
        <v>789</v>
      </c>
      <c r="O56" s="539">
        <v>90</v>
      </c>
      <c r="P56" s="550">
        <v>91</v>
      </c>
      <c r="Q56" s="546"/>
      <c r="R56" s="546"/>
      <c r="S56" s="539">
        <v>102</v>
      </c>
      <c r="T56" s="539">
        <v>195</v>
      </c>
      <c r="U56" s="539">
        <v>90</v>
      </c>
      <c r="V56" s="539">
        <v>2497</v>
      </c>
      <c r="W56" s="594">
        <v>875</v>
      </c>
      <c r="X56" s="594">
        <v>237</v>
      </c>
      <c r="Y56" s="594">
        <v>194</v>
      </c>
      <c r="Z56" s="594">
        <v>1001</v>
      </c>
      <c r="AA56" s="539">
        <v>2512</v>
      </c>
      <c r="AB56" s="594">
        <v>214</v>
      </c>
      <c r="AC56" s="594">
        <v>469</v>
      </c>
      <c r="AD56" s="594">
        <v>1710</v>
      </c>
      <c r="AE56" s="595">
        <v>108</v>
      </c>
      <c r="AF56" s="596"/>
      <c r="AG56" s="546"/>
      <c r="AH56" s="599" t="s">
        <v>207</v>
      </c>
      <c r="AI56" s="593" t="s">
        <v>557</v>
      </c>
      <c r="AJ56" s="539">
        <v>1608</v>
      </c>
      <c r="AK56" s="594">
        <v>261</v>
      </c>
      <c r="AL56" s="594">
        <v>114</v>
      </c>
      <c r="AM56" s="539">
        <v>267</v>
      </c>
      <c r="AN56" s="539">
        <v>344</v>
      </c>
      <c r="AO56" s="539">
        <v>554</v>
      </c>
      <c r="AP56" s="539">
        <v>785</v>
      </c>
      <c r="AQ56" s="539">
        <v>308</v>
      </c>
      <c r="AR56" s="542">
        <v>361</v>
      </c>
    </row>
    <row r="57" spans="2:44" s="548" customFormat="1" ht="20.25" customHeight="1">
      <c r="B57" s="600" t="s">
        <v>558</v>
      </c>
      <c r="C57" s="593" t="s">
        <v>559</v>
      </c>
      <c r="D57" s="539">
        <v>16340</v>
      </c>
      <c r="E57" s="539">
        <v>37</v>
      </c>
      <c r="F57" s="539">
        <v>4683</v>
      </c>
      <c r="G57" s="539">
        <v>117</v>
      </c>
      <c r="H57" s="539">
        <v>801</v>
      </c>
      <c r="I57" s="594">
        <v>369</v>
      </c>
      <c r="J57" s="539">
        <v>164</v>
      </c>
      <c r="K57" s="539">
        <v>625</v>
      </c>
      <c r="L57" s="594">
        <v>266</v>
      </c>
      <c r="M57" s="539">
        <v>314</v>
      </c>
      <c r="N57" s="539">
        <v>837</v>
      </c>
      <c r="O57" s="539">
        <v>111</v>
      </c>
      <c r="P57" s="550">
        <v>63</v>
      </c>
      <c r="Q57" s="546"/>
      <c r="R57" s="546"/>
      <c r="S57" s="539">
        <v>100</v>
      </c>
      <c r="T57" s="539">
        <v>188</v>
      </c>
      <c r="U57" s="539">
        <v>88</v>
      </c>
      <c r="V57" s="539">
        <v>2441</v>
      </c>
      <c r="W57" s="594">
        <v>884</v>
      </c>
      <c r="X57" s="594">
        <v>239</v>
      </c>
      <c r="Y57" s="594">
        <v>179</v>
      </c>
      <c r="Z57" s="594">
        <v>954</v>
      </c>
      <c r="AA57" s="539">
        <v>2399</v>
      </c>
      <c r="AB57" s="594">
        <v>249</v>
      </c>
      <c r="AC57" s="594">
        <v>494</v>
      </c>
      <c r="AD57" s="594">
        <v>1558</v>
      </c>
      <c r="AE57" s="595">
        <v>132</v>
      </c>
      <c r="AF57" s="596"/>
      <c r="AG57" s="546"/>
      <c r="AH57" s="600" t="s">
        <v>558</v>
      </c>
      <c r="AI57" s="593" t="s">
        <v>559</v>
      </c>
      <c r="AJ57" s="539">
        <v>1566</v>
      </c>
      <c r="AK57" s="594">
        <v>231</v>
      </c>
      <c r="AL57" s="594">
        <v>114</v>
      </c>
      <c r="AM57" s="539">
        <v>247</v>
      </c>
      <c r="AN57" s="539">
        <v>343</v>
      </c>
      <c r="AO57" s="539">
        <v>503</v>
      </c>
      <c r="AP57" s="539">
        <v>800</v>
      </c>
      <c r="AQ57" s="539">
        <v>300</v>
      </c>
      <c r="AR57" s="542">
        <v>417</v>
      </c>
    </row>
    <row r="58" spans="2:44" ht="20.25" customHeight="1">
      <c r="B58" s="600" t="s">
        <v>560</v>
      </c>
      <c r="C58" s="593" t="s">
        <v>561</v>
      </c>
      <c r="D58" s="539">
        <v>17414</v>
      </c>
      <c r="E58" s="539">
        <v>28</v>
      </c>
      <c r="F58" s="539">
        <v>4745</v>
      </c>
      <c r="G58" s="539">
        <v>137</v>
      </c>
      <c r="H58" s="539">
        <v>809</v>
      </c>
      <c r="I58" s="594">
        <v>353</v>
      </c>
      <c r="J58" s="539">
        <v>150</v>
      </c>
      <c r="K58" s="539">
        <v>670</v>
      </c>
      <c r="L58" s="594">
        <v>242</v>
      </c>
      <c r="M58" s="539">
        <v>303</v>
      </c>
      <c r="N58" s="539">
        <v>863</v>
      </c>
      <c r="O58" s="539">
        <v>107</v>
      </c>
      <c r="P58" s="550">
        <v>73</v>
      </c>
      <c r="Q58" s="546"/>
      <c r="R58" s="546"/>
      <c r="S58" s="539">
        <v>77</v>
      </c>
      <c r="T58" s="539">
        <v>214</v>
      </c>
      <c r="U58" s="539">
        <v>92</v>
      </c>
      <c r="V58" s="539">
        <v>2614</v>
      </c>
      <c r="W58" s="594">
        <v>930</v>
      </c>
      <c r="X58" s="594">
        <v>236</v>
      </c>
      <c r="Y58" s="594">
        <v>184</v>
      </c>
      <c r="Z58" s="594">
        <v>1068</v>
      </c>
      <c r="AA58" s="539">
        <v>2505</v>
      </c>
      <c r="AB58" s="594">
        <v>282</v>
      </c>
      <c r="AC58" s="594">
        <v>509</v>
      </c>
      <c r="AD58" s="594">
        <v>1625</v>
      </c>
      <c r="AE58" s="595">
        <v>125</v>
      </c>
      <c r="AF58" s="596"/>
      <c r="AG58" s="546"/>
      <c r="AH58" s="600" t="s">
        <v>560</v>
      </c>
      <c r="AI58" s="593" t="s">
        <v>561</v>
      </c>
      <c r="AJ58" s="539">
        <v>1939</v>
      </c>
      <c r="AK58" s="594">
        <v>275</v>
      </c>
      <c r="AL58" s="594">
        <v>123</v>
      </c>
      <c r="AM58" s="539">
        <v>249</v>
      </c>
      <c r="AN58" s="539">
        <v>345</v>
      </c>
      <c r="AO58" s="539">
        <v>567</v>
      </c>
      <c r="AP58" s="539">
        <v>767</v>
      </c>
      <c r="AQ58" s="539">
        <v>286</v>
      </c>
      <c r="AR58" s="542">
        <v>433</v>
      </c>
    </row>
    <row r="59" spans="2:44" s="548" customFormat="1" ht="20.25" customHeight="1">
      <c r="B59" s="600" t="s">
        <v>562</v>
      </c>
      <c r="C59" s="593" t="s">
        <v>563</v>
      </c>
      <c r="D59" s="539">
        <v>16907</v>
      </c>
      <c r="E59" s="539">
        <v>35</v>
      </c>
      <c r="F59" s="539">
        <v>4778</v>
      </c>
      <c r="G59" s="539">
        <v>149</v>
      </c>
      <c r="H59" s="539">
        <v>793</v>
      </c>
      <c r="I59" s="594">
        <v>361</v>
      </c>
      <c r="J59" s="539">
        <v>197</v>
      </c>
      <c r="K59" s="539">
        <v>579</v>
      </c>
      <c r="L59" s="594">
        <v>253</v>
      </c>
      <c r="M59" s="539">
        <v>312</v>
      </c>
      <c r="N59" s="539">
        <v>878</v>
      </c>
      <c r="O59" s="539">
        <v>138</v>
      </c>
      <c r="P59" s="550">
        <v>80</v>
      </c>
      <c r="Q59" s="546"/>
      <c r="R59" s="546"/>
      <c r="S59" s="539">
        <v>105</v>
      </c>
      <c r="T59" s="539">
        <v>227</v>
      </c>
      <c r="U59" s="539">
        <v>89</v>
      </c>
      <c r="V59" s="539">
        <v>2452</v>
      </c>
      <c r="W59" s="594">
        <v>750</v>
      </c>
      <c r="X59" s="594">
        <v>223</v>
      </c>
      <c r="Y59" s="594">
        <v>195</v>
      </c>
      <c r="Z59" s="594">
        <v>1102</v>
      </c>
      <c r="AA59" s="539">
        <v>2385</v>
      </c>
      <c r="AB59" s="594">
        <v>259</v>
      </c>
      <c r="AC59" s="594">
        <v>487</v>
      </c>
      <c r="AD59" s="594">
        <v>1577</v>
      </c>
      <c r="AE59" s="595">
        <v>141</v>
      </c>
      <c r="AF59" s="596"/>
      <c r="AG59" s="546"/>
      <c r="AH59" s="600" t="s">
        <v>562</v>
      </c>
      <c r="AI59" s="593" t="s">
        <v>563</v>
      </c>
      <c r="AJ59" s="539">
        <v>1822</v>
      </c>
      <c r="AK59" s="594">
        <v>213</v>
      </c>
      <c r="AL59" s="594">
        <v>84</v>
      </c>
      <c r="AM59" s="539">
        <v>278</v>
      </c>
      <c r="AN59" s="539">
        <v>364</v>
      </c>
      <c r="AO59" s="539">
        <v>574</v>
      </c>
      <c r="AP59" s="539">
        <v>815</v>
      </c>
      <c r="AQ59" s="539">
        <v>278</v>
      </c>
      <c r="AR59" s="542">
        <v>378</v>
      </c>
    </row>
    <row r="60" spans="2:44" s="548" customFormat="1" ht="20.25" customHeight="1">
      <c r="B60" s="600" t="s">
        <v>564</v>
      </c>
      <c r="C60" s="593" t="s">
        <v>565</v>
      </c>
      <c r="D60" s="539">
        <v>16992</v>
      </c>
      <c r="E60" s="539">
        <v>32</v>
      </c>
      <c r="F60" s="539">
        <v>4772</v>
      </c>
      <c r="G60" s="539">
        <v>125</v>
      </c>
      <c r="H60" s="539">
        <v>776</v>
      </c>
      <c r="I60" s="594">
        <v>330</v>
      </c>
      <c r="J60" s="539">
        <v>181</v>
      </c>
      <c r="K60" s="539">
        <v>656</v>
      </c>
      <c r="L60" s="594">
        <v>226</v>
      </c>
      <c r="M60" s="539">
        <v>331</v>
      </c>
      <c r="N60" s="539">
        <v>917</v>
      </c>
      <c r="O60" s="539">
        <v>128</v>
      </c>
      <c r="P60" s="550">
        <v>69</v>
      </c>
      <c r="Q60" s="546"/>
      <c r="R60" s="546"/>
      <c r="S60" s="539">
        <v>95</v>
      </c>
      <c r="T60" s="539">
        <v>181</v>
      </c>
      <c r="U60" s="539">
        <v>60</v>
      </c>
      <c r="V60" s="539">
        <v>2636</v>
      </c>
      <c r="W60" s="594">
        <v>800</v>
      </c>
      <c r="X60" s="594">
        <v>202</v>
      </c>
      <c r="Y60" s="594">
        <v>210</v>
      </c>
      <c r="Z60" s="594">
        <v>1217</v>
      </c>
      <c r="AA60" s="539">
        <v>2452</v>
      </c>
      <c r="AB60" s="594">
        <v>275</v>
      </c>
      <c r="AC60" s="594">
        <v>551</v>
      </c>
      <c r="AD60" s="594">
        <v>1561</v>
      </c>
      <c r="AE60" s="595">
        <v>136</v>
      </c>
      <c r="AF60" s="596"/>
      <c r="AG60" s="546"/>
      <c r="AH60" s="600" t="s">
        <v>564</v>
      </c>
      <c r="AI60" s="593" t="s">
        <v>565</v>
      </c>
      <c r="AJ60" s="539">
        <v>1716</v>
      </c>
      <c r="AK60" s="594">
        <v>218</v>
      </c>
      <c r="AL60" s="594">
        <v>112</v>
      </c>
      <c r="AM60" s="539">
        <v>240</v>
      </c>
      <c r="AN60" s="539">
        <v>363</v>
      </c>
      <c r="AO60" s="539">
        <v>583</v>
      </c>
      <c r="AP60" s="539">
        <v>796</v>
      </c>
      <c r="AQ60" s="539">
        <v>270</v>
      </c>
      <c r="AR60" s="542">
        <v>411</v>
      </c>
    </row>
    <row r="61" spans="2:44" s="15" customFormat="1" ht="20.25" customHeight="1">
      <c r="B61" s="600" t="s">
        <v>566</v>
      </c>
      <c r="C61" s="593" t="s">
        <v>567</v>
      </c>
      <c r="D61" s="87">
        <v>17041</v>
      </c>
      <c r="E61" s="87">
        <v>32</v>
      </c>
      <c r="F61" s="87">
        <v>4912</v>
      </c>
      <c r="G61" s="87">
        <v>147</v>
      </c>
      <c r="H61" s="87">
        <v>774</v>
      </c>
      <c r="I61" s="129">
        <v>366</v>
      </c>
      <c r="J61" s="87">
        <v>186</v>
      </c>
      <c r="K61" s="87">
        <v>648</v>
      </c>
      <c r="L61" s="129">
        <v>260</v>
      </c>
      <c r="M61" s="87">
        <v>331</v>
      </c>
      <c r="N61" s="87">
        <v>908</v>
      </c>
      <c r="O61" s="87">
        <v>123</v>
      </c>
      <c r="P61" s="127">
        <v>67</v>
      </c>
      <c r="Q61" s="128"/>
      <c r="R61" s="128"/>
      <c r="S61" s="87">
        <v>109</v>
      </c>
      <c r="T61" s="87">
        <v>197</v>
      </c>
      <c r="U61" s="87">
        <v>65</v>
      </c>
      <c r="V61" s="87">
        <v>2706</v>
      </c>
      <c r="W61" s="129">
        <v>787</v>
      </c>
      <c r="X61" s="129">
        <v>197</v>
      </c>
      <c r="Y61" s="129">
        <v>223</v>
      </c>
      <c r="Z61" s="129">
        <v>1272</v>
      </c>
      <c r="AA61" s="87">
        <v>2223</v>
      </c>
      <c r="AB61" s="129">
        <v>226</v>
      </c>
      <c r="AC61" s="129">
        <v>513</v>
      </c>
      <c r="AD61" s="129">
        <v>1416</v>
      </c>
      <c r="AE61" s="132">
        <v>143</v>
      </c>
      <c r="AF61" s="136"/>
      <c r="AG61" s="128"/>
      <c r="AH61" s="600" t="s">
        <v>566</v>
      </c>
      <c r="AI61" s="593" t="s">
        <v>567</v>
      </c>
      <c r="AJ61" s="87">
        <v>1752</v>
      </c>
      <c r="AK61" s="129">
        <v>239</v>
      </c>
      <c r="AL61" s="129">
        <v>94</v>
      </c>
      <c r="AM61" s="87">
        <v>269</v>
      </c>
      <c r="AN61" s="87">
        <v>389</v>
      </c>
      <c r="AO61" s="87">
        <v>520</v>
      </c>
      <c r="AP61" s="87">
        <v>763</v>
      </c>
      <c r="AQ61" s="87">
        <v>243</v>
      </c>
      <c r="AR61" s="131">
        <v>399</v>
      </c>
    </row>
    <row r="62" spans="2:44" s="15" customFormat="1" ht="20.25" customHeight="1">
      <c r="B62" s="600" t="s">
        <v>568</v>
      </c>
      <c r="C62" s="593" t="s">
        <v>569</v>
      </c>
      <c r="D62" s="87">
        <v>17661</v>
      </c>
      <c r="E62" s="87">
        <v>23</v>
      </c>
      <c r="F62" s="87">
        <v>4921</v>
      </c>
      <c r="G62" s="87">
        <v>153</v>
      </c>
      <c r="H62" s="87">
        <v>726</v>
      </c>
      <c r="I62" s="129">
        <v>381</v>
      </c>
      <c r="J62" s="87">
        <v>172</v>
      </c>
      <c r="K62" s="87">
        <v>626</v>
      </c>
      <c r="L62" s="129">
        <v>237</v>
      </c>
      <c r="M62" s="87">
        <v>382</v>
      </c>
      <c r="N62" s="87">
        <v>878</v>
      </c>
      <c r="O62" s="87">
        <v>150</v>
      </c>
      <c r="P62" s="127">
        <v>71</v>
      </c>
      <c r="Q62" s="128"/>
      <c r="R62" s="128"/>
      <c r="S62" s="87">
        <v>104</v>
      </c>
      <c r="T62" s="87">
        <v>188</v>
      </c>
      <c r="U62" s="87">
        <v>70</v>
      </c>
      <c r="V62" s="87">
        <v>2804</v>
      </c>
      <c r="W62" s="129">
        <v>831</v>
      </c>
      <c r="X62" s="129">
        <v>244</v>
      </c>
      <c r="Y62" s="129">
        <v>243</v>
      </c>
      <c r="Z62" s="129">
        <v>1274</v>
      </c>
      <c r="AA62" s="87">
        <v>2280</v>
      </c>
      <c r="AB62" s="129">
        <v>278</v>
      </c>
      <c r="AC62" s="129">
        <v>517</v>
      </c>
      <c r="AD62" s="129">
        <v>1432</v>
      </c>
      <c r="AE62" s="132">
        <v>143</v>
      </c>
      <c r="AF62" s="136"/>
      <c r="AG62" s="128"/>
      <c r="AH62" s="600" t="s">
        <v>568</v>
      </c>
      <c r="AI62" s="593" t="s">
        <v>569</v>
      </c>
      <c r="AJ62" s="87">
        <v>1943</v>
      </c>
      <c r="AK62" s="129">
        <v>249</v>
      </c>
      <c r="AL62" s="129">
        <v>95</v>
      </c>
      <c r="AM62" s="87">
        <v>293</v>
      </c>
      <c r="AN62" s="87">
        <v>394</v>
      </c>
      <c r="AO62" s="87">
        <v>524</v>
      </c>
      <c r="AP62" s="87">
        <v>829</v>
      </c>
      <c r="AQ62" s="87">
        <v>252</v>
      </c>
      <c r="AR62" s="131">
        <v>397</v>
      </c>
    </row>
    <row r="63" spans="2:44" s="15" customFormat="1" ht="20.25" customHeight="1">
      <c r="B63" s="600" t="s">
        <v>570</v>
      </c>
      <c r="C63" s="593" t="s">
        <v>571</v>
      </c>
      <c r="D63" s="87">
        <v>17489</v>
      </c>
      <c r="E63" s="87">
        <v>32</v>
      </c>
      <c r="F63" s="87">
        <v>5016</v>
      </c>
      <c r="G63" s="87">
        <v>133</v>
      </c>
      <c r="H63" s="87">
        <v>776</v>
      </c>
      <c r="I63" s="129">
        <v>355</v>
      </c>
      <c r="J63" s="87">
        <v>177</v>
      </c>
      <c r="K63" s="87">
        <v>636</v>
      </c>
      <c r="L63" s="129">
        <v>251</v>
      </c>
      <c r="M63" s="87">
        <v>383</v>
      </c>
      <c r="N63" s="87">
        <v>969</v>
      </c>
      <c r="O63" s="87">
        <v>149</v>
      </c>
      <c r="P63" s="127">
        <v>67</v>
      </c>
      <c r="Q63" s="128"/>
      <c r="R63" s="128"/>
      <c r="S63" s="87">
        <v>91</v>
      </c>
      <c r="T63" s="87">
        <v>206</v>
      </c>
      <c r="U63" s="87">
        <v>68</v>
      </c>
      <c r="V63" s="87">
        <v>2693</v>
      </c>
      <c r="W63" s="129">
        <v>777</v>
      </c>
      <c r="X63" s="129">
        <v>214</v>
      </c>
      <c r="Y63" s="129">
        <v>239</v>
      </c>
      <c r="Z63" s="129">
        <v>1240</v>
      </c>
      <c r="AA63" s="87">
        <v>2242</v>
      </c>
      <c r="AB63" s="129">
        <v>256</v>
      </c>
      <c r="AC63" s="129">
        <v>516</v>
      </c>
      <c r="AD63" s="129">
        <v>1406</v>
      </c>
      <c r="AE63" s="132">
        <v>137</v>
      </c>
      <c r="AF63" s="136"/>
      <c r="AG63" s="128"/>
      <c r="AH63" s="600" t="s">
        <v>570</v>
      </c>
      <c r="AI63" s="593" t="s">
        <v>571</v>
      </c>
      <c r="AJ63" s="87">
        <v>1982</v>
      </c>
      <c r="AK63" s="129">
        <v>195</v>
      </c>
      <c r="AL63" s="129">
        <v>81</v>
      </c>
      <c r="AM63" s="87">
        <v>261</v>
      </c>
      <c r="AN63" s="87">
        <v>374</v>
      </c>
      <c r="AO63" s="87">
        <v>556</v>
      </c>
      <c r="AP63" s="87">
        <v>760</v>
      </c>
      <c r="AQ63" s="87">
        <v>237</v>
      </c>
      <c r="AR63" s="131">
        <v>368</v>
      </c>
    </row>
    <row r="64" spans="2:44" s="15" customFormat="1" ht="20.25" customHeight="1">
      <c r="B64" s="600" t="s">
        <v>572</v>
      </c>
      <c r="C64" s="593" t="s">
        <v>573</v>
      </c>
      <c r="D64" s="87">
        <v>18428</v>
      </c>
      <c r="E64" s="87">
        <v>21</v>
      </c>
      <c r="F64" s="87">
        <v>4957</v>
      </c>
      <c r="G64" s="87">
        <v>138</v>
      </c>
      <c r="H64" s="87">
        <v>716</v>
      </c>
      <c r="I64" s="129">
        <v>357</v>
      </c>
      <c r="J64" s="87">
        <v>212</v>
      </c>
      <c r="K64" s="87">
        <v>623</v>
      </c>
      <c r="L64" s="129">
        <v>285</v>
      </c>
      <c r="M64" s="87">
        <v>365</v>
      </c>
      <c r="N64" s="87">
        <v>981</v>
      </c>
      <c r="O64" s="87">
        <v>123</v>
      </c>
      <c r="P64" s="127">
        <v>54</v>
      </c>
      <c r="Q64" s="128"/>
      <c r="R64" s="128"/>
      <c r="S64" s="87">
        <v>99</v>
      </c>
      <c r="T64" s="87">
        <v>223</v>
      </c>
      <c r="U64" s="87">
        <v>72</v>
      </c>
      <c r="V64" s="87">
        <v>2892</v>
      </c>
      <c r="W64" s="129">
        <v>933</v>
      </c>
      <c r="X64" s="129">
        <v>242</v>
      </c>
      <c r="Y64" s="129">
        <v>232</v>
      </c>
      <c r="Z64" s="129">
        <v>1262</v>
      </c>
      <c r="AA64" s="87">
        <v>2421</v>
      </c>
      <c r="AB64" s="129">
        <v>264</v>
      </c>
      <c r="AC64" s="129">
        <v>527</v>
      </c>
      <c r="AD64" s="129">
        <v>1547</v>
      </c>
      <c r="AE64" s="132">
        <v>182</v>
      </c>
      <c r="AF64" s="136"/>
      <c r="AG64" s="128"/>
      <c r="AH64" s="600" t="s">
        <v>572</v>
      </c>
      <c r="AI64" s="593" t="s">
        <v>573</v>
      </c>
      <c r="AJ64" s="87">
        <v>2044</v>
      </c>
      <c r="AK64" s="129">
        <v>249</v>
      </c>
      <c r="AL64" s="129">
        <v>67</v>
      </c>
      <c r="AM64" s="87">
        <v>256</v>
      </c>
      <c r="AN64" s="87">
        <v>433</v>
      </c>
      <c r="AO64" s="87">
        <v>557</v>
      </c>
      <c r="AP64" s="87">
        <v>862</v>
      </c>
      <c r="AQ64" s="87">
        <v>213</v>
      </c>
      <c r="AR64" s="131">
        <v>418</v>
      </c>
    </row>
    <row r="65" spans="2:44" s="15" customFormat="1" ht="20.25" customHeight="1">
      <c r="B65" s="600" t="s">
        <v>574</v>
      </c>
      <c r="C65" s="593" t="s">
        <v>575</v>
      </c>
      <c r="D65" s="87">
        <v>18317</v>
      </c>
      <c r="E65" s="87">
        <v>22</v>
      </c>
      <c r="F65" s="87">
        <v>5097</v>
      </c>
      <c r="G65" s="87">
        <v>145</v>
      </c>
      <c r="H65" s="87">
        <v>800</v>
      </c>
      <c r="I65" s="129">
        <v>381</v>
      </c>
      <c r="J65" s="87">
        <v>176</v>
      </c>
      <c r="K65" s="87">
        <v>617</v>
      </c>
      <c r="L65" s="129">
        <v>239</v>
      </c>
      <c r="M65" s="87">
        <v>363</v>
      </c>
      <c r="N65" s="87">
        <v>1040</v>
      </c>
      <c r="O65" s="87">
        <v>147</v>
      </c>
      <c r="P65" s="127">
        <v>69</v>
      </c>
      <c r="Q65" s="128"/>
      <c r="R65" s="128"/>
      <c r="S65" s="87">
        <v>100</v>
      </c>
      <c r="T65" s="87">
        <v>217</v>
      </c>
      <c r="U65" s="87">
        <v>85</v>
      </c>
      <c r="V65" s="87">
        <v>2932</v>
      </c>
      <c r="W65" s="129">
        <v>834</v>
      </c>
      <c r="X65" s="129">
        <v>215</v>
      </c>
      <c r="Y65" s="129">
        <v>224</v>
      </c>
      <c r="Z65" s="129">
        <v>1415</v>
      </c>
      <c r="AA65" s="87">
        <v>2274</v>
      </c>
      <c r="AB65" s="129">
        <v>261</v>
      </c>
      <c r="AC65" s="129">
        <v>536</v>
      </c>
      <c r="AD65" s="129">
        <v>1391</v>
      </c>
      <c r="AE65" s="132">
        <v>204</v>
      </c>
      <c r="AF65" s="136"/>
      <c r="AG65" s="128"/>
      <c r="AH65" s="600" t="s">
        <v>574</v>
      </c>
      <c r="AI65" s="593" t="s">
        <v>575</v>
      </c>
      <c r="AJ65" s="87">
        <v>2103</v>
      </c>
      <c r="AK65" s="129">
        <v>232</v>
      </c>
      <c r="AL65" s="129">
        <v>61</v>
      </c>
      <c r="AM65" s="87">
        <v>267</v>
      </c>
      <c r="AN65" s="87">
        <v>414</v>
      </c>
      <c r="AO65" s="87">
        <v>503</v>
      </c>
      <c r="AP65" s="87">
        <v>757</v>
      </c>
      <c r="AQ65" s="87">
        <v>191</v>
      </c>
      <c r="AR65" s="131">
        <v>369</v>
      </c>
    </row>
    <row r="66" spans="2:44" s="15" customFormat="1" ht="20.25" customHeight="1">
      <c r="B66" s="600" t="s">
        <v>576</v>
      </c>
      <c r="C66" s="593" t="s">
        <v>577</v>
      </c>
      <c r="D66" s="87">
        <v>18325</v>
      </c>
      <c r="E66" s="87">
        <v>20</v>
      </c>
      <c r="F66" s="87">
        <v>5129</v>
      </c>
      <c r="G66" s="87">
        <v>154</v>
      </c>
      <c r="H66" s="87">
        <v>710</v>
      </c>
      <c r="I66" s="129">
        <v>359</v>
      </c>
      <c r="J66" s="87">
        <v>172</v>
      </c>
      <c r="K66" s="87">
        <v>632</v>
      </c>
      <c r="L66" s="129">
        <v>248</v>
      </c>
      <c r="M66" s="87">
        <v>351</v>
      </c>
      <c r="N66" s="87">
        <v>1065</v>
      </c>
      <c r="O66" s="87">
        <v>137</v>
      </c>
      <c r="P66" s="127">
        <v>76</v>
      </c>
      <c r="Q66" s="128"/>
      <c r="R66" s="128"/>
      <c r="S66" s="87">
        <v>101</v>
      </c>
      <c r="T66" s="87">
        <v>213</v>
      </c>
      <c r="U66" s="87">
        <v>79</v>
      </c>
      <c r="V66" s="87">
        <v>2967</v>
      </c>
      <c r="W66" s="129">
        <v>803</v>
      </c>
      <c r="X66" s="129">
        <v>254</v>
      </c>
      <c r="Y66" s="129">
        <v>240</v>
      </c>
      <c r="Z66" s="129">
        <v>1444</v>
      </c>
      <c r="AA66" s="87">
        <v>2105</v>
      </c>
      <c r="AB66" s="129">
        <v>284</v>
      </c>
      <c r="AC66" s="129">
        <v>493</v>
      </c>
      <c r="AD66" s="129">
        <v>1236</v>
      </c>
      <c r="AE66" s="132">
        <v>180</v>
      </c>
      <c r="AF66" s="136"/>
      <c r="AG66" s="128"/>
      <c r="AH66" s="600" t="s">
        <v>576</v>
      </c>
      <c r="AI66" s="593" t="s">
        <v>577</v>
      </c>
      <c r="AJ66" s="87">
        <v>2056</v>
      </c>
      <c r="AK66" s="129">
        <v>260</v>
      </c>
      <c r="AL66" s="129">
        <v>52</v>
      </c>
      <c r="AM66" s="87">
        <v>259</v>
      </c>
      <c r="AN66" s="87">
        <v>407</v>
      </c>
      <c r="AO66" s="87">
        <v>579</v>
      </c>
      <c r="AP66" s="87">
        <v>745</v>
      </c>
      <c r="AQ66" s="87">
        <v>165</v>
      </c>
      <c r="AR66" s="131">
        <v>423</v>
      </c>
    </row>
    <row r="67" spans="2:44" s="15" customFormat="1" ht="20.25" customHeight="1">
      <c r="B67" s="600" t="s">
        <v>578</v>
      </c>
      <c r="C67" s="593" t="s">
        <v>579</v>
      </c>
      <c r="D67" s="87">
        <v>19393</v>
      </c>
      <c r="E67" s="87">
        <v>24</v>
      </c>
      <c r="F67" s="87">
        <v>5244</v>
      </c>
      <c r="G67" s="87">
        <v>150</v>
      </c>
      <c r="H67" s="87">
        <v>750</v>
      </c>
      <c r="I67" s="129">
        <v>373</v>
      </c>
      <c r="J67" s="87">
        <v>167</v>
      </c>
      <c r="K67" s="87">
        <v>586</v>
      </c>
      <c r="L67" s="129">
        <v>258</v>
      </c>
      <c r="M67" s="87">
        <v>413</v>
      </c>
      <c r="N67" s="87">
        <v>1071</v>
      </c>
      <c r="O67" s="87">
        <v>160</v>
      </c>
      <c r="P67" s="127">
        <v>85</v>
      </c>
      <c r="Q67" s="128"/>
      <c r="R67" s="128"/>
      <c r="S67" s="87">
        <v>83</v>
      </c>
      <c r="T67" s="87">
        <v>191</v>
      </c>
      <c r="U67" s="87">
        <v>74</v>
      </c>
      <c r="V67" s="87">
        <v>3049</v>
      </c>
      <c r="W67" s="129">
        <v>784</v>
      </c>
      <c r="X67" s="129">
        <v>263</v>
      </c>
      <c r="Y67" s="129">
        <v>237</v>
      </c>
      <c r="Z67" s="129">
        <v>1473</v>
      </c>
      <c r="AA67" s="87">
        <v>2279</v>
      </c>
      <c r="AB67" s="129">
        <v>333</v>
      </c>
      <c r="AC67" s="129">
        <v>534</v>
      </c>
      <c r="AD67" s="129">
        <v>1340</v>
      </c>
      <c r="AE67" s="132">
        <v>200</v>
      </c>
      <c r="AF67" s="136"/>
      <c r="AG67" s="128"/>
      <c r="AH67" s="600" t="s">
        <v>578</v>
      </c>
      <c r="AI67" s="593" t="s">
        <v>579</v>
      </c>
      <c r="AJ67" s="87">
        <v>2268</v>
      </c>
      <c r="AK67" s="129">
        <v>261</v>
      </c>
      <c r="AL67" s="129">
        <v>49</v>
      </c>
      <c r="AM67" s="87">
        <v>262</v>
      </c>
      <c r="AN67" s="87">
        <v>412</v>
      </c>
      <c r="AO67" s="87">
        <v>721</v>
      </c>
      <c r="AP67" s="87">
        <v>801</v>
      </c>
      <c r="AQ67" s="87">
        <v>159</v>
      </c>
      <c r="AR67" s="131">
        <v>381</v>
      </c>
    </row>
    <row r="68" spans="2:44" s="15" customFormat="1" ht="20.25" customHeight="1">
      <c r="B68" s="600" t="s">
        <v>580</v>
      </c>
      <c r="C68" s="593" t="s">
        <v>581</v>
      </c>
      <c r="D68" s="87">
        <v>18948</v>
      </c>
      <c r="E68" s="87">
        <v>21</v>
      </c>
      <c r="F68" s="87">
        <v>5298</v>
      </c>
      <c r="G68" s="87">
        <v>151</v>
      </c>
      <c r="H68" s="87">
        <v>751</v>
      </c>
      <c r="I68" s="129">
        <v>380</v>
      </c>
      <c r="J68" s="87">
        <v>195</v>
      </c>
      <c r="K68" s="87">
        <v>564</v>
      </c>
      <c r="L68" s="129">
        <v>260</v>
      </c>
      <c r="M68" s="87">
        <v>438</v>
      </c>
      <c r="N68" s="87">
        <v>1102</v>
      </c>
      <c r="O68" s="87">
        <v>186</v>
      </c>
      <c r="P68" s="127">
        <v>75</v>
      </c>
      <c r="Q68" s="128"/>
      <c r="R68" s="128"/>
      <c r="S68" s="87">
        <v>102</v>
      </c>
      <c r="T68" s="87">
        <v>214</v>
      </c>
      <c r="U68" s="87">
        <v>70</v>
      </c>
      <c r="V68" s="87">
        <v>2850</v>
      </c>
      <c r="W68" s="129">
        <v>764</v>
      </c>
      <c r="X68" s="129">
        <v>228</v>
      </c>
      <c r="Y68" s="129">
        <v>255</v>
      </c>
      <c r="Z68" s="129">
        <v>1350</v>
      </c>
      <c r="AA68" s="87">
        <v>2138</v>
      </c>
      <c r="AB68" s="129">
        <v>280</v>
      </c>
      <c r="AC68" s="129">
        <v>540</v>
      </c>
      <c r="AD68" s="129">
        <v>1261</v>
      </c>
      <c r="AE68" s="132">
        <v>198</v>
      </c>
      <c r="AF68" s="136"/>
      <c r="AG68" s="128"/>
      <c r="AH68" s="600" t="s">
        <v>580</v>
      </c>
      <c r="AI68" s="593" t="s">
        <v>581</v>
      </c>
      <c r="AJ68" s="87">
        <v>2231</v>
      </c>
      <c r="AK68" s="129">
        <v>290</v>
      </c>
      <c r="AL68" s="129">
        <v>44</v>
      </c>
      <c r="AM68" s="87">
        <v>244</v>
      </c>
      <c r="AN68" s="87">
        <v>400</v>
      </c>
      <c r="AO68" s="87">
        <v>720</v>
      </c>
      <c r="AP68" s="87">
        <v>743</v>
      </c>
      <c r="AQ68" s="87">
        <v>160</v>
      </c>
      <c r="AR68" s="131">
        <v>401</v>
      </c>
    </row>
    <row r="69" spans="2:44" s="15" customFormat="1" ht="20.25" customHeight="1">
      <c r="B69" s="600" t="s">
        <v>582</v>
      </c>
      <c r="C69" s="593" t="s">
        <v>583</v>
      </c>
      <c r="D69" s="87">
        <v>20248</v>
      </c>
      <c r="E69" s="87">
        <v>25</v>
      </c>
      <c r="F69" s="87">
        <v>5518</v>
      </c>
      <c r="G69" s="87">
        <v>153</v>
      </c>
      <c r="H69" s="87">
        <v>740</v>
      </c>
      <c r="I69" s="129">
        <v>412</v>
      </c>
      <c r="J69" s="87">
        <v>185</v>
      </c>
      <c r="K69" s="87">
        <v>600</v>
      </c>
      <c r="L69" s="129">
        <v>299</v>
      </c>
      <c r="M69" s="87">
        <v>476</v>
      </c>
      <c r="N69" s="87">
        <v>1139</v>
      </c>
      <c r="O69" s="87">
        <v>181</v>
      </c>
      <c r="P69" s="127">
        <v>65</v>
      </c>
      <c r="Q69" s="128"/>
      <c r="R69" s="128"/>
      <c r="S69" s="87">
        <v>113</v>
      </c>
      <c r="T69" s="87">
        <v>230</v>
      </c>
      <c r="U69" s="87">
        <v>86</v>
      </c>
      <c r="V69" s="87">
        <v>3121</v>
      </c>
      <c r="W69" s="129">
        <v>861</v>
      </c>
      <c r="X69" s="129">
        <v>247</v>
      </c>
      <c r="Y69" s="129">
        <v>293</v>
      </c>
      <c r="Z69" s="129">
        <v>1424</v>
      </c>
      <c r="AA69" s="87">
        <v>2142</v>
      </c>
      <c r="AB69" s="129">
        <v>260</v>
      </c>
      <c r="AC69" s="129">
        <v>585</v>
      </c>
      <c r="AD69" s="129">
        <v>1241</v>
      </c>
      <c r="AE69" s="132">
        <v>255</v>
      </c>
      <c r="AF69" s="136"/>
      <c r="AG69" s="128"/>
      <c r="AH69" s="600" t="s">
        <v>582</v>
      </c>
      <c r="AI69" s="593" t="s">
        <v>583</v>
      </c>
      <c r="AJ69" s="87">
        <v>2281</v>
      </c>
      <c r="AK69" s="129">
        <v>294</v>
      </c>
      <c r="AL69" s="129">
        <v>48</v>
      </c>
      <c r="AM69" s="87">
        <v>282</v>
      </c>
      <c r="AN69" s="87">
        <v>414</v>
      </c>
      <c r="AO69" s="87">
        <v>768</v>
      </c>
      <c r="AP69" s="87">
        <v>844</v>
      </c>
      <c r="AQ69" s="87">
        <v>149</v>
      </c>
      <c r="AR69" s="131">
        <v>402</v>
      </c>
    </row>
    <row r="70" spans="2:44" s="15" customFormat="1" ht="20.25" customHeight="1">
      <c r="B70" s="600" t="s">
        <v>584</v>
      </c>
      <c r="C70" s="593" t="s">
        <v>585</v>
      </c>
      <c r="D70" s="87">
        <v>20407</v>
      </c>
      <c r="E70" s="87">
        <v>22</v>
      </c>
      <c r="F70" s="87">
        <v>5400</v>
      </c>
      <c r="G70" s="87">
        <v>160</v>
      </c>
      <c r="H70" s="87">
        <v>735</v>
      </c>
      <c r="I70" s="129">
        <v>414</v>
      </c>
      <c r="J70" s="87">
        <v>183</v>
      </c>
      <c r="K70" s="87">
        <v>587</v>
      </c>
      <c r="L70" s="129">
        <v>287</v>
      </c>
      <c r="M70" s="87">
        <v>492</v>
      </c>
      <c r="N70" s="87">
        <v>1064</v>
      </c>
      <c r="O70" s="87">
        <v>181</v>
      </c>
      <c r="P70" s="127">
        <v>78</v>
      </c>
      <c r="Q70" s="128"/>
      <c r="R70" s="128"/>
      <c r="S70" s="87">
        <v>105</v>
      </c>
      <c r="T70" s="87">
        <v>218</v>
      </c>
      <c r="U70" s="87">
        <v>88</v>
      </c>
      <c r="V70" s="87">
        <v>3210</v>
      </c>
      <c r="W70" s="129">
        <v>1015</v>
      </c>
      <c r="X70" s="129">
        <v>210</v>
      </c>
      <c r="Y70" s="129">
        <v>275</v>
      </c>
      <c r="Z70" s="129">
        <v>1427</v>
      </c>
      <c r="AA70" s="87">
        <v>2063</v>
      </c>
      <c r="AB70" s="129">
        <v>233</v>
      </c>
      <c r="AC70" s="129">
        <v>577</v>
      </c>
      <c r="AD70" s="129">
        <v>1206</v>
      </c>
      <c r="AE70" s="132">
        <v>240</v>
      </c>
      <c r="AF70" s="136"/>
      <c r="AG70" s="128"/>
      <c r="AH70" s="600" t="s">
        <v>584</v>
      </c>
      <c r="AI70" s="593" t="s">
        <v>585</v>
      </c>
      <c r="AJ70" s="87">
        <v>2475</v>
      </c>
      <c r="AK70" s="129">
        <v>295</v>
      </c>
      <c r="AL70" s="129">
        <v>34</v>
      </c>
      <c r="AM70" s="87">
        <v>223</v>
      </c>
      <c r="AN70" s="87">
        <v>402</v>
      </c>
      <c r="AO70" s="87">
        <v>905</v>
      </c>
      <c r="AP70" s="87">
        <v>799</v>
      </c>
      <c r="AQ70" s="87">
        <v>155</v>
      </c>
      <c r="AR70" s="131">
        <v>388</v>
      </c>
    </row>
    <row r="71" spans="2:44" s="15" customFormat="1" ht="20.25" customHeight="1">
      <c r="B71" s="600" t="s">
        <v>398</v>
      </c>
      <c r="C71" s="593" t="s">
        <v>586</v>
      </c>
      <c r="D71" s="87">
        <v>21181</v>
      </c>
      <c r="E71" s="87">
        <v>20</v>
      </c>
      <c r="F71" s="87">
        <v>5616</v>
      </c>
      <c r="G71" s="87">
        <v>190</v>
      </c>
      <c r="H71" s="87">
        <v>772</v>
      </c>
      <c r="I71" s="129">
        <v>425</v>
      </c>
      <c r="J71" s="87">
        <v>194</v>
      </c>
      <c r="K71" s="87">
        <v>524</v>
      </c>
      <c r="L71" s="129">
        <v>266</v>
      </c>
      <c r="M71" s="87">
        <v>487</v>
      </c>
      <c r="N71" s="87">
        <v>1171</v>
      </c>
      <c r="O71" s="87">
        <v>189</v>
      </c>
      <c r="P71" s="127">
        <v>85</v>
      </c>
      <c r="Q71" s="128"/>
      <c r="R71" s="128"/>
      <c r="S71" s="87">
        <v>122</v>
      </c>
      <c r="T71" s="87">
        <v>229</v>
      </c>
      <c r="U71" s="87">
        <v>88</v>
      </c>
      <c r="V71" s="87">
        <v>3322</v>
      </c>
      <c r="W71" s="129">
        <v>1034</v>
      </c>
      <c r="X71" s="129">
        <v>197</v>
      </c>
      <c r="Y71" s="129">
        <v>329</v>
      </c>
      <c r="Z71" s="129">
        <v>1494</v>
      </c>
      <c r="AA71" s="87">
        <v>2057</v>
      </c>
      <c r="AB71" s="129">
        <v>221</v>
      </c>
      <c r="AC71" s="129">
        <v>511</v>
      </c>
      <c r="AD71" s="129">
        <v>1279</v>
      </c>
      <c r="AE71" s="132">
        <v>257</v>
      </c>
      <c r="AF71" s="136"/>
      <c r="AG71" s="128"/>
      <c r="AH71" s="600" t="s">
        <v>398</v>
      </c>
      <c r="AI71" s="593" t="s">
        <v>586</v>
      </c>
      <c r="AJ71" s="87">
        <v>2489</v>
      </c>
      <c r="AK71" s="129">
        <v>249</v>
      </c>
      <c r="AL71" s="129">
        <v>45</v>
      </c>
      <c r="AM71" s="87">
        <v>230</v>
      </c>
      <c r="AN71" s="87">
        <v>466</v>
      </c>
      <c r="AO71" s="87">
        <v>1107</v>
      </c>
      <c r="AP71" s="87">
        <v>747</v>
      </c>
      <c r="AQ71" s="87">
        <v>153</v>
      </c>
      <c r="AR71" s="131">
        <v>360</v>
      </c>
    </row>
    <row r="72" spans="2:44" s="15" customFormat="1" ht="20.25" customHeight="1">
      <c r="B72" s="600" t="s">
        <v>587</v>
      </c>
      <c r="C72" s="593" t="s">
        <v>588</v>
      </c>
      <c r="D72" s="87">
        <v>21199</v>
      </c>
      <c r="E72" s="87">
        <v>19</v>
      </c>
      <c r="F72" s="87">
        <v>5560</v>
      </c>
      <c r="G72" s="87">
        <v>151</v>
      </c>
      <c r="H72" s="87">
        <v>705</v>
      </c>
      <c r="I72" s="129">
        <v>438</v>
      </c>
      <c r="J72" s="87">
        <v>191</v>
      </c>
      <c r="K72" s="87">
        <v>575</v>
      </c>
      <c r="L72" s="129">
        <v>287</v>
      </c>
      <c r="M72" s="87">
        <v>479</v>
      </c>
      <c r="N72" s="87">
        <v>1128</v>
      </c>
      <c r="O72" s="87">
        <v>198</v>
      </c>
      <c r="P72" s="127">
        <v>76</v>
      </c>
      <c r="Q72" s="128"/>
      <c r="R72" s="128"/>
      <c r="S72" s="87">
        <v>121</v>
      </c>
      <c r="T72" s="87">
        <v>226</v>
      </c>
      <c r="U72" s="87">
        <v>73</v>
      </c>
      <c r="V72" s="87">
        <v>3257</v>
      </c>
      <c r="W72" s="129">
        <v>1069</v>
      </c>
      <c r="X72" s="129">
        <v>181</v>
      </c>
      <c r="Y72" s="129">
        <v>329</v>
      </c>
      <c r="Z72" s="129">
        <v>1406</v>
      </c>
      <c r="AA72" s="87">
        <v>2030</v>
      </c>
      <c r="AB72" s="129">
        <v>228</v>
      </c>
      <c r="AC72" s="129">
        <v>588</v>
      </c>
      <c r="AD72" s="129">
        <v>1171</v>
      </c>
      <c r="AE72" s="132">
        <v>234</v>
      </c>
      <c r="AF72" s="136"/>
      <c r="AG72" s="128"/>
      <c r="AH72" s="600" t="s">
        <v>587</v>
      </c>
      <c r="AI72" s="593" t="s">
        <v>588</v>
      </c>
      <c r="AJ72" s="87">
        <v>2382</v>
      </c>
      <c r="AK72" s="129">
        <v>307</v>
      </c>
      <c r="AL72" s="129">
        <v>37</v>
      </c>
      <c r="AM72" s="87">
        <v>244</v>
      </c>
      <c r="AN72" s="87">
        <v>430</v>
      </c>
      <c r="AO72" s="87">
        <v>1276</v>
      </c>
      <c r="AP72" s="87">
        <v>760</v>
      </c>
      <c r="AQ72" s="87">
        <v>153</v>
      </c>
      <c r="AR72" s="131">
        <v>340</v>
      </c>
    </row>
    <row r="73" spans="2:44" s="15" customFormat="1" ht="19.5" customHeight="1">
      <c r="B73" s="600" t="s">
        <v>589</v>
      </c>
      <c r="C73" s="593" t="s">
        <v>590</v>
      </c>
      <c r="D73" s="127">
        <v>21051</v>
      </c>
      <c r="E73" s="127">
        <v>31</v>
      </c>
      <c r="F73" s="127">
        <v>5852</v>
      </c>
      <c r="G73" s="127">
        <v>149</v>
      </c>
      <c r="H73" s="127">
        <v>748</v>
      </c>
      <c r="I73" s="132">
        <v>460</v>
      </c>
      <c r="J73" s="127">
        <v>228</v>
      </c>
      <c r="K73" s="127">
        <v>574</v>
      </c>
      <c r="L73" s="132">
        <v>304</v>
      </c>
      <c r="M73" s="127">
        <v>525</v>
      </c>
      <c r="N73" s="127">
        <v>1176</v>
      </c>
      <c r="O73" s="127">
        <v>187</v>
      </c>
      <c r="P73" s="140">
        <v>89</v>
      </c>
      <c r="Q73" s="128"/>
      <c r="R73" s="128"/>
      <c r="S73" s="127">
        <v>122</v>
      </c>
      <c r="T73" s="127">
        <v>205</v>
      </c>
      <c r="U73" s="127">
        <v>93</v>
      </c>
      <c r="V73" s="127">
        <v>3243</v>
      </c>
      <c r="W73" s="132">
        <v>1042</v>
      </c>
      <c r="X73" s="132">
        <v>207</v>
      </c>
      <c r="Y73" s="132">
        <v>314</v>
      </c>
      <c r="Z73" s="132">
        <v>1408</v>
      </c>
      <c r="AA73" s="127">
        <v>1873</v>
      </c>
      <c r="AB73" s="132">
        <v>225</v>
      </c>
      <c r="AC73" s="132">
        <v>524</v>
      </c>
      <c r="AD73" s="132">
        <v>1069</v>
      </c>
      <c r="AE73" s="601">
        <v>229</v>
      </c>
      <c r="AF73" s="136"/>
      <c r="AG73" s="128"/>
      <c r="AH73" s="600" t="s">
        <v>589</v>
      </c>
      <c r="AI73" s="593" t="s">
        <v>590</v>
      </c>
      <c r="AJ73" s="127">
        <v>2314</v>
      </c>
      <c r="AK73" s="132">
        <v>273</v>
      </c>
      <c r="AL73" s="132">
        <v>22</v>
      </c>
      <c r="AM73" s="127">
        <v>229</v>
      </c>
      <c r="AN73" s="127">
        <v>427</v>
      </c>
      <c r="AO73" s="127">
        <v>1272</v>
      </c>
      <c r="AP73" s="127">
        <v>748</v>
      </c>
      <c r="AQ73" s="127">
        <v>117</v>
      </c>
      <c r="AR73" s="602">
        <v>324</v>
      </c>
    </row>
    <row r="74" spans="2:44" s="15" customFormat="1" ht="19.5" customHeight="1">
      <c r="B74" s="600" t="s">
        <v>591</v>
      </c>
      <c r="C74" s="593" t="s">
        <v>592</v>
      </c>
      <c r="D74" s="127">
        <v>21525</v>
      </c>
      <c r="E74" s="127">
        <v>21</v>
      </c>
      <c r="F74" s="127">
        <v>5595</v>
      </c>
      <c r="G74" s="127">
        <v>170</v>
      </c>
      <c r="H74" s="127">
        <v>678</v>
      </c>
      <c r="I74" s="132">
        <v>467</v>
      </c>
      <c r="J74" s="127">
        <v>186</v>
      </c>
      <c r="K74" s="127">
        <v>490</v>
      </c>
      <c r="L74" s="132">
        <v>301</v>
      </c>
      <c r="M74" s="127">
        <v>483</v>
      </c>
      <c r="N74" s="127">
        <v>1135</v>
      </c>
      <c r="O74" s="127">
        <v>169</v>
      </c>
      <c r="P74" s="140">
        <v>85</v>
      </c>
      <c r="Q74" s="128"/>
      <c r="R74" s="128"/>
      <c r="S74" s="127">
        <v>119</v>
      </c>
      <c r="T74" s="127">
        <v>214</v>
      </c>
      <c r="U74" s="127">
        <v>89</v>
      </c>
      <c r="V74" s="127">
        <v>3333</v>
      </c>
      <c r="W74" s="132">
        <v>1020</v>
      </c>
      <c r="X74" s="132">
        <v>196</v>
      </c>
      <c r="Y74" s="132">
        <v>315</v>
      </c>
      <c r="Z74" s="132">
        <v>1527</v>
      </c>
      <c r="AA74" s="127">
        <v>1855</v>
      </c>
      <c r="AB74" s="132">
        <v>202</v>
      </c>
      <c r="AC74" s="132">
        <v>541</v>
      </c>
      <c r="AD74" s="132">
        <v>1073</v>
      </c>
      <c r="AE74" s="601">
        <v>253</v>
      </c>
      <c r="AF74" s="136"/>
      <c r="AG74" s="128"/>
      <c r="AH74" s="600" t="s">
        <v>591</v>
      </c>
      <c r="AI74" s="593" t="s">
        <v>592</v>
      </c>
      <c r="AJ74" s="127">
        <v>2396</v>
      </c>
      <c r="AK74" s="132">
        <v>279</v>
      </c>
      <c r="AL74" s="132">
        <v>30</v>
      </c>
      <c r="AM74" s="127">
        <v>231</v>
      </c>
      <c r="AN74" s="127">
        <v>461</v>
      </c>
      <c r="AO74" s="127">
        <v>1505</v>
      </c>
      <c r="AP74" s="127">
        <v>706</v>
      </c>
      <c r="AQ74" s="127">
        <v>121</v>
      </c>
      <c r="AR74" s="602">
        <v>346</v>
      </c>
    </row>
    <row r="75" spans="2:44" s="15" customFormat="1" ht="19.5" customHeight="1">
      <c r="B75" s="600" t="s">
        <v>593</v>
      </c>
      <c r="C75" s="603" t="s">
        <v>594</v>
      </c>
      <c r="D75" s="127">
        <v>21532</v>
      </c>
      <c r="E75" s="127">
        <v>29</v>
      </c>
      <c r="F75" s="127">
        <v>5572</v>
      </c>
      <c r="G75" s="127">
        <v>148</v>
      </c>
      <c r="H75" s="127">
        <v>678</v>
      </c>
      <c r="I75" s="132">
        <v>448</v>
      </c>
      <c r="J75" s="127">
        <v>185</v>
      </c>
      <c r="K75" s="127">
        <v>494</v>
      </c>
      <c r="L75" s="132">
        <v>252</v>
      </c>
      <c r="M75" s="127">
        <v>536</v>
      </c>
      <c r="N75" s="127">
        <v>1167</v>
      </c>
      <c r="O75" s="127">
        <v>179</v>
      </c>
      <c r="P75" s="140">
        <v>77</v>
      </c>
      <c r="Q75" s="128"/>
      <c r="R75" s="128"/>
      <c r="S75" s="127">
        <v>114</v>
      </c>
      <c r="T75" s="127">
        <v>200</v>
      </c>
      <c r="U75" s="127">
        <v>86</v>
      </c>
      <c r="V75" s="127">
        <v>3409</v>
      </c>
      <c r="W75" s="132">
        <v>1031</v>
      </c>
      <c r="X75" s="132">
        <v>216</v>
      </c>
      <c r="Y75" s="132">
        <v>312</v>
      </c>
      <c r="Z75" s="132">
        <v>1570</v>
      </c>
      <c r="AA75" s="127">
        <v>1818</v>
      </c>
      <c r="AB75" s="132">
        <v>206</v>
      </c>
      <c r="AC75" s="132">
        <v>499</v>
      </c>
      <c r="AD75" s="132">
        <v>1078</v>
      </c>
      <c r="AE75" s="601">
        <v>253</v>
      </c>
      <c r="AF75" s="136"/>
      <c r="AG75" s="128"/>
      <c r="AH75" s="600" t="s">
        <v>593</v>
      </c>
      <c r="AI75" s="603" t="s">
        <v>594</v>
      </c>
      <c r="AJ75" s="127">
        <v>2292</v>
      </c>
      <c r="AK75" s="132">
        <v>266</v>
      </c>
      <c r="AL75" s="132">
        <v>31</v>
      </c>
      <c r="AM75" s="127">
        <v>226</v>
      </c>
      <c r="AN75" s="127">
        <v>417</v>
      </c>
      <c r="AO75" s="127">
        <v>1599</v>
      </c>
      <c r="AP75" s="127">
        <v>694</v>
      </c>
      <c r="AQ75" s="127">
        <v>115</v>
      </c>
      <c r="AR75" s="602">
        <v>298</v>
      </c>
    </row>
    <row r="76" spans="2:44" s="15" customFormat="1" ht="19.5" customHeight="1">
      <c r="B76" s="600" t="s">
        <v>229</v>
      </c>
      <c r="C76" s="603" t="s">
        <v>171</v>
      </c>
      <c r="D76" s="127">
        <v>21604</v>
      </c>
      <c r="E76" s="127">
        <v>36</v>
      </c>
      <c r="F76" s="127">
        <v>5569</v>
      </c>
      <c r="G76" s="127">
        <v>151</v>
      </c>
      <c r="H76" s="127">
        <v>639</v>
      </c>
      <c r="I76" s="132">
        <v>458</v>
      </c>
      <c r="J76" s="127">
        <v>190</v>
      </c>
      <c r="K76" s="127">
        <v>491</v>
      </c>
      <c r="L76" s="132">
        <v>263</v>
      </c>
      <c r="M76" s="127">
        <v>536</v>
      </c>
      <c r="N76" s="127">
        <v>1126</v>
      </c>
      <c r="O76" s="127">
        <v>197</v>
      </c>
      <c r="P76" s="140">
        <v>101</v>
      </c>
      <c r="Q76" s="128"/>
      <c r="R76" s="128"/>
      <c r="S76" s="127">
        <v>124</v>
      </c>
      <c r="T76" s="127">
        <v>189</v>
      </c>
      <c r="U76" s="127">
        <v>113</v>
      </c>
      <c r="V76" s="127">
        <v>3494</v>
      </c>
      <c r="W76" s="132">
        <v>1103</v>
      </c>
      <c r="X76" s="132">
        <v>188</v>
      </c>
      <c r="Y76" s="132">
        <v>359</v>
      </c>
      <c r="Z76" s="132">
        <v>1524</v>
      </c>
      <c r="AA76" s="127">
        <v>1705</v>
      </c>
      <c r="AB76" s="132">
        <v>176</v>
      </c>
      <c r="AC76" s="132">
        <v>526</v>
      </c>
      <c r="AD76" s="132">
        <v>962</v>
      </c>
      <c r="AE76" s="601">
        <v>251</v>
      </c>
      <c r="AF76" s="136"/>
      <c r="AG76" s="128"/>
      <c r="AH76" s="600" t="s">
        <v>229</v>
      </c>
      <c r="AI76" s="603" t="s">
        <v>171</v>
      </c>
      <c r="AJ76" s="127">
        <v>1747</v>
      </c>
      <c r="AK76" s="132">
        <v>280</v>
      </c>
      <c r="AL76" s="132">
        <v>36</v>
      </c>
      <c r="AM76" s="127">
        <v>247</v>
      </c>
      <c r="AN76" s="127">
        <v>443</v>
      </c>
      <c r="AO76" s="127">
        <v>1704</v>
      </c>
      <c r="AP76" s="127">
        <v>798</v>
      </c>
      <c r="AQ76" s="127">
        <v>131</v>
      </c>
      <c r="AR76" s="602">
        <v>264</v>
      </c>
    </row>
    <row r="77" spans="2:44" s="15" customFormat="1" ht="19.5" customHeight="1">
      <c r="B77" s="600" t="s">
        <v>230</v>
      </c>
      <c r="C77" s="603" t="s">
        <v>172</v>
      </c>
      <c r="D77" s="127">
        <v>22429</v>
      </c>
      <c r="E77" s="127">
        <v>30</v>
      </c>
      <c r="F77" s="127">
        <v>5679</v>
      </c>
      <c r="G77" s="127">
        <v>157</v>
      </c>
      <c r="H77" s="127">
        <v>642</v>
      </c>
      <c r="I77" s="132">
        <v>467</v>
      </c>
      <c r="J77" s="127">
        <v>201</v>
      </c>
      <c r="K77" s="127">
        <v>466</v>
      </c>
      <c r="L77" s="132">
        <v>254</v>
      </c>
      <c r="M77" s="127">
        <v>552</v>
      </c>
      <c r="N77" s="127">
        <v>1179</v>
      </c>
      <c r="O77" s="127">
        <v>241</v>
      </c>
      <c r="P77" s="140">
        <v>106</v>
      </c>
      <c r="Q77" s="128"/>
      <c r="R77" s="128"/>
      <c r="S77" s="127">
        <v>123</v>
      </c>
      <c r="T77" s="127">
        <v>210</v>
      </c>
      <c r="U77" s="127">
        <v>103</v>
      </c>
      <c r="V77" s="127">
        <v>3622</v>
      </c>
      <c r="W77" s="132">
        <v>1126</v>
      </c>
      <c r="X77" s="132">
        <v>194</v>
      </c>
      <c r="Y77" s="132">
        <v>351</v>
      </c>
      <c r="Z77" s="132">
        <v>1641</v>
      </c>
      <c r="AA77" s="127">
        <v>1758</v>
      </c>
      <c r="AB77" s="132">
        <v>188</v>
      </c>
      <c r="AC77" s="132">
        <v>539</v>
      </c>
      <c r="AD77" s="132">
        <v>1002</v>
      </c>
      <c r="AE77" s="601">
        <v>278</v>
      </c>
      <c r="AF77" s="136"/>
      <c r="AG77" s="128"/>
      <c r="AH77" s="600" t="s">
        <v>230</v>
      </c>
      <c r="AI77" s="603" t="s">
        <v>172</v>
      </c>
      <c r="AJ77" s="127">
        <v>1782</v>
      </c>
      <c r="AK77" s="132">
        <v>308</v>
      </c>
      <c r="AL77" s="132">
        <v>39</v>
      </c>
      <c r="AM77" s="127">
        <v>284</v>
      </c>
      <c r="AN77" s="127">
        <v>447</v>
      </c>
      <c r="AO77" s="127">
        <v>1762</v>
      </c>
      <c r="AP77" s="127">
        <v>776</v>
      </c>
      <c r="AQ77" s="127">
        <v>97</v>
      </c>
      <c r="AR77" s="602">
        <v>254</v>
      </c>
    </row>
    <row r="78" spans="2:44" s="15" customFormat="1" ht="19.5" customHeight="1" thickBot="1">
      <c r="B78" s="604" t="s">
        <v>595</v>
      </c>
      <c r="C78" s="605" t="s">
        <v>175</v>
      </c>
      <c r="D78" s="134">
        <v>21944</v>
      </c>
      <c r="E78" s="134">
        <v>23</v>
      </c>
      <c r="F78" s="134">
        <v>5691</v>
      </c>
      <c r="G78" s="134">
        <v>155</v>
      </c>
      <c r="H78" s="134">
        <v>664</v>
      </c>
      <c r="I78" s="606">
        <v>450</v>
      </c>
      <c r="J78" s="134">
        <v>226</v>
      </c>
      <c r="K78" s="134">
        <v>437</v>
      </c>
      <c r="L78" s="606">
        <v>287</v>
      </c>
      <c r="M78" s="134">
        <v>571</v>
      </c>
      <c r="N78" s="134">
        <v>1119</v>
      </c>
      <c r="O78" s="134">
        <v>205</v>
      </c>
      <c r="P78" s="607">
        <v>94</v>
      </c>
      <c r="Q78" s="87"/>
      <c r="R78" s="140"/>
      <c r="S78" s="134">
        <v>136</v>
      </c>
      <c r="T78" s="134">
        <v>195</v>
      </c>
      <c r="U78" s="134">
        <v>100</v>
      </c>
      <c r="V78" s="134">
        <v>3526</v>
      </c>
      <c r="W78" s="606">
        <v>1147</v>
      </c>
      <c r="X78" s="606">
        <v>169</v>
      </c>
      <c r="Y78" s="606">
        <v>333</v>
      </c>
      <c r="Z78" s="606">
        <v>1547</v>
      </c>
      <c r="AA78" s="134">
        <v>1545</v>
      </c>
      <c r="AB78" s="606">
        <v>172</v>
      </c>
      <c r="AC78" s="606">
        <v>451</v>
      </c>
      <c r="AD78" s="606">
        <v>894</v>
      </c>
      <c r="AE78" s="608">
        <v>267</v>
      </c>
      <c r="AF78" s="129"/>
      <c r="AG78" s="602"/>
      <c r="AH78" s="604" t="s">
        <v>595</v>
      </c>
      <c r="AI78" s="605" t="s">
        <v>175</v>
      </c>
      <c r="AJ78" s="134">
        <v>1658</v>
      </c>
      <c r="AK78" s="606">
        <v>304</v>
      </c>
      <c r="AL78" s="606">
        <v>35</v>
      </c>
      <c r="AM78" s="134">
        <v>265</v>
      </c>
      <c r="AN78" s="134">
        <v>400</v>
      </c>
      <c r="AO78" s="134">
        <v>1940</v>
      </c>
      <c r="AP78" s="134">
        <v>632</v>
      </c>
      <c r="AQ78" s="134">
        <v>86</v>
      </c>
      <c r="AR78" s="609">
        <v>266</v>
      </c>
    </row>
    <row r="79" spans="1:42" ht="18" customHeight="1">
      <c r="A79" s="349"/>
      <c r="B79" s="610" t="s">
        <v>596</v>
      </c>
      <c r="C79" s="611"/>
      <c r="D79" s="611"/>
      <c r="E79" s="611"/>
      <c r="F79" s="611"/>
      <c r="G79" s="611"/>
      <c r="H79" s="611"/>
      <c r="I79" s="611"/>
      <c r="J79" s="543"/>
      <c r="K79" s="543"/>
      <c r="L79" s="543"/>
      <c r="M79" s="543"/>
      <c r="N79" s="543"/>
      <c r="O79" s="543"/>
      <c r="P79" s="546"/>
      <c r="Q79" s="546"/>
      <c r="R79" s="543"/>
      <c r="S79" s="534"/>
      <c r="T79" s="534"/>
      <c r="U79" s="534"/>
      <c r="V79" s="534"/>
      <c r="W79" s="534"/>
      <c r="X79" s="534"/>
      <c r="Y79" s="534"/>
      <c r="Z79" s="534"/>
      <c r="AA79" s="534"/>
      <c r="AB79" s="534"/>
      <c r="AC79" s="534"/>
      <c r="AD79" s="534"/>
      <c r="AE79" s="534"/>
      <c r="AF79" s="534"/>
      <c r="AG79" s="544"/>
      <c r="AH79" s="534"/>
      <c r="AI79" s="534"/>
      <c r="AJ79" s="534"/>
      <c r="AK79" s="534"/>
      <c r="AL79" s="534"/>
      <c r="AM79" s="534"/>
      <c r="AN79" s="534"/>
      <c r="AO79" s="534"/>
      <c r="AP79" s="534"/>
    </row>
    <row r="80" spans="2:33" ht="18" customHeight="1">
      <c r="B80" s="544" t="s">
        <v>597</v>
      </c>
      <c r="C80" s="543"/>
      <c r="AG80" s="544"/>
    </row>
    <row r="81" spans="2:33" ht="18" customHeight="1">
      <c r="B81" s="544" t="s">
        <v>405</v>
      </c>
      <c r="C81" s="543"/>
      <c r="AG81" s="544"/>
    </row>
    <row r="82" ht="18" customHeight="1">
      <c r="C82" s="543"/>
    </row>
  </sheetData>
  <sheetProtection/>
  <printOptions/>
  <pageMargins left="0.5118110236220472" right="0.5118110236220472" top="0.5511811023622047" bottom="0.3937007874015748" header="0.5118110236220472" footer="0.5118110236220472"/>
  <pageSetup firstPageNumber="54" useFirstPageNumber="1" horizontalDpi="600" verticalDpi="600" orientation="portrait" paperSize="9" scale="54" r:id="rId1"/>
  <colBreaks count="2" manualBreakCount="2">
    <brk id="16" max="77" man="1"/>
    <brk id="31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86"/>
  <sheetViews>
    <sheetView showGridLines="0" view="pageBreakPreview" zoomScaleSheetLayoutView="100" zoomScalePageLayoutView="0" workbookViewId="0" topLeftCell="A76">
      <selection activeCell="E77" sqref="E77"/>
    </sheetView>
  </sheetViews>
  <sheetFormatPr defaultColWidth="10.59765625" defaultRowHeight="18" customHeight="1"/>
  <cols>
    <col min="1" max="1" width="2.59765625" style="525" customWidth="1"/>
    <col min="2" max="2" width="7.19921875" style="525" customWidth="1"/>
    <col min="3" max="3" width="12" style="525" customWidth="1"/>
    <col min="4" max="4" width="14.5" style="525" customWidth="1"/>
    <col min="5" max="5" width="6.69921875" style="525" customWidth="1"/>
    <col min="6" max="6" width="5.69921875" style="525" customWidth="1"/>
    <col min="7" max="7" width="14.5" style="525" customWidth="1"/>
    <col min="8" max="8" width="6.8984375" style="525" customWidth="1"/>
    <col min="9" max="9" width="5.69921875" style="525" customWidth="1"/>
    <col min="10" max="10" width="14.5" style="525" customWidth="1"/>
    <col min="11" max="11" width="6.69921875" style="525" customWidth="1"/>
    <col min="12" max="12" width="5.69921875" style="525" customWidth="1"/>
    <col min="13" max="13" width="14.5" style="525" customWidth="1"/>
    <col min="14" max="14" width="6.69921875" style="525" customWidth="1"/>
    <col min="15" max="15" width="5.69921875" style="525" customWidth="1"/>
    <col min="16" max="16" width="14.5" style="525" customWidth="1"/>
    <col min="17" max="17" width="6.69921875" style="525" customWidth="1"/>
    <col min="18" max="18" width="6" style="525" customWidth="1"/>
    <col min="19" max="19" width="3.59765625" style="525" customWidth="1"/>
    <col min="20" max="20" width="11.59765625" style="525" bestFit="1" customWidth="1"/>
    <col min="21" max="16384" width="10.59765625" style="525" customWidth="1"/>
  </cols>
  <sheetData>
    <row r="1" spans="1:2" ht="18" customHeight="1">
      <c r="A1" s="523"/>
      <c r="B1" s="561" t="s">
        <v>598</v>
      </c>
    </row>
    <row r="2" spans="2:3" ht="12" customHeight="1" thickBot="1">
      <c r="B2" s="524"/>
      <c r="C2" s="526"/>
    </row>
    <row r="3" spans="1:19" ht="18" customHeight="1">
      <c r="A3" s="534"/>
      <c r="B3" s="527"/>
      <c r="D3" s="612" t="s">
        <v>599</v>
      </c>
      <c r="E3" s="613"/>
      <c r="F3" s="613"/>
      <c r="G3" s="612" t="s">
        <v>600</v>
      </c>
      <c r="H3" s="613"/>
      <c r="I3" s="613"/>
      <c r="J3" s="612" t="s">
        <v>601</v>
      </c>
      <c r="K3" s="613"/>
      <c r="L3" s="613"/>
      <c r="M3" s="612" t="s">
        <v>602</v>
      </c>
      <c r="N3" s="613"/>
      <c r="O3" s="613"/>
      <c r="P3" s="612" t="s">
        <v>603</v>
      </c>
      <c r="Q3" s="613"/>
      <c r="R3" s="614"/>
      <c r="S3" s="530"/>
    </row>
    <row r="4" spans="1:19" ht="18" customHeight="1">
      <c r="A4" s="534"/>
      <c r="B4" s="531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6"/>
      <c r="S4" s="530"/>
    </row>
    <row r="5" spans="1:19" ht="18" customHeight="1">
      <c r="A5" s="534"/>
      <c r="B5" s="531"/>
      <c r="C5" s="617"/>
      <c r="D5" s="575" t="s">
        <v>604</v>
      </c>
      <c r="E5" s="575" t="s">
        <v>605</v>
      </c>
      <c r="F5" s="575" t="s">
        <v>606</v>
      </c>
      <c r="G5" s="618" t="s">
        <v>607</v>
      </c>
      <c r="H5" s="575" t="s">
        <v>605</v>
      </c>
      <c r="I5" s="575" t="s">
        <v>606</v>
      </c>
      <c r="J5" s="575" t="s">
        <v>604</v>
      </c>
      <c r="K5" s="575" t="s">
        <v>605</v>
      </c>
      <c r="L5" s="575" t="s">
        <v>606</v>
      </c>
      <c r="M5" s="575" t="s">
        <v>604</v>
      </c>
      <c r="N5" s="575" t="s">
        <v>605</v>
      </c>
      <c r="O5" s="575" t="s">
        <v>606</v>
      </c>
      <c r="P5" s="575" t="s">
        <v>604</v>
      </c>
      <c r="Q5" s="575" t="s">
        <v>605</v>
      </c>
      <c r="R5" s="584" t="s">
        <v>606</v>
      </c>
      <c r="S5" s="530"/>
    </row>
    <row r="6" spans="1:19" ht="18" customHeight="1">
      <c r="A6" s="534"/>
      <c r="B6" s="535"/>
      <c r="C6" s="586"/>
      <c r="D6" s="619"/>
      <c r="E6" s="587"/>
      <c r="F6" s="620" t="s">
        <v>608</v>
      </c>
      <c r="G6" s="619"/>
      <c r="H6" s="587"/>
      <c r="I6" s="620" t="s">
        <v>608</v>
      </c>
      <c r="J6" s="619"/>
      <c r="K6" s="619"/>
      <c r="L6" s="620" t="s">
        <v>608</v>
      </c>
      <c r="M6" s="619"/>
      <c r="N6" s="587"/>
      <c r="O6" s="620" t="s">
        <v>608</v>
      </c>
      <c r="P6" s="619"/>
      <c r="Q6" s="587"/>
      <c r="R6" s="621" t="s">
        <v>608</v>
      </c>
      <c r="S6" s="530"/>
    </row>
    <row r="7" spans="1:19" ht="20.25" customHeight="1">
      <c r="A7" s="534"/>
      <c r="B7" s="538" t="s">
        <v>373</v>
      </c>
      <c r="C7" s="622" t="s">
        <v>375</v>
      </c>
      <c r="D7" s="623" t="s">
        <v>609</v>
      </c>
      <c r="E7" s="540">
        <v>128.7701696286615</v>
      </c>
      <c r="F7" s="540">
        <v>11.417743140813494</v>
      </c>
      <c r="G7" s="623" t="s">
        <v>610</v>
      </c>
      <c r="H7" s="540">
        <v>112.87707716397396</v>
      </c>
      <c r="I7" s="540">
        <v>10.008540621330202</v>
      </c>
      <c r="J7" s="623" t="s">
        <v>611</v>
      </c>
      <c r="K7" s="540">
        <v>100.35524673725045</v>
      </c>
      <c r="L7" s="540">
        <v>8.89825984840397</v>
      </c>
      <c r="M7" s="623" t="s">
        <v>612</v>
      </c>
      <c r="N7" s="540">
        <v>92.40870050490669</v>
      </c>
      <c r="O7" s="540">
        <v>8.193658588662325</v>
      </c>
      <c r="P7" s="623" t="s">
        <v>613</v>
      </c>
      <c r="Q7" s="540">
        <v>84.46215427256293</v>
      </c>
      <c r="R7" s="624">
        <v>7.489057328920679</v>
      </c>
      <c r="S7" s="546"/>
    </row>
    <row r="8" spans="1:19" ht="20.25" customHeight="1" hidden="1">
      <c r="A8" s="534"/>
      <c r="B8" s="531"/>
      <c r="D8" s="623"/>
      <c r="E8" s="540"/>
      <c r="F8" s="540"/>
      <c r="G8" s="623"/>
      <c r="H8" s="540"/>
      <c r="I8" s="540"/>
      <c r="J8" s="623"/>
      <c r="K8" s="540"/>
      <c r="L8" s="540"/>
      <c r="M8" s="623"/>
      <c r="N8" s="540"/>
      <c r="O8" s="540"/>
      <c r="P8" s="623"/>
      <c r="Q8" s="540"/>
      <c r="R8" s="624"/>
      <c r="S8" s="546"/>
    </row>
    <row r="9" spans="1:19" ht="20.25" customHeight="1" hidden="1">
      <c r="A9" s="534"/>
      <c r="B9" s="574" t="s">
        <v>489</v>
      </c>
      <c r="D9" s="623" t="s">
        <v>610</v>
      </c>
      <c r="E9" s="540">
        <v>124.95522388059702</v>
      </c>
      <c r="F9" s="540">
        <v>12.337164750957854</v>
      </c>
      <c r="G9" s="623" t="s">
        <v>609</v>
      </c>
      <c r="H9" s="540">
        <v>97.97014925373135</v>
      </c>
      <c r="I9" s="540">
        <v>9.672855879752431</v>
      </c>
      <c r="J9" s="623" t="s">
        <v>613</v>
      </c>
      <c r="K9" s="540">
        <v>90.6268656716418</v>
      </c>
      <c r="L9" s="540">
        <v>8.947833775419982</v>
      </c>
      <c r="M9" s="623" t="s">
        <v>612</v>
      </c>
      <c r="N9" s="540">
        <v>85.01492537313433</v>
      </c>
      <c r="O9" s="540">
        <v>8.393751842027704</v>
      </c>
      <c r="P9" s="623" t="s">
        <v>614</v>
      </c>
      <c r="Q9" s="540">
        <v>77.67164179104478</v>
      </c>
      <c r="R9" s="624">
        <v>7.668729737695255</v>
      </c>
      <c r="S9" s="546"/>
    </row>
    <row r="10" spans="1:19" ht="20.25" customHeight="1" hidden="1">
      <c r="A10" s="534"/>
      <c r="B10" s="574" t="s">
        <v>490</v>
      </c>
      <c r="D10" s="623" t="s">
        <v>610</v>
      </c>
      <c r="E10" s="540">
        <v>134.70238095238096</v>
      </c>
      <c r="F10" s="540">
        <v>14.485054086923126</v>
      </c>
      <c r="G10" s="623" t="s">
        <v>614</v>
      </c>
      <c r="H10" s="540">
        <v>91.01190476190476</v>
      </c>
      <c r="I10" s="540">
        <v>9.786852717147795</v>
      </c>
      <c r="J10" s="623" t="s">
        <v>613</v>
      </c>
      <c r="K10" s="540">
        <v>85.17857142857143</v>
      </c>
      <c r="L10" s="540">
        <v>9.159572425270435</v>
      </c>
      <c r="M10" s="623" t="s">
        <v>609</v>
      </c>
      <c r="N10" s="540">
        <v>70.6547619047619</v>
      </c>
      <c r="O10" s="540">
        <v>7.597772514881905</v>
      </c>
      <c r="P10" s="623" t="s">
        <v>615</v>
      </c>
      <c r="Q10" s="540">
        <v>63.333333333333336</v>
      </c>
      <c r="R10" s="624">
        <v>6.810471740382769</v>
      </c>
      <c r="S10" s="546"/>
    </row>
    <row r="11" spans="1:19" ht="20.25" customHeight="1" hidden="1">
      <c r="A11" s="534"/>
      <c r="B11" s="574" t="s">
        <v>491</v>
      </c>
      <c r="D11" s="623" t="s">
        <v>610</v>
      </c>
      <c r="E11" s="540">
        <v>136.61137440758293</v>
      </c>
      <c r="F11" s="540">
        <v>14.615287108632273</v>
      </c>
      <c r="G11" s="623" t="s">
        <v>614</v>
      </c>
      <c r="H11" s="540">
        <v>104.68009478672985</v>
      </c>
      <c r="I11" s="540">
        <v>11.199138040309291</v>
      </c>
      <c r="J11" s="623" t="s">
        <v>613</v>
      </c>
      <c r="K11" s="540">
        <v>92.83175355450237</v>
      </c>
      <c r="L11" s="540">
        <v>9.931550259855495</v>
      </c>
      <c r="M11" s="623" t="s">
        <v>611</v>
      </c>
      <c r="N11" s="540">
        <v>72.27488151658768</v>
      </c>
      <c r="O11" s="540">
        <v>7.732285460768158</v>
      </c>
      <c r="P11" s="623" t="s">
        <v>609</v>
      </c>
      <c r="Q11" s="540">
        <v>62.855450236966824</v>
      </c>
      <c r="R11" s="624">
        <v>6.72455317530739</v>
      </c>
      <c r="S11" s="546"/>
    </row>
    <row r="12" spans="1:19" ht="20.25" customHeight="1" hidden="1">
      <c r="A12" s="534"/>
      <c r="B12" s="574" t="s">
        <v>492</v>
      </c>
      <c r="D12" s="623" t="s">
        <v>610</v>
      </c>
      <c r="E12" s="540">
        <v>139.36170212765958</v>
      </c>
      <c r="F12" s="540">
        <v>15.972363340784394</v>
      </c>
      <c r="G12" s="623" t="s">
        <v>614</v>
      </c>
      <c r="H12" s="540">
        <v>93.67612293144208</v>
      </c>
      <c r="I12" s="540">
        <v>10.736300209984421</v>
      </c>
      <c r="J12" s="623" t="s">
        <v>613</v>
      </c>
      <c r="K12" s="540">
        <v>92.19858156028369</v>
      </c>
      <c r="L12" s="540">
        <v>10.566957935378989</v>
      </c>
      <c r="M12" s="623" t="s">
        <v>615</v>
      </c>
      <c r="N12" s="540">
        <v>61.82033096926714</v>
      </c>
      <c r="O12" s="540">
        <v>7.085280769491296</v>
      </c>
      <c r="P12" s="623" t="s">
        <v>609</v>
      </c>
      <c r="Q12" s="540">
        <v>59.810874704491724</v>
      </c>
      <c r="R12" s="624">
        <v>6.854975276027908</v>
      </c>
      <c r="S12" s="546"/>
    </row>
    <row r="13" spans="1:19" ht="20.25" customHeight="1">
      <c r="A13" s="534"/>
      <c r="B13" s="598" t="s">
        <v>616</v>
      </c>
      <c r="C13" s="593" t="s">
        <v>394</v>
      </c>
      <c r="D13" s="623" t="s">
        <v>610</v>
      </c>
      <c r="E13" s="540">
        <v>142.797964256125</v>
      </c>
      <c r="F13" s="540">
        <v>17.507073931654936</v>
      </c>
      <c r="G13" s="623" t="s">
        <v>613</v>
      </c>
      <c r="H13" s="540">
        <v>93.50218960823766</v>
      </c>
      <c r="I13" s="540">
        <v>11.463396938257274</v>
      </c>
      <c r="J13" s="623" t="s">
        <v>614</v>
      </c>
      <c r="K13" s="540">
        <v>88.53118712273641</v>
      </c>
      <c r="L13" s="540">
        <v>10.853950518754989</v>
      </c>
      <c r="M13" s="623" t="s">
        <v>615</v>
      </c>
      <c r="N13" s="540">
        <v>60.539708841282994</v>
      </c>
      <c r="O13" s="540">
        <v>7.4221867517956905</v>
      </c>
      <c r="P13" s="623" t="s">
        <v>609</v>
      </c>
      <c r="Q13" s="540">
        <v>49.47331045094094</v>
      </c>
      <c r="R13" s="624">
        <v>6.0654429369513165</v>
      </c>
      <c r="S13" s="546"/>
    </row>
    <row r="14" spans="1:19" ht="20.25" customHeight="1" hidden="1">
      <c r="A14" s="534"/>
      <c r="B14" s="547"/>
      <c r="C14" s="597"/>
      <c r="D14" s="623"/>
      <c r="E14" s="540"/>
      <c r="F14" s="540"/>
      <c r="G14" s="623"/>
      <c r="H14" s="540"/>
      <c r="I14" s="540"/>
      <c r="J14" s="623"/>
      <c r="K14" s="540"/>
      <c r="L14" s="540"/>
      <c r="M14" s="623"/>
      <c r="N14" s="540"/>
      <c r="O14" s="540"/>
      <c r="P14" s="623"/>
      <c r="Q14" s="540"/>
      <c r="R14" s="624"/>
      <c r="S14" s="546"/>
    </row>
    <row r="15" spans="1:19" ht="20.25" customHeight="1" hidden="1">
      <c r="A15" s="534"/>
      <c r="B15" s="547" t="s">
        <v>494</v>
      </c>
      <c r="C15" s="597"/>
      <c r="D15" s="623" t="s">
        <v>610</v>
      </c>
      <c r="E15" s="540">
        <v>166.1946902654867</v>
      </c>
      <c r="F15" s="540">
        <v>19.041503312153576</v>
      </c>
      <c r="G15" s="623" t="s">
        <v>614</v>
      </c>
      <c r="H15" s="540">
        <v>104.070796460177</v>
      </c>
      <c r="I15" s="540">
        <v>11.923752872786265</v>
      </c>
      <c r="J15" s="623" t="s">
        <v>613</v>
      </c>
      <c r="K15" s="540">
        <v>97.6401179941003</v>
      </c>
      <c r="L15" s="540">
        <v>11.186967689603893</v>
      </c>
      <c r="M15" s="623" t="s">
        <v>615</v>
      </c>
      <c r="N15" s="540">
        <v>63.36283185840708</v>
      </c>
      <c r="O15" s="540">
        <v>7.2596998783290525</v>
      </c>
      <c r="P15" s="623" t="s">
        <v>609</v>
      </c>
      <c r="Q15" s="540">
        <v>48.49557522123894</v>
      </c>
      <c r="R15" s="624">
        <v>5.556306610788157</v>
      </c>
      <c r="S15" s="546"/>
    </row>
    <row r="16" spans="1:19" ht="20.25" customHeight="1" hidden="1">
      <c r="A16" s="534"/>
      <c r="B16" s="547" t="s">
        <v>495</v>
      </c>
      <c r="C16" s="597"/>
      <c r="D16" s="623" t="s">
        <v>610</v>
      </c>
      <c r="E16" s="540">
        <v>169.79905437352247</v>
      </c>
      <c r="F16" s="540">
        <v>18.35548172757475</v>
      </c>
      <c r="G16" s="623" t="s">
        <v>614</v>
      </c>
      <c r="H16" s="540">
        <v>119.03073286052009</v>
      </c>
      <c r="I16" s="540">
        <v>12.867365192946588</v>
      </c>
      <c r="J16" s="623" t="s">
        <v>613</v>
      </c>
      <c r="K16" s="540">
        <v>99.46808510638297</v>
      </c>
      <c r="L16" s="540">
        <v>10.752619473549705</v>
      </c>
      <c r="M16" s="623" t="s">
        <v>615</v>
      </c>
      <c r="N16" s="540">
        <v>70.27186761229315</v>
      </c>
      <c r="O16" s="540">
        <v>7.596473294147713</v>
      </c>
      <c r="P16" s="623" t="s">
        <v>611</v>
      </c>
      <c r="Q16" s="540">
        <v>62.825059101654844</v>
      </c>
      <c r="R16" s="624">
        <v>6.791464349603885</v>
      </c>
      <c r="S16" s="546"/>
    </row>
    <row r="17" spans="1:19" ht="20.25" customHeight="1" hidden="1">
      <c r="A17" s="534"/>
      <c r="B17" s="547" t="s">
        <v>496</v>
      </c>
      <c r="C17" s="597"/>
      <c r="D17" s="623" t="s">
        <v>610</v>
      </c>
      <c r="E17" s="540">
        <v>164.79289940828403</v>
      </c>
      <c r="F17" s="540">
        <v>19.6375687491186</v>
      </c>
      <c r="G17" s="623" t="s">
        <v>613</v>
      </c>
      <c r="H17" s="540">
        <v>108.93491124260355</v>
      </c>
      <c r="I17" s="540">
        <v>12.981243830207305</v>
      </c>
      <c r="J17" s="623" t="s">
        <v>614</v>
      </c>
      <c r="K17" s="540">
        <v>84.79289940828403</v>
      </c>
      <c r="L17" s="540">
        <v>10.10435763644056</v>
      </c>
      <c r="M17" s="623" t="s">
        <v>615</v>
      </c>
      <c r="N17" s="540">
        <v>68.99408284023669</v>
      </c>
      <c r="O17" s="540">
        <v>8.221689465519672</v>
      </c>
      <c r="P17" s="623" t="s">
        <v>611</v>
      </c>
      <c r="Q17" s="540">
        <v>50.59171597633136</v>
      </c>
      <c r="R17" s="624">
        <v>6.028768861937667</v>
      </c>
      <c r="S17" s="546"/>
    </row>
    <row r="18" spans="1:19" ht="20.25" customHeight="1" hidden="1">
      <c r="A18" s="534"/>
      <c r="B18" s="547" t="s">
        <v>497</v>
      </c>
      <c r="C18" s="597"/>
      <c r="D18" s="623" t="s">
        <v>610</v>
      </c>
      <c r="E18" s="540">
        <v>180.99467140319715</v>
      </c>
      <c r="F18" s="540">
        <v>21.74098570514188</v>
      </c>
      <c r="G18" s="623" t="s">
        <v>613</v>
      </c>
      <c r="H18" s="540">
        <v>106.8679692125518</v>
      </c>
      <c r="I18" s="540">
        <v>12.83692482753716</v>
      </c>
      <c r="J18" s="623" t="s">
        <v>614</v>
      </c>
      <c r="K18" s="540">
        <v>81.52753108348135</v>
      </c>
      <c r="L18" s="540">
        <v>9.793044591423085</v>
      </c>
      <c r="M18" s="623" t="s">
        <v>615</v>
      </c>
      <c r="N18" s="540">
        <v>73.23860272350504</v>
      </c>
      <c r="O18" s="540">
        <v>8.79738283194652</v>
      </c>
      <c r="P18" s="623" t="s">
        <v>611</v>
      </c>
      <c r="Q18" s="540">
        <v>41.3854351687389</v>
      </c>
      <c r="R18" s="624">
        <v>4.971196927672285</v>
      </c>
      <c r="S18" s="546"/>
    </row>
    <row r="19" spans="1:19" ht="20.25" customHeight="1">
      <c r="A19" s="534"/>
      <c r="B19" s="598" t="s">
        <v>617</v>
      </c>
      <c r="C19" s="593" t="s">
        <v>498</v>
      </c>
      <c r="D19" s="623" t="s">
        <v>610</v>
      </c>
      <c r="E19" s="540">
        <v>186.89529912227454</v>
      </c>
      <c r="F19" s="540">
        <v>20.930544381871815</v>
      </c>
      <c r="G19" s="623" t="s">
        <v>613</v>
      </c>
      <c r="H19" s="540">
        <v>111.58643099420875</v>
      </c>
      <c r="I19" s="540">
        <v>12.496647894877983</v>
      </c>
      <c r="J19" s="623" t="s">
        <v>614</v>
      </c>
      <c r="K19" s="540">
        <v>96.91975953842488</v>
      </c>
      <c r="L19" s="540">
        <v>10.854116385089837</v>
      </c>
      <c r="M19" s="623" t="s">
        <v>615</v>
      </c>
      <c r="N19" s="540">
        <v>77.64356276796607</v>
      </c>
      <c r="O19" s="540">
        <v>8.69536068651113</v>
      </c>
      <c r="P19" s="623" t="s">
        <v>611</v>
      </c>
      <c r="Q19" s="540">
        <v>56.51158307861216</v>
      </c>
      <c r="R19" s="624">
        <v>6.3287744703673905</v>
      </c>
      <c r="S19" s="546"/>
    </row>
    <row r="20" spans="1:19" ht="20.25" customHeight="1" hidden="1">
      <c r="A20" s="534"/>
      <c r="B20" s="547"/>
      <c r="C20" s="597"/>
      <c r="D20" s="623"/>
      <c r="E20" s="540"/>
      <c r="F20" s="540"/>
      <c r="G20" s="623"/>
      <c r="H20" s="540"/>
      <c r="I20" s="540"/>
      <c r="J20" s="623"/>
      <c r="K20" s="540"/>
      <c r="L20" s="540"/>
      <c r="M20" s="623"/>
      <c r="N20" s="540"/>
      <c r="O20" s="540"/>
      <c r="P20" s="623"/>
      <c r="Q20" s="540"/>
      <c r="R20" s="624"/>
      <c r="S20" s="546"/>
    </row>
    <row r="21" spans="1:19" ht="20.25" customHeight="1" hidden="1">
      <c r="A21" s="534"/>
      <c r="B21" s="547" t="s">
        <v>618</v>
      </c>
      <c r="C21" s="597"/>
      <c r="D21" s="623" t="s">
        <v>610</v>
      </c>
      <c r="E21" s="540">
        <v>191.70174383644016</v>
      </c>
      <c r="F21" s="540">
        <v>22.807268564887682</v>
      </c>
      <c r="G21" s="623" t="s">
        <v>613</v>
      </c>
      <c r="H21" s="540">
        <v>109.14010823812387</v>
      </c>
      <c r="I21" s="540">
        <v>12.984690227500357</v>
      </c>
      <c r="J21" s="623" t="s">
        <v>614</v>
      </c>
      <c r="K21" s="540">
        <v>95.2495490078172</v>
      </c>
      <c r="L21" s="540">
        <v>11.332093289454857</v>
      </c>
      <c r="M21" s="623" t="s">
        <v>615</v>
      </c>
      <c r="N21" s="540">
        <v>73.06073361395069</v>
      </c>
      <c r="O21" s="540">
        <v>8.692230648161397</v>
      </c>
      <c r="P21" s="623" t="s">
        <v>611</v>
      </c>
      <c r="Q21" s="540">
        <v>42.633794347564645</v>
      </c>
      <c r="R21" s="624">
        <v>5.072256402918873</v>
      </c>
      <c r="S21" s="546"/>
    </row>
    <row r="22" spans="1:19" ht="20.25" customHeight="1" hidden="1">
      <c r="A22" s="534"/>
      <c r="B22" s="547" t="s">
        <v>619</v>
      </c>
      <c r="C22" s="597"/>
      <c r="D22" s="623" t="s">
        <v>610</v>
      </c>
      <c r="E22" s="540">
        <v>195.7703927492447</v>
      </c>
      <c r="F22" s="540">
        <v>22.451666551174554</v>
      </c>
      <c r="G22" s="623" t="s">
        <v>613</v>
      </c>
      <c r="H22" s="540">
        <v>115.16616314199396</v>
      </c>
      <c r="I22" s="540">
        <v>13.207677915598365</v>
      </c>
      <c r="J22" s="623" t="s">
        <v>614</v>
      </c>
      <c r="K22" s="540">
        <v>96.19335347432025</v>
      </c>
      <c r="L22" s="540">
        <v>11.031806527614163</v>
      </c>
      <c r="M22" s="623" t="s">
        <v>615</v>
      </c>
      <c r="N22" s="540">
        <v>83.56495468277946</v>
      </c>
      <c r="O22" s="540">
        <v>9.583535444529138</v>
      </c>
      <c r="P22" s="623" t="s">
        <v>611</v>
      </c>
      <c r="Q22" s="540">
        <v>48.6404833836858</v>
      </c>
      <c r="R22" s="624">
        <v>5.578269004227011</v>
      </c>
      <c r="S22" s="546"/>
    </row>
    <row r="23" spans="1:19" ht="20.25" customHeight="1" hidden="1">
      <c r="A23" s="534"/>
      <c r="B23" s="547" t="s">
        <v>620</v>
      </c>
      <c r="C23" s="597"/>
      <c r="D23" s="623" t="s">
        <v>610</v>
      </c>
      <c r="E23" s="540">
        <v>208.6719223771983</v>
      </c>
      <c r="F23" s="540">
        <v>25.018176530463865</v>
      </c>
      <c r="G23" s="623" t="s">
        <v>613</v>
      </c>
      <c r="H23" s="540">
        <v>114.3723468768951</v>
      </c>
      <c r="I23" s="540">
        <v>13.7123745819398</v>
      </c>
      <c r="J23" s="623" t="s">
        <v>614</v>
      </c>
      <c r="K23" s="540">
        <v>91.93450576106731</v>
      </c>
      <c r="L23" s="540">
        <v>11.022248073287772</v>
      </c>
      <c r="M23" s="623" t="s">
        <v>615</v>
      </c>
      <c r="N23" s="540">
        <v>78.10794420861129</v>
      </c>
      <c r="O23" s="540">
        <v>9.364548494983278</v>
      </c>
      <c r="P23" s="623" t="s">
        <v>621</v>
      </c>
      <c r="Q23" s="540">
        <v>44.75439660400242</v>
      </c>
      <c r="R23" s="624">
        <v>5.365711792932965</v>
      </c>
      <c r="S23" s="546"/>
    </row>
    <row r="24" spans="1:19" ht="20.25" customHeight="1" hidden="1">
      <c r="A24" s="534"/>
      <c r="B24" s="547" t="s">
        <v>622</v>
      </c>
      <c r="C24" s="597"/>
      <c r="D24" s="623" t="s">
        <v>610</v>
      </c>
      <c r="E24" s="540">
        <v>201.57766990291262</v>
      </c>
      <c r="F24" s="540">
        <v>24.713584288052374</v>
      </c>
      <c r="G24" s="623" t="s">
        <v>613</v>
      </c>
      <c r="H24" s="540">
        <v>122.02669902912622</v>
      </c>
      <c r="I24" s="540">
        <v>14.960571343550066</v>
      </c>
      <c r="J24" s="623" t="s">
        <v>614</v>
      </c>
      <c r="K24" s="540">
        <v>81.06796116504854</v>
      </c>
      <c r="L24" s="540">
        <v>9.938997173039727</v>
      </c>
      <c r="M24" s="623" t="s">
        <v>615</v>
      </c>
      <c r="N24" s="540">
        <v>74.75728155339806</v>
      </c>
      <c r="O24" s="540">
        <v>9.165302782324058</v>
      </c>
      <c r="P24" s="623" t="s">
        <v>621</v>
      </c>
      <c r="Q24" s="540">
        <v>49.08980582524272</v>
      </c>
      <c r="R24" s="624">
        <v>6.018449635470912</v>
      </c>
      <c r="S24" s="546"/>
    </row>
    <row r="25" spans="1:19" ht="20.25" customHeight="1">
      <c r="A25" s="534"/>
      <c r="B25" s="598" t="s">
        <v>623</v>
      </c>
      <c r="C25" s="593" t="s">
        <v>624</v>
      </c>
      <c r="D25" s="623" t="s">
        <v>610</v>
      </c>
      <c r="E25" s="540">
        <v>209.8308041589292</v>
      </c>
      <c r="F25" s="540">
        <v>24.41473937336445</v>
      </c>
      <c r="G25" s="623" t="s">
        <v>613</v>
      </c>
      <c r="H25" s="540">
        <v>126.67653414461427</v>
      </c>
      <c r="I25" s="540">
        <v>14.739373364452932</v>
      </c>
      <c r="J25" s="623" t="s">
        <v>615</v>
      </c>
      <c r="K25" s="540">
        <v>88.19944867746416</v>
      </c>
      <c r="L25" s="540">
        <v>10.262394794539926</v>
      </c>
      <c r="M25" s="623" t="s">
        <v>614</v>
      </c>
      <c r="N25" s="540">
        <v>86.43667540961684</v>
      </c>
      <c r="O25" s="540">
        <v>10.057288351368555</v>
      </c>
      <c r="P25" s="623" t="s">
        <v>621</v>
      </c>
      <c r="Q25" s="540">
        <v>51.42435119306318</v>
      </c>
      <c r="R25" s="624">
        <v>5.9834500318268615</v>
      </c>
      <c r="S25" s="546"/>
    </row>
    <row r="26" spans="1:19" ht="20.25" customHeight="1">
      <c r="A26" s="534"/>
      <c r="B26" s="598" t="s">
        <v>625</v>
      </c>
      <c r="C26" s="593" t="s">
        <v>508</v>
      </c>
      <c r="D26" s="623" t="s">
        <v>610</v>
      </c>
      <c r="E26" s="540">
        <v>201.14803625377644</v>
      </c>
      <c r="F26" s="540">
        <v>24.86740868006275</v>
      </c>
      <c r="G26" s="623" t="s">
        <v>613</v>
      </c>
      <c r="H26" s="540">
        <v>135.7703927492447</v>
      </c>
      <c r="I26" s="540">
        <v>16.784940614028535</v>
      </c>
      <c r="J26" s="623" t="s">
        <v>615</v>
      </c>
      <c r="K26" s="540">
        <v>87.55287009063444</v>
      </c>
      <c r="L26" s="540">
        <v>10.823933666990364</v>
      </c>
      <c r="M26" s="623" t="s">
        <v>614</v>
      </c>
      <c r="N26" s="540">
        <v>77.88519637462235</v>
      </c>
      <c r="O26" s="540">
        <v>9.628744304175694</v>
      </c>
      <c r="P26" s="623" t="s">
        <v>621</v>
      </c>
      <c r="Q26" s="540">
        <v>51.78247734138973</v>
      </c>
      <c r="R26" s="624">
        <v>6.401733024576081</v>
      </c>
      <c r="S26" s="546"/>
    </row>
    <row r="27" spans="1:19" ht="20.25" customHeight="1">
      <c r="A27" s="534"/>
      <c r="B27" s="598" t="s">
        <v>626</v>
      </c>
      <c r="C27" s="593" t="s">
        <v>510</v>
      </c>
      <c r="D27" s="623" t="s">
        <v>610</v>
      </c>
      <c r="E27" s="540">
        <v>205.1558752997602</v>
      </c>
      <c r="F27" s="540">
        <v>25.487859377327574</v>
      </c>
      <c r="G27" s="623" t="s">
        <v>613</v>
      </c>
      <c r="H27" s="540">
        <v>131.29496402877697</v>
      </c>
      <c r="I27" s="540">
        <v>16.31163414270818</v>
      </c>
      <c r="J27" s="623" t="s">
        <v>615</v>
      </c>
      <c r="K27" s="540">
        <v>90.8273381294964</v>
      </c>
      <c r="L27" s="540">
        <v>11.284075674065246</v>
      </c>
      <c r="M27" s="623" t="s">
        <v>614</v>
      </c>
      <c r="N27" s="540">
        <v>71.0431654676259</v>
      </c>
      <c r="O27" s="540">
        <v>8.82615820050648</v>
      </c>
      <c r="P27" s="623" t="s">
        <v>621</v>
      </c>
      <c r="Q27" s="540">
        <v>50.719424460431654</v>
      </c>
      <c r="R27" s="624">
        <v>6.301206614032474</v>
      </c>
      <c r="S27" s="546"/>
    </row>
    <row r="28" spans="1:19" ht="20.25" customHeight="1">
      <c r="A28" s="534"/>
      <c r="B28" s="598" t="s">
        <v>627</v>
      </c>
      <c r="C28" s="593" t="s">
        <v>512</v>
      </c>
      <c r="D28" s="623" t="s">
        <v>610</v>
      </c>
      <c r="E28" s="540">
        <v>202.19845513963162</v>
      </c>
      <c r="F28" s="540">
        <v>24.870276986041073</v>
      </c>
      <c r="G28" s="623" t="s">
        <v>613</v>
      </c>
      <c r="H28" s="540">
        <v>132.38265002970886</v>
      </c>
      <c r="I28" s="540">
        <v>16.282978878900824</v>
      </c>
      <c r="J28" s="623" t="s">
        <v>615</v>
      </c>
      <c r="K28" s="540">
        <v>92.8698752228164</v>
      </c>
      <c r="L28" s="540">
        <v>11.422933567200175</v>
      </c>
      <c r="M28" s="623" t="s">
        <v>614</v>
      </c>
      <c r="N28" s="540">
        <v>67.02317290552584</v>
      </c>
      <c r="O28" s="540">
        <v>8.243806182854637</v>
      </c>
      <c r="P28" s="623" t="s">
        <v>621</v>
      </c>
      <c r="Q28" s="540">
        <v>55.8526440879382</v>
      </c>
      <c r="R28" s="624">
        <v>6.869838485712197</v>
      </c>
      <c r="S28" s="546"/>
    </row>
    <row r="29" spans="1:19" ht="20.25" customHeight="1">
      <c r="A29" s="534"/>
      <c r="B29" s="598" t="s">
        <v>628</v>
      </c>
      <c r="C29" s="593" t="s">
        <v>513</v>
      </c>
      <c r="D29" s="623" t="s">
        <v>610</v>
      </c>
      <c r="E29" s="540">
        <v>215.403655391797</v>
      </c>
      <c r="F29" s="540">
        <v>26.392792792792793</v>
      </c>
      <c r="G29" s="623" t="s">
        <v>613</v>
      </c>
      <c r="H29" s="540">
        <v>133.99495548402885</v>
      </c>
      <c r="I29" s="540">
        <v>16.418018018018017</v>
      </c>
      <c r="J29" s="623" t="s">
        <v>615</v>
      </c>
      <c r="K29" s="540">
        <v>98.81980913659721</v>
      </c>
      <c r="L29" s="540">
        <v>12.108108108108109</v>
      </c>
      <c r="M29" s="623" t="s">
        <v>614</v>
      </c>
      <c r="N29" s="540">
        <v>69.7032582302784</v>
      </c>
      <c r="O29" s="540">
        <v>8.54054054054054</v>
      </c>
      <c r="P29" s="623" t="s">
        <v>621</v>
      </c>
      <c r="Q29" s="540">
        <v>51.52747190694</v>
      </c>
      <c r="R29" s="624">
        <v>6.313513513513514</v>
      </c>
      <c r="S29" s="546"/>
    </row>
    <row r="30" spans="1:19" ht="20.25" customHeight="1">
      <c r="A30" s="534"/>
      <c r="B30" s="598" t="s">
        <v>629</v>
      </c>
      <c r="C30" s="593" t="s">
        <v>515</v>
      </c>
      <c r="D30" s="623" t="s">
        <v>610</v>
      </c>
      <c r="E30" s="540">
        <v>206.14849187935036</v>
      </c>
      <c r="F30" s="540">
        <v>26.597814698398444</v>
      </c>
      <c r="G30" s="623" t="s">
        <v>613</v>
      </c>
      <c r="H30" s="540">
        <v>131.61252900232017</v>
      </c>
      <c r="I30" s="540">
        <v>16.980990869630293</v>
      </c>
      <c r="J30" s="623" t="s">
        <v>615</v>
      </c>
      <c r="K30" s="540">
        <v>91.76334106728538</v>
      </c>
      <c r="L30" s="540">
        <v>11.839544978296662</v>
      </c>
      <c r="M30" s="623" t="s">
        <v>614</v>
      </c>
      <c r="N30" s="540">
        <v>62.58700696055684</v>
      </c>
      <c r="O30" s="540">
        <v>8.075138452327495</v>
      </c>
      <c r="P30" s="623" t="s">
        <v>621</v>
      </c>
      <c r="Q30" s="540">
        <v>50.522041763341065</v>
      </c>
      <c r="R30" s="624">
        <v>6.518485256698099</v>
      </c>
      <c r="S30" s="546"/>
    </row>
    <row r="31" spans="1:19" ht="20.25" customHeight="1">
      <c r="A31" s="534"/>
      <c r="B31" s="598" t="s">
        <v>630</v>
      </c>
      <c r="C31" s="593" t="s">
        <v>517</v>
      </c>
      <c r="D31" s="623" t="s">
        <v>610</v>
      </c>
      <c r="E31" s="540">
        <v>204.82204362801377</v>
      </c>
      <c r="F31" s="540">
        <v>26.969009826152682</v>
      </c>
      <c r="G31" s="623" t="s">
        <v>613</v>
      </c>
      <c r="H31" s="540">
        <v>136.39494833524685</v>
      </c>
      <c r="I31" s="540">
        <v>17.959183673469386</v>
      </c>
      <c r="J31" s="623" t="s">
        <v>615</v>
      </c>
      <c r="K31" s="540">
        <v>88.97818599311137</v>
      </c>
      <c r="L31" s="540">
        <v>11.715797430083144</v>
      </c>
      <c r="M31" s="623" t="s">
        <v>614</v>
      </c>
      <c r="N31" s="540">
        <v>55.5683122847302</v>
      </c>
      <c r="O31" s="540">
        <v>7.316704459561603</v>
      </c>
      <c r="P31" s="623" t="s">
        <v>621</v>
      </c>
      <c r="Q31" s="540">
        <v>48.85189437428243</v>
      </c>
      <c r="R31" s="624">
        <v>6.4323507180650035</v>
      </c>
      <c r="S31" s="546"/>
    </row>
    <row r="32" spans="1:19" ht="20.25" customHeight="1">
      <c r="A32" s="534"/>
      <c r="B32" s="598" t="s">
        <v>631</v>
      </c>
      <c r="C32" s="593" t="s">
        <v>519</v>
      </c>
      <c r="D32" s="623" t="s">
        <v>610</v>
      </c>
      <c r="E32" s="540">
        <v>208.4659090909091</v>
      </c>
      <c r="F32" s="540">
        <v>26.380500431406386</v>
      </c>
      <c r="G32" s="623" t="s">
        <v>613</v>
      </c>
      <c r="H32" s="540">
        <v>139.48863636363637</v>
      </c>
      <c r="I32" s="540">
        <v>17.65171124532643</v>
      </c>
      <c r="J32" s="623" t="s">
        <v>615</v>
      </c>
      <c r="K32" s="540">
        <v>101.02272727272727</v>
      </c>
      <c r="L32" s="540">
        <v>12.78400920333621</v>
      </c>
      <c r="M32" s="623" t="s">
        <v>614</v>
      </c>
      <c r="N32" s="540">
        <v>57.04545454545455</v>
      </c>
      <c r="O32" s="540">
        <v>7.218866839229221</v>
      </c>
      <c r="P32" s="623" t="s">
        <v>621</v>
      </c>
      <c r="Q32" s="540">
        <v>46.53409090909091</v>
      </c>
      <c r="R32" s="624">
        <v>5.88869715271786</v>
      </c>
      <c r="S32" s="546"/>
    </row>
    <row r="33" spans="1:19" ht="20.25" customHeight="1">
      <c r="A33" s="534"/>
      <c r="B33" s="598" t="s">
        <v>632</v>
      </c>
      <c r="C33" s="593" t="s">
        <v>521</v>
      </c>
      <c r="D33" s="623" t="s">
        <v>610</v>
      </c>
      <c r="E33" s="540">
        <v>195.39584503088153</v>
      </c>
      <c r="F33" s="540">
        <v>25.36997885835095</v>
      </c>
      <c r="G33" s="623" t="s">
        <v>613</v>
      </c>
      <c r="H33" s="540">
        <v>140.42672655811342</v>
      </c>
      <c r="I33" s="540">
        <v>18.23284974848728</v>
      </c>
      <c r="J33" s="623" t="s">
        <v>615</v>
      </c>
      <c r="K33" s="540">
        <v>103.81807973048849</v>
      </c>
      <c r="L33" s="540">
        <v>13.47962382445141</v>
      </c>
      <c r="M33" s="623" t="s">
        <v>614</v>
      </c>
      <c r="N33" s="540">
        <v>52.61089275687816</v>
      </c>
      <c r="O33" s="540">
        <v>6.830939709849092</v>
      </c>
      <c r="P33" s="623" t="s">
        <v>621</v>
      </c>
      <c r="Q33" s="540">
        <v>45.14317798989332</v>
      </c>
      <c r="R33" s="624">
        <v>5.8613399431362545</v>
      </c>
      <c r="S33" s="546"/>
    </row>
    <row r="34" spans="1:19" ht="20.25" customHeight="1">
      <c r="A34" s="534"/>
      <c r="B34" s="598" t="s">
        <v>633</v>
      </c>
      <c r="C34" s="593" t="s">
        <v>522</v>
      </c>
      <c r="D34" s="623" t="s">
        <v>610</v>
      </c>
      <c r="E34" s="540">
        <v>200.9428259536204</v>
      </c>
      <c r="F34" s="540">
        <v>26.181031373963215</v>
      </c>
      <c r="G34" s="623" t="s">
        <v>613</v>
      </c>
      <c r="H34" s="540">
        <v>142.8188680331517</v>
      </c>
      <c r="I34" s="540">
        <v>18.60800576992427</v>
      </c>
      <c r="J34" s="623" t="s">
        <v>615</v>
      </c>
      <c r="K34" s="540">
        <v>104.95526115924636</v>
      </c>
      <c r="L34" s="540">
        <v>13.674720519293185</v>
      </c>
      <c r="M34" s="623" t="s">
        <v>614</v>
      </c>
      <c r="N34" s="540">
        <v>44.56170107235935</v>
      </c>
      <c r="O34" s="540">
        <v>5.805986296429859</v>
      </c>
      <c r="P34" s="623" t="s">
        <v>621</v>
      </c>
      <c r="Q34" s="540">
        <v>43.06708501154729</v>
      </c>
      <c r="R34" s="624">
        <v>5.611251352326001</v>
      </c>
      <c r="S34" s="546"/>
    </row>
    <row r="35" spans="1:19" ht="20.25" customHeight="1">
      <c r="A35" s="534"/>
      <c r="B35" s="598" t="s">
        <v>634</v>
      </c>
      <c r="C35" s="593" t="s">
        <v>524</v>
      </c>
      <c r="D35" s="623" t="s">
        <v>610</v>
      </c>
      <c r="E35" s="540">
        <v>194.73106476399562</v>
      </c>
      <c r="F35" s="540">
        <v>25.295879081705404</v>
      </c>
      <c r="G35" s="623" t="s">
        <v>613</v>
      </c>
      <c r="H35" s="540">
        <v>145.0603732162459</v>
      </c>
      <c r="I35" s="540">
        <v>18.8435762155996</v>
      </c>
      <c r="J35" s="623" t="s">
        <v>615</v>
      </c>
      <c r="K35" s="540">
        <v>112.95279912184412</v>
      </c>
      <c r="L35" s="540">
        <v>14.672750606017397</v>
      </c>
      <c r="M35" s="623" t="s">
        <v>614</v>
      </c>
      <c r="N35" s="540">
        <v>49.72557628979144</v>
      </c>
      <c r="O35" s="540">
        <v>6.459432482532439</v>
      </c>
      <c r="P35" s="623" t="s">
        <v>621</v>
      </c>
      <c r="Q35" s="540">
        <v>38.0351262349067</v>
      </c>
      <c r="R35" s="624">
        <v>4.940824183658919</v>
      </c>
      <c r="S35" s="546"/>
    </row>
    <row r="36" spans="1:19" ht="20.25" customHeight="1">
      <c r="A36" s="534"/>
      <c r="B36" s="598" t="s">
        <v>635</v>
      </c>
      <c r="C36" s="593" t="s">
        <v>526</v>
      </c>
      <c r="D36" s="623" t="s">
        <v>610</v>
      </c>
      <c r="E36" s="540">
        <v>181.40676117775354</v>
      </c>
      <c r="F36" s="540">
        <v>25.02444528018052</v>
      </c>
      <c r="G36" s="623" t="s">
        <v>613</v>
      </c>
      <c r="H36" s="540">
        <v>147.00109051254088</v>
      </c>
      <c r="I36" s="540">
        <v>20.278300112824372</v>
      </c>
      <c r="J36" s="623" t="s">
        <v>615</v>
      </c>
      <c r="K36" s="540">
        <v>105.83424209378408</v>
      </c>
      <c r="L36" s="540">
        <v>14.599473486273036</v>
      </c>
      <c r="M36" s="623" t="s">
        <v>614</v>
      </c>
      <c r="N36" s="540">
        <v>45.20174482006543</v>
      </c>
      <c r="O36" s="540">
        <v>6.235426852200075</v>
      </c>
      <c r="P36" s="623" t="s">
        <v>611</v>
      </c>
      <c r="Q36" s="540">
        <v>36.25954198473283</v>
      </c>
      <c r="R36" s="624">
        <v>5.001880406167732</v>
      </c>
      <c r="S36" s="546"/>
    </row>
    <row r="37" spans="1:19" ht="20.25" customHeight="1">
      <c r="A37" s="534"/>
      <c r="B37" s="598" t="s">
        <v>636</v>
      </c>
      <c r="C37" s="593" t="s">
        <v>528</v>
      </c>
      <c r="D37" s="623" t="s">
        <v>610</v>
      </c>
      <c r="E37" s="540">
        <v>173.92953929539294</v>
      </c>
      <c r="F37" s="540">
        <v>23.971016657951743</v>
      </c>
      <c r="G37" s="623" t="s">
        <v>613</v>
      </c>
      <c r="H37" s="540">
        <v>155.609756097561</v>
      </c>
      <c r="I37" s="540">
        <v>21.446179129005753</v>
      </c>
      <c r="J37" s="623" t="s">
        <v>615</v>
      </c>
      <c r="K37" s="540">
        <v>107.91327913279133</v>
      </c>
      <c r="L37" s="540">
        <v>14.872637633525061</v>
      </c>
      <c r="M37" s="623" t="s">
        <v>614</v>
      </c>
      <c r="N37" s="540">
        <v>43.03523035230352</v>
      </c>
      <c r="O37" s="540">
        <v>5.931127212967804</v>
      </c>
      <c r="P37" s="623" t="s">
        <v>611</v>
      </c>
      <c r="Q37" s="540">
        <v>35.77235772357724</v>
      </c>
      <c r="R37" s="624">
        <v>4.930156121610517</v>
      </c>
      <c r="S37" s="546"/>
    </row>
    <row r="38" spans="1:19" ht="20.25" customHeight="1">
      <c r="A38" s="534"/>
      <c r="B38" s="598" t="s">
        <v>637</v>
      </c>
      <c r="C38" s="593" t="s">
        <v>530</v>
      </c>
      <c r="D38" s="623" t="s">
        <v>610</v>
      </c>
      <c r="E38" s="540">
        <v>169.25148088314486</v>
      </c>
      <c r="F38" s="540">
        <v>23.76200196567627</v>
      </c>
      <c r="G38" s="623" t="s">
        <v>613</v>
      </c>
      <c r="H38" s="540">
        <v>148.03446418955303</v>
      </c>
      <c r="I38" s="540">
        <v>20.78324638995993</v>
      </c>
      <c r="J38" s="623" t="s">
        <v>615</v>
      </c>
      <c r="K38" s="540">
        <v>115.40118470651589</v>
      </c>
      <c r="L38" s="540">
        <v>16.2017086262947</v>
      </c>
      <c r="M38" s="623" t="s">
        <v>614</v>
      </c>
      <c r="N38" s="540">
        <v>45.66505115778137</v>
      </c>
      <c r="O38" s="540">
        <v>6.4111287517955695</v>
      </c>
      <c r="P38" s="623" t="s">
        <v>611</v>
      </c>
      <c r="Q38" s="540">
        <v>38.61066235864297</v>
      </c>
      <c r="R38" s="624">
        <v>5.420730324336584</v>
      </c>
      <c r="S38" s="546"/>
    </row>
    <row r="39" spans="1:19" ht="20.25" customHeight="1">
      <c r="A39" s="534"/>
      <c r="B39" s="598" t="s">
        <v>638</v>
      </c>
      <c r="C39" s="593" t="s">
        <v>531</v>
      </c>
      <c r="D39" s="623" t="s">
        <v>610</v>
      </c>
      <c r="E39" s="540">
        <v>172.54143222272984</v>
      </c>
      <c r="F39" s="540">
        <v>22.926028960696197</v>
      </c>
      <c r="G39" s="623" t="s">
        <v>613</v>
      </c>
      <c r="H39" s="540">
        <v>161.37509186730736</v>
      </c>
      <c r="I39" s="540">
        <v>21.442328268778088</v>
      </c>
      <c r="J39" s="623" t="s">
        <v>615</v>
      </c>
      <c r="K39" s="540">
        <v>129.48660065999513</v>
      </c>
      <c r="L39" s="540">
        <v>17.20522148512733</v>
      </c>
      <c r="M39" s="623" t="s">
        <v>614</v>
      </c>
      <c r="N39" s="540">
        <v>48.745370397709614</v>
      </c>
      <c r="O39" s="540">
        <v>6.476924174334831</v>
      </c>
      <c r="P39" s="623" t="s">
        <v>611</v>
      </c>
      <c r="Q39" s="540">
        <v>44.0211494781078</v>
      </c>
      <c r="R39" s="624">
        <v>5.849204650831015</v>
      </c>
      <c r="S39" s="546"/>
    </row>
    <row r="40" spans="1:19" ht="20.25" customHeight="1">
      <c r="A40" s="534"/>
      <c r="B40" s="598" t="s">
        <v>639</v>
      </c>
      <c r="C40" s="593" t="s">
        <v>533</v>
      </c>
      <c r="D40" s="623" t="s">
        <v>610</v>
      </c>
      <c r="E40" s="540">
        <v>160.34206306787814</v>
      </c>
      <c r="F40" s="540">
        <v>21.958717610891522</v>
      </c>
      <c r="G40" s="623" t="s">
        <v>613</v>
      </c>
      <c r="H40" s="540">
        <v>153.76803848209514</v>
      </c>
      <c r="I40" s="540">
        <v>21.05841018884497</v>
      </c>
      <c r="J40" s="623" t="s">
        <v>615</v>
      </c>
      <c r="K40" s="540">
        <v>131.15980758952432</v>
      </c>
      <c r="L40" s="540">
        <v>17.962231005709267</v>
      </c>
      <c r="M40" s="623" t="s">
        <v>614</v>
      </c>
      <c r="N40" s="540">
        <v>44.46819882415821</v>
      </c>
      <c r="O40" s="540">
        <v>6.089884350753916</v>
      </c>
      <c r="P40" s="623" t="s">
        <v>611</v>
      </c>
      <c r="Q40" s="540">
        <v>43.719935863174776</v>
      </c>
      <c r="R40" s="624">
        <v>5.987410335236422</v>
      </c>
      <c r="S40" s="546"/>
    </row>
    <row r="41" spans="1:19" ht="20.25" customHeight="1">
      <c r="A41" s="534"/>
      <c r="B41" s="598" t="s">
        <v>640</v>
      </c>
      <c r="C41" s="593" t="s">
        <v>535</v>
      </c>
      <c r="D41" s="623" t="s">
        <v>613</v>
      </c>
      <c r="E41" s="540">
        <v>162.10750399148483</v>
      </c>
      <c r="F41" s="540">
        <v>22.305213825424723</v>
      </c>
      <c r="G41" s="623" t="s">
        <v>610</v>
      </c>
      <c r="H41" s="540">
        <v>154.97605109100584</v>
      </c>
      <c r="I41" s="540">
        <v>21.323960164030463</v>
      </c>
      <c r="J41" s="623" t="s">
        <v>615</v>
      </c>
      <c r="K41" s="540">
        <v>122.56519425226185</v>
      </c>
      <c r="L41" s="540">
        <v>16.86438195664909</v>
      </c>
      <c r="M41" s="623" t="s">
        <v>611</v>
      </c>
      <c r="N41" s="540">
        <v>47.791378392762105</v>
      </c>
      <c r="O41" s="540">
        <v>6.575864089045108</v>
      </c>
      <c r="P41" s="623" t="s">
        <v>614</v>
      </c>
      <c r="Q41" s="540">
        <v>42.096860031931875</v>
      </c>
      <c r="R41" s="624">
        <v>5.7923257176332745</v>
      </c>
      <c r="S41" s="546"/>
    </row>
    <row r="42" spans="1:19" ht="20.25" customHeight="1">
      <c r="A42" s="534"/>
      <c r="B42" s="598" t="s">
        <v>641</v>
      </c>
      <c r="C42" s="593" t="s">
        <v>537</v>
      </c>
      <c r="D42" s="623" t="s">
        <v>613</v>
      </c>
      <c r="E42" s="540">
        <v>165.92474827768945</v>
      </c>
      <c r="F42" s="540">
        <v>22.05550859397013</v>
      </c>
      <c r="G42" s="623" t="s">
        <v>610</v>
      </c>
      <c r="H42" s="540">
        <v>155.00794912559618</v>
      </c>
      <c r="I42" s="540">
        <v>20.604395604395606</v>
      </c>
      <c r="J42" s="623" t="s">
        <v>615</v>
      </c>
      <c r="K42" s="540">
        <v>131.21356650768416</v>
      </c>
      <c r="L42" s="540">
        <v>17.44153282614821</v>
      </c>
      <c r="M42" s="623" t="s">
        <v>611</v>
      </c>
      <c r="N42" s="540">
        <v>54.47800741918389</v>
      </c>
      <c r="O42" s="540">
        <v>7.2414764722457035</v>
      </c>
      <c r="P42" s="623" t="s">
        <v>614</v>
      </c>
      <c r="Q42" s="540">
        <v>44.51510333863275</v>
      </c>
      <c r="R42" s="624">
        <v>5.9171597633136095</v>
      </c>
      <c r="S42" s="546"/>
    </row>
    <row r="43" spans="1:19" ht="20.25" customHeight="1">
      <c r="A43" s="534"/>
      <c r="B43" s="598" t="s">
        <v>642</v>
      </c>
      <c r="C43" s="593" t="s">
        <v>539</v>
      </c>
      <c r="D43" s="623" t="s">
        <v>613</v>
      </c>
      <c r="E43" s="540">
        <v>168.16261879619853</v>
      </c>
      <c r="F43" s="540">
        <v>22.481823957083364</v>
      </c>
      <c r="G43" s="623" t="s">
        <v>610</v>
      </c>
      <c r="H43" s="540">
        <v>149.31362196409714</v>
      </c>
      <c r="I43" s="540">
        <v>19.961883249805886</v>
      </c>
      <c r="J43" s="623" t="s">
        <v>615</v>
      </c>
      <c r="K43" s="540">
        <v>138.8595564941922</v>
      </c>
      <c r="L43" s="540">
        <v>18.56426907602174</v>
      </c>
      <c r="M43" s="623" t="s">
        <v>611</v>
      </c>
      <c r="N43" s="540">
        <v>49.04963041182682</v>
      </c>
      <c r="O43" s="540">
        <v>6.5574927648761205</v>
      </c>
      <c r="P43" s="623" t="s">
        <v>614</v>
      </c>
      <c r="Q43" s="540">
        <v>42.29144667370644</v>
      </c>
      <c r="R43" s="624">
        <v>5.653984612126774</v>
      </c>
      <c r="S43" s="546"/>
    </row>
    <row r="44" spans="1:19" ht="20.25" customHeight="1">
      <c r="A44" s="534"/>
      <c r="B44" s="598" t="s">
        <v>643</v>
      </c>
      <c r="C44" s="593" t="s">
        <v>540</v>
      </c>
      <c r="D44" s="623" t="s">
        <v>613</v>
      </c>
      <c r="E44" s="540">
        <v>173.86761402225588</v>
      </c>
      <c r="F44" s="540">
        <v>23.17871569856526</v>
      </c>
      <c r="G44" s="623" t="s">
        <v>610</v>
      </c>
      <c r="H44" s="540">
        <v>142.52128937882034</v>
      </c>
      <c r="I44" s="540">
        <v>18.99986070483354</v>
      </c>
      <c r="J44" s="623" t="s">
        <v>615</v>
      </c>
      <c r="K44" s="540">
        <v>136.51324382216185</v>
      </c>
      <c r="L44" s="540">
        <v>18.19891349770163</v>
      </c>
      <c r="M44" s="623" t="s">
        <v>611</v>
      </c>
      <c r="N44" s="540">
        <v>57.8339689671386</v>
      </c>
      <c r="O44" s="540">
        <v>7.709987463435019</v>
      </c>
      <c r="P44" s="623" t="s">
        <v>614</v>
      </c>
      <c r="Q44" s="540">
        <v>41.429392403740664</v>
      </c>
      <c r="R44" s="624">
        <v>5.5230533500487535</v>
      </c>
      <c r="S44" s="546"/>
    </row>
    <row r="45" spans="1:19" ht="20.25" customHeight="1">
      <c r="A45" s="534"/>
      <c r="B45" s="598" t="s">
        <v>644</v>
      </c>
      <c r="C45" s="593" t="s">
        <v>542</v>
      </c>
      <c r="D45" s="623" t="s">
        <v>613</v>
      </c>
      <c r="E45" s="540">
        <v>178.79895561357702</v>
      </c>
      <c r="F45" s="540">
        <v>23.769524470669907</v>
      </c>
      <c r="G45" s="623" t="s">
        <v>610</v>
      </c>
      <c r="H45" s="540">
        <v>143.7075718015666</v>
      </c>
      <c r="I45" s="540">
        <v>19.104477611940297</v>
      </c>
      <c r="J45" s="623" t="s">
        <v>615</v>
      </c>
      <c r="K45" s="540">
        <v>138.48563968668407</v>
      </c>
      <c r="L45" s="540">
        <v>18.41027421034363</v>
      </c>
      <c r="M45" s="623" t="s">
        <v>611</v>
      </c>
      <c r="N45" s="540">
        <v>58.5378590078329</v>
      </c>
      <c r="O45" s="540">
        <v>7.782020131898646</v>
      </c>
      <c r="P45" s="623" t="s">
        <v>614</v>
      </c>
      <c r="Q45" s="540">
        <v>40.78328981723238</v>
      </c>
      <c r="R45" s="624">
        <v>5.421728566469976</v>
      </c>
      <c r="S45" s="546"/>
    </row>
    <row r="46" spans="1:19" ht="20.25" customHeight="1">
      <c r="A46" s="534"/>
      <c r="B46" s="598" t="s">
        <v>645</v>
      </c>
      <c r="C46" s="593" t="s">
        <v>544</v>
      </c>
      <c r="D46" s="623" t="s">
        <v>613</v>
      </c>
      <c r="E46" s="540">
        <v>180.57291666666666</v>
      </c>
      <c r="F46" s="540">
        <v>24.88694278946235</v>
      </c>
      <c r="G46" s="623" t="s">
        <v>615</v>
      </c>
      <c r="H46" s="540">
        <v>138.80208333333334</v>
      </c>
      <c r="I46" s="540">
        <v>19.129997846529324</v>
      </c>
      <c r="J46" s="623" t="s">
        <v>610</v>
      </c>
      <c r="K46" s="540">
        <v>120.26041666666667</v>
      </c>
      <c r="L46" s="540">
        <v>16.57454597659895</v>
      </c>
      <c r="M46" s="623" t="s">
        <v>611</v>
      </c>
      <c r="N46" s="540">
        <v>56.458333333333336</v>
      </c>
      <c r="O46" s="540">
        <v>7.781207379226186</v>
      </c>
      <c r="P46" s="623" t="s">
        <v>614</v>
      </c>
      <c r="Q46" s="540">
        <v>37.395833333333336</v>
      </c>
      <c r="R46" s="624">
        <v>5.153973153398894</v>
      </c>
      <c r="S46" s="546"/>
    </row>
    <row r="47" spans="1:19" ht="20.25" customHeight="1">
      <c r="A47" s="534"/>
      <c r="B47" s="598" t="s">
        <v>646</v>
      </c>
      <c r="C47" s="593" t="s">
        <v>546</v>
      </c>
      <c r="D47" s="623" t="s">
        <v>613</v>
      </c>
      <c r="E47" s="540">
        <v>191.20707596253902</v>
      </c>
      <c r="F47" s="540">
        <v>24.464119291705497</v>
      </c>
      <c r="G47" s="623" t="s">
        <v>615</v>
      </c>
      <c r="H47" s="540">
        <v>154.94276795005203</v>
      </c>
      <c r="I47" s="540">
        <v>19.824257755292237</v>
      </c>
      <c r="J47" s="623" t="s">
        <v>610</v>
      </c>
      <c r="K47" s="540">
        <v>131.68574401664932</v>
      </c>
      <c r="L47" s="540">
        <v>16.848622021035816</v>
      </c>
      <c r="M47" s="623" t="s">
        <v>611</v>
      </c>
      <c r="N47" s="540">
        <v>66.49323621227887</v>
      </c>
      <c r="O47" s="540">
        <v>8.507522300625748</v>
      </c>
      <c r="P47" s="623" t="s">
        <v>614</v>
      </c>
      <c r="Q47" s="540">
        <v>39.90634755463059</v>
      </c>
      <c r="R47" s="624">
        <v>5.105844761017175</v>
      </c>
      <c r="S47" s="546"/>
    </row>
    <row r="48" spans="1:19" ht="20.25" customHeight="1">
      <c r="A48" s="534"/>
      <c r="B48" s="598" t="s">
        <v>389</v>
      </c>
      <c r="C48" s="593" t="s">
        <v>550</v>
      </c>
      <c r="D48" s="623" t="s">
        <v>613</v>
      </c>
      <c r="E48" s="540">
        <v>191.94929200442527</v>
      </c>
      <c r="F48" s="540">
        <v>23.984879097959983</v>
      </c>
      <c r="G48" s="623" t="s">
        <v>615</v>
      </c>
      <c r="H48" s="540">
        <v>157.31496322971375</v>
      </c>
      <c r="I48" s="540">
        <v>19.657172652023725</v>
      </c>
      <c r="J48" s="623" t="s">
        <v>610</v>
      </c>
      <c r="K48" s="540">
        <v>122.8371148560928</v>
      </c>
      <c r="L48" s="540">
        <v>15.349019096656455</v>
      </c>
      <c r="M48" s="623" t="s">
        <v>611</v>
      </c>
      <c r="N48" s="540">
        <v>80.74388696273107</v>
      </c>
      <c r="O48" s="540">
        <v>10.089291533598384</v>
      </c>
      <c r="P48" s="623" t="s">
        <v>614</v>
      </c>
      <c r="Q48" s="540">
        <v>39.85034214439698</v>
      </c>
      <c r="R48" s="624">
        <v>4.979469464902562</v>
      </c>
      <c r="S48" s="546"/>
    </row>
    <row r="49" spans="1:19" ht="20.25" customHeight="1">
      <c r="A49" s="534"/>
      <c r="B49" s="598" t="s">
        <v>647</v>
      </c>
      <c r="C49" s="593" t="s">
        <v>391</v>
      </c>
      <c r="D49" s="623" t="s">
        <v>613</v>
      </c>
      <c r="E49" s="540">
        <v>197.65625</v>
      </c>
      <c r="F49" s="540">
        <v>25.189167662285943</v>
      </c>
      <c r="G49" s="623" t="s">
        <v>615</v>
      </c>
      <c r="H49" s="540">
        <v>156.875</v>
      </c>
      <c r="I49" s="540">
        <v>19.992035045798488</v>
      </c>
      <c r="J49" s="623" t="s">
        <v>610</v>
      </c>
      <c r="K49" s="540">
        <v>117.23958333333333</v>
      </c>
      <c r="L49" s="540">
        <v>14.94092658967211</v>
      </c>
      <c r="M49" s="623" t="s">
        <v>611</v>
      </c>
      <c r="N49" s="540">
        <v>77.91666666666667</v>
      </c>
      <c r="O49" s="540">
        <v>9.9296429045533</v>
      </c>
      <c r="P49" s="623" t="s">
        <v>621</v>
      </c>
      <c r="Q49" s="540">
        <v>36.458333333333336</v>
      </c>
      <c r="R49" s="624">
        <v>4.6462232842161155</v>
      </c>
      <c r="S49" s="546"/>
    </row>
    <row r="50" spans="1:19" ht="20.25" customHeight="1">
      <c r="A50" s="534"/>
      <c r="B50" s="598" t="s">
        <v>648</v>
      </c>
      <c r="C50" s="593" t="s">
        <v>552</v>
      </c>
      <c r="D50" s="623" t="s">
        <v>613</v>
      </c>
      <c r="E50" s="540">
        <v>199.32397295891835</v>
      </c>
      <c r="F50" s="540">
        <v>24.4748100376732</v>
      </c>
      <c r="G50" s="623" t="s">
        <v>615</v>
      </c>
      <c r="H50" s="540">
        <v>170.93083723348934</v>
      </c>
      <c r="I50" s="540">
        <v>20.98844262818466</v>
      </c>
      <c r="J50" s="623" t="s">
        <v>610</v>
      </c>
      <c r="K50" s="540">
        <v>114.1965678627145</v>
      </c>
      <c r="L50" s="540">
        <v>14.022093097503353</v>
      </c>
      <c r="M50" s="623" t="s">
        <v>611</v>
      </c>
      <c r="N50" s="540">
        <v>84.03536141445657</v>
      </c>
      <c r="O50" s="540">
        <v>10.31862588595875</v>
      </c>
      <c r="P50" s="623" t="s">
        <v>621</v>
      </c>
      <c r="Q50" s="540">
        <v>38.27353094123765</v>
      </c>
      <c r="R50" s="624">
        <v>4.6995721856841834</v>
      </c>
      <c r="S50" s="546"/>
    </row>
    <row r="51" spans="1:19" s="349" customFormat="1" ht="20.25" customHeight="1">
      <c r="A51" s="625"/>
      <c r="B51" s="598" t="s">
        <v>649</v>
      </c>
      <c r="C51" s="593" t="s">
        <v>553</v>
      </c>
      <c r="D51" s="626" t="s">
        <v>613</v>
      </c>
      <c r="E51" s="149">
        <v>204.7</v>
      </c>
      <c r="F51" s="149">
        <v>24.7</v>
      </c>
      <c r="G51" s="626" t="s">
        <v>615</v>
      </c>
      <c r="H51" s="149">
        <v>173.5</v>
      </c>
      <c r="I51" s="149">
        <v>21</v>
      </c>
      <c r="J51" s="626" t="s">
        <v>610</v>
      </c>
      <c r="K51" s="149">
        <v>115.8</v>
      </c>
      <c r="L51" s="149">
        <v>14</v>
      </c>
      <c r="M51" s="626" t="s">
        <v>611</v>
      </c>
      <c r="N51" s="149">
        <v>89.3</v>
      </c>
      <c r="O51" s="149">
        <v>10.8</v>
      </c>
      <c r="P51" s="626" t="s">
        <v>621</v>
      </c>
      <c r="Q51" s="149">
        <v>35.3</v>
      </c>
      <c r="R51" s="150">
        <v>4.3</v>
      </c>
      <c r="S51" s="128"/>
    </row>
    <row r="52" spans="1:19" s="349" customFormat="1" ht="20.25" customHeight="1">
      <c r="A52" s="625"/>
      <c r="B52" s="598" t="s">
        <v>650</v>
      </c>
      <c r="C52" s="593" t="s">
        <v>554</v>
      </c>
      <c r="D52" s="627" t="s">
        <v>613</v>
      </c>
      <c r="E52" s="153">
        <v>214.19689119170985</v>
      </c>
      <c r="F52" s="153">
        <v>25.691380274687713</v>
      </c>
      <c r="G52" s="627" t="s">
        <v>615</v>
      </c>
      <c r="H52" s="153">
        <v>154.09326424870466</v>
      </c>
      <c r="I52" s="153">
        <v>18.482381455472</v>
      </c>
      <c r="J52" s="627" t="s">
        <v>610</v>
      </c>
      <c r="K52" s="153">
        <v>114.81865284974093</v>
      </c>
      <c r="L52" s="153">
        <v>13.771673606363805</v>
      </c>
      <c r="M52" s="627" t="s">
        <v>611</v>
      </c>
      <c r="N52" s="153">
        <v>94.81865284974093</v>
      </c>
      <c r="O52" s="153">
        <v>11.372817102728233</v>
      </c>
      <c r="P52" s="627" t="s">
        <v>621</v>
      </c>
      <c r="Q52" s="153">
        <v>36.99481865284974</v>
      </c>
      <c r="R52" s="628">
        <v>4.43726306631036</v>
      </c>
      <c r="S52" s="128"/>
    </row>
    <row r="53" spans="1:19" s="349" customFormat="1" ht="20.25" customHeight="1">
      <c r="A53" s="625"/>
      <c r="B53" s="598" t="s">
        <v>651</v>
      </c>
      <c r="C53" s="593" t="s">
        <v>555</v>
      </c>
      <c r="D53" s="629" t="s">
        <v>370</v>
      </c>
      <c r="E53" s="153">
        <v>226.02193651260535</v>
      </c>
      <c r="F53" s="153">
        <v>26.476455298313482</v>
      </c>
      <c r="G53" s="627" t="s">
        <v>470</v>
      </c>
      <c r="H53" s="153">
        <v>139.89622600129525</v>
      </c>
      <c r="I53" s="153">
        <v>16.387595962038322</v>
      </c>
      <c r="J53" s="627" t="s">
        <v>652</v>
      </c>
      <c r="K53" s="153">
        <v>124.054049172672</v>
      </c>
      <c r="L53" s="153">
        <v>14.531826150033247</v>
      </c>
      <c r="M53" s="627" t="s">
        <v>653</v>
      </c>
      <c r="N53" s="153">
        <v>83.59715460055267</v>
      </c>
      <c r="O53" s="153">
        <v>9.792661548691289</v>
      </c>
      <c r="P53" s="627" t="s">
        <v>621</v>
      </c>
      <c r="Q53" s="153">
        <v>44.894768211407914</v>
      </c>
      <c r="R53" s="628">
        <v>5.259021942815693</v>
      </c>
      <c r="S53" s="128"/>
    </row>
    <row r="54" spans="1:19" s="349" customFormat="1" ht="20.25" customHeight="1">
      <c r="A54" s="625"/>
      <c r="B54" s="598" t="s">
        <v>654</v>
      </c>
      <c r="C54" s="593" t="s">
        <v>556</v>
      </c>
      <c r="D54" s="629" t="s">
        <v>370</v>
      </c>
      <c r="E54" s="153">
        <v>231.27253992787223</v>
      </c>
      <c r="F54" s="153">
        <v>27.721855122583833</v>
      </c>
      <c r="G54" s="627" t="s">
        <v>652</v>
      </c>
      <c r="H54" s="153">
        <v>128.9541473467285</v>
      </c>
      <c r="I54" s="153">
        <v>15.457296362625824</v>
      </c>
      <c r="J54" s="627" t="s">
        <v>470</v>
      </c>
      <c r="K54" s="153">
        <v>128.85110767645543</v>
      </c>
      <c r="L54" s="153">
        <v>15.444945346754771</v>
      </c>
      <c r="M54" s="627" t="s">
        <v>653</v>
      </c>
      <c r="N54" s="153">
        <v>74.80680061823801</v>
      </c>
      <c r="O54" s="153">
        <v>8.966837522386216</v>
      </c>
      <c r="P54" s="627" t="s">
        <v>621</v>
      </c>
      <c r="Q54" s="153">
        <v>40.1854714064915</v>
      </c>
      <c r="R54" s="628">
        <v>4.816896189711604</v>
      </c>
      <c r="S54" s="128"/>
    </row>
    <row r="55" spans="1:19" s="15" customFormat="1" ht="20.25" customHeight="1">
      <c r="A55" s="54"/>
      <c r="B55" s="598" t="s">
        <v>655</v>
      </c>
      <c r="C55" s="593" t="s">
        <v>557</v>
      </c>
      <c r="D55" s="629" t="s">
        <v>370</v>
      </c>
      <c r="E55" s="153">
        <v>227.16049382716048</v>
      </c>
      <c r="F55" s="153">
        <v>27.19881744271988</v>
      </c>
      <c r="G55" s="627" t="s">
        <v>470</v>
      </c>
      <c r="H55" s="153">
        <v>129.2181069958848</v>
      </c>
      <c r="I55" s="153">
        <v>15.47179108154718</v>
      </c>
      <c r="J55" s="627" t="s">
        <v>652</v>
      </c>
      <c r="K55" s="153">
        <v>128.44650205761317</v>
      </c>
      <c r="L55" s="153">
        <v>15.379403794037941</v>
      </c>
      <c r="M55" s="627" t="s">
        <v>653</v>
      </c>
      <c r="N55" s="153">
        <v>82.71604938271605</v>
      </c>
      <c r="O55" s="153">
        <v>9.903917220990392</v>
      </c>
      <c r="P55" s="627" t="s">
        <v>621</v>
      </c>
      <c r="Q55" s="153">
        <v>40.38065843621399</v>
      </c>
      <c r="R55" s="628">
        <v>4.834934712983493</v>
      </c>
      <c r="S55" s="128"/>
    </row>
    <row r="56" spans="1:19" s="15" customFormat="1" ht="20.25" customHeight="1">
      <c r="A56" s="54"/>
      <c r="B56" s="630" t="s">
        <v>558</v>
      </c>
      <c r="C56" s="593" t="s">
        <v>559</v>
      </c>
      <c r="D56" s="629" t="s">
        <v>370</v>
      </c>
      <c r="E56" s="153">
        <v>240.64748201438846</v>
      </c>
      <c r="F56" s="153">
        <v>28.659730722154226</v>
      </c>
      <c r="G56" s="627" t="s">
        <v>652</v>
      </c>
      <c r="H56" s="153">
        <v>125.43679342240495</v>
      </c>
      <c r="I56" s="153">
        <v>14.938800489596083</v>
      </c>
      <c r="J56" s="627" t="s">
        <v>470</v>
      </c>
      <c r="K56" s="153">
        <v>123.27852004110997</v>
      </c>
      <c r="L56" s="153">
        <v>14.681762545899632</v>
      </c>
      <c r="M56" s="627" t="s">
        <v>653</v>
      </c>
      <c r="N56" s="153">
        <v>80.47276464542652</v>
      </c>
      <c r="O56" s="153">
        <v>9.583843329253366</v>
      </c>
      <c r="P56" s="627" t="s">
        <v>621</v>
      </c>
      <c r="Q56" s="153">
        <v>41.109969167523126</v>
      </c>
      <c r="R56" s="628">
        <v>4.8959608323133414</v>
      </c>
      <c r="S56" s="128"/>
    </row>
    <row r="57" spans="1:19" s="349" customFormat="1" ht="20.25" customHeight="1">
      <c r="A57" s="625"/>
      <c r="B57" s="630" t="s">
        <v>656</v>
      </c>
      <c r="C57" s="593" t="s">
        <v>561</v>
      </c>
      <c r="D57" s="629" t="s">
        <v>370</v>
      </c>
      <c r="E57" s="153">
        <v>243.70826913199792</v>
      </c>
      <c r="F57" s="153">
        <v>27.24819111060067</v>
      </c>
      <c r="G57" s="627" t="s">
        <v>652</v>
      </c>
      <c r="H57" s="153">
        <v>134.25783256291732</v>
      </c>
      <c r="I57" s="153">
        <v>15.0109107614563</v>
      </c>
      <c r="J57" s="627" t="s">
        <v>470</v>
      </c>
      <c r="K57" s="153">
        <v>128.65947611710322</v>
      </c>
      <c r="L57" s="153">
        <v>14.384977604226485</v>
      </c>
      <c r="M57" s="627" t="s">
        <v>653</v>
      </c>
      <c r="N57" s="153">
        <v>99.58911145351824</v>
      </c>
      <c r="O57" s="153">
        <v>11.13471919145515</v>
      </c>
      <c r="P57" s="627" t="s">
        <v>621</v>
      </c>
      <c r="Q57" s="153">
        <v>39.3939393939394</v>
      </c>
      <c r="R57" s="628">
        <v>4.404502124727231</v>
      </c>
      <c r="S57" s="128"/>
    </row>
    <row r="58" spans="1:19" s="15" customFormat="1" ht="20.25" customHeight="1">
      <c r="A58" s="54"/>
      <c r="B58" s="630" t="s">
        <v>657</v>
      </c>
      <c r="C58" s="593" t="s">
        <v>563</v>
      </c>
      <c r="D58" s="629" t="s">
        <v>370</v>
      </c>
      <c r="E58" s="153">
        <v>246.50873872962873</v>
      </c>
      <c r="F58" s="153">
        <v>28.260483823268466</v>
      </c>
      <c r="G58" s="627" t="s">
        <v>652</v>
      </c>
      <c r="H58" s="153">
        <v>126.5046938813415</v>
      </c>
      <c r="I58" s="153">
        <v>14.50286863429349</v>
      </c>
      <c r="J58" s="627" t="s">
        <v>470</v>
      </c>
      <c r="K58" s="153">
        <v>123.0479995542412</v>
      </c>
      <c r="L58" s="153">
        <v>14.106583072100312</v>
      </c>
      <c r="M58" s="627" t="s">
        <v>653</v>
      </c>
      <c r="N58" s="153">
        <v>94.00144871607023</v>
      </c>
      <c r="O58" s="153">
        <v>10.776601407700952</v>
      </c>
      <c r="P58" s="627" t="s">
        <v>621</v>
      </c>
      <c r="Q58" s="153">
        <v>42.04784890427949</v>
      </c>
      <c r="R58" s="628">
        <v>4.820488555036376</v>
      </c>
      <c r="S58" s="128"/>
    </row>
    <row r="59" spans="1:19" s="15" customFormat="1" ht="20.25" customHeight="1">
      <c r="A59" s="54"/>
      <c r="B59" s="630" t="s">
        <v>658</v>
      </c>
      <c r="C59" s="593" t="s">
        <v>565</v>
      </c>
      <c r="D59" s="629" t="s">
        <v>370</v>
      </c>
      <c r="E59" s="153">
        <v>245.979381443299</v>
      </c>
      <c r="F59" s="153">
        <v>28.08380414312618</v>
      </c>
      <c r="G59" s="627" t="s">
        <v>652</v>
      </c>
      <c r="H59" s="153">
        <v>135.87628865979383</v>
      </c>
      <c r="I59" s="153">
        <v>15.513182674199625</v>
      </c>
      <c r="J59" s="627" t="s">
        <v>470</v>
      </c>
      <c r="K59" s="153">
        <v>126.39175257731958</v>
      </c>
      <c r="L59" s="153">
        <v>14.430320150659135</v>
      </c>
      <c r="M59" s="627" t="s">
        <v>653</v>
      </c>
      <c r="N59" s="153">
        <v>88.45360824742268</v>
      </c>
      <c r="O59" s="153">
        <v>10.098870056497175</v>
      </c>
      <c r="P59" s="627" t="s">
        <v>621</v>
      </c>
      <c r="Q59" s="153">
        <v>41.03092783505155</v>
      </c>
      <c r="R59" s="628">
        <v>4.6845574387947275</v>
      </c>
      <c r="S59" s="128"/>
    </row>
    <row r="60" spans="1:19" s="15" customFormat="1" ht="20.25" customHeight="1">
      <c r="A60" s="54"/>
      <c r="B60" s="631" t="s">
        <v>659</v>
      </c>
      <c r="C60" s="593" t="s">
        <v>567</v>
      </c>
      <c r="D60" s="629" t="s">
        <v>370</v>
      </c>
      <c r="E60" s="153">
        <v>253.32645693656522</v>
      </c>
      <c r="F60" s="153">
        <v>28.82459949533478</v>
      </c>
      <c r="G60" s="627" t="s">
        <v>652</v>
      </c>
      <c r="H60" s="153">
        <v>139.55647240845795</v>
      </c>
      <c r="I60" s="153">
        <v>15.879349803415293</v>
      </c>
      <c r="J60" s="627" t="s">
        <v>470</v>
      </c>
      <c r="K60" s="153">
        <v>114.64672511603919</v>
      </c>
      <c r="L60" s="153">
        <v>13.045009095710345</v>
      </c>
      <c r="M60" s="627" t="s">
        <v>653</v>
      </c>
      <c r="N60" s="153">
        <v>90.35585353274884</v>
      </c>
      <c r="O60" s="153">
        <v>10.281086790681298</v>
      </c>
      <c r="P60" s="627" t="s">
        <v>621</v>
      </c>
      <c r="Q60" s="153">
        <v>39.35018050541516</v>
      </c>
      <c r="R60" s="628">
        <v>4.477436770142598</v>
      </c>
      <c r="S60" s="128"/>
    </row>
    <row r="61" spans="1:19" s="15" customFormat="1" ht="20.25" customHeight="1">
      <c r="A61" s="54"/>
      <c r="B61" s="631" t="s">
        <v>660</v>
      </c>
      <c r="C61" s="593" t="s">
        <v>569</v>
      </c>
      <c r="D61" s="629" t="s">
        <v>370</v>
      </c>
      <c r="E61" s="153">
        <v>253.659793814433</v>
      </c>
      <c r="F61" s="153">
        <v>27.8636543797067</v>
      </c>
      <c r="G61" s="627" t="s">
        <v>652</v>
      </c>
      <c r="H61" s="153">
        <v>144.53608247422682</v>
      </c>
      <c r="I61" s="153">
        <v>15.876790668705057</v>
      </c>
      <c r="J61" s="627" t="s">
        <v>470</v>
      </c>
      <c r="K61" s="153">
        <v>117.52577319587628</v>
      </c>
      <c r="L61" s="153">
        <v>12.909801257006965</v>
      </c>
      <c r="M61" s="627" t="s">
        <v>653</v>
      </c>
      <c r="N61" s="153">
        <v>100.15463917525773</v>
      </c>
      <c r="O61" s="153">
        <v>11.001642036124796</v>
      </c>
      <c r="P61" s="627" t="s">
        <v>621</v>
      </c>
      <c r="Q61" s="153">
        <v>42.7319587628866</v>
      </c>
      <c r="R61" s="628">
        <v>4.693958439499462</v>
      </c>
      <c r="S61" s="128"/>
    </row>
    <row r="62" spans="1:19" s="15" customFormat="1" ht="20.25" customHeight="1">
      <c r="A62" s="54"/>
      <c r="B62" s="631" t="s">
        <v>661</v>
      </c>
      <c r="C62" s="593" t="s">
        <v>571</v>
      </c>
      <c r="D62" s="629" t="s">
        <v>370</v>
      </c>
      <c r="E62" s="153">
        <v>258.82352941176475</v>
      </c>
      <c r="F62" s="153">
        <v>28.680885127794614</v>
      </c>
      <c r="G62" s="627" t="s">
        <v>652</v>
      </c>
      <c r="H62" s="153">
        <v>138.95768833849328</v>
      </c>
      <c r="I62" s="153">
        <v>15.39825032877809</v>
      </c>
      <c r="J62" s="627" t="s">
        <v>470</v>
      </c>
      <c r="K62" s="153">
        <v>115.68627450980392</v>
      </c>
      <c r="L62" s="153">
        <v>12.819486534393047</v>
      </c>
      <c r="M62" s="627" t="s">
        <v>653</v>
      </c>
      <c r="N62" s="153">
        <v>102.27038183694529</v>
      </c>
      <c r="O62" s="153">
        <v>11.332837783749786</v>
      </c>
      <c r="P62" s="627" t="s">
        <v>621</v>
      </c>
      <c r="Q62" s="153">
        <v>39.2156862745098</v>
      </c>
      <c r="R62" s="628">
        <v>4.3455886557264565</v>
      </c>
      <c r="S62" s="128"/>
    </row>
    <row r="63" spans="1:19" s="15" customFormat="1" ht="20.25" customHeight="1">
      <c r="A63" s="54"/>
      <c r="B63" s="631" t="s">
        <v>662</v>
      </c>
      <c r="C63" s="593" t="s">
        <v>573</v>
      </c>
      <c r="D63" s="629" t="s">
        <v>370</v>
      </c>
      <c r="E63" s="153">
        <v>255.2</v>
      </c>
      <c r="F63" s="153">
        <v>26.9</v>
      </c>
      <c r="G63" s="627" t="s">
        <v>652</v>
      </c>
      <c r="H63" s="153">
        <v>148.9</v>
      </c>
      <c r="I63" s="153">
        <v>15.7</v>
      </c>
      <c r="J63" s="627" t="s">
        <v>470</v>
      </c>
      <c r="K63" s="153">
        <v>124.6</v>
      </c>
      <c r="L63" s="153">
        <v>13.1</v>
      </c>
      <c r="M63" s="627" t="s">
        <v>653</v>
      </c>
      <c r="N63" s="153">
        <v>105.2</v>
      </c>
      <c r="O63" s="153">
        <v>11.1</v>
      </c>
      <c r="P63" s="627" t="s">
        <v>621</v>
      </c>
      <c r="Q63" s="153">
        <v>44.4</v>
      </c>
      <c r="R63" s="628">
        <v>4.7</v>
      </c>
      <c r="S63" s="128"/>
    </row>
    <row r="64" spans="1:19" s="15" customFormat="1" ht="20.25" customHeight="1">
      <c r="A64" s="54"/>
      <c r="B64" s="631" t="s">
        <v>663</v>
      </c>
      <c r="C64" s="593" t="s">
        <v>575</v>
      </c>
      <c r="D64" s="629" t="s">
        <v>370</v>
      </c>
      <c r="E64" s="153">
        <v>263</v>
      </c>
      <c r="F64" s="153">
        <v>27.8</v>
      </c>
      <c r="G64" s="627" t="s">
        <v>652</v>
      </c>
      <c r="H64" s="153">
        <v>151.3</v>
      </c>
      <c r="I64" s="153">
        <v>16</v>
      </c>
      <c r="J64" s="627" t="s">
        <v>470</v>
      </c>
      <c r="K64" s="153">
        <v>117.3</v>
      </c>
      <c r="L64" s="153">
        <v>12.4</v>
      </c>
      <c r="M64" s="627" t="s">
        <v>653</v>
      </c>
      <c r="N64" s="153">
        <v>108.5</v>
      </c>
      <c r="O64" s="153">
        <v>11.5</v>
      </c>
      <c r="P64" s="627" t="s">
        <v>621</v>
      </c>
      <c r="Q64" s="153">
        <v>39.1</v>
      </c>
      <c r="R64" s="628">
        <v>4.1</v>
      </c>
      <c r="S64" s="128"/>
    </row>
    <row r="65" spans="1:19" s="15" customFormat="1" ht="20.25" customHeight="1">
      <c r="A65" s="54"/>
      <c r="B65" s="631" t="s">
        <v>664</v>
      </c>
      <c r="C65" s="593" t="s">
        <v>577</v>
      </c>
      <c r="D65" s="629" t="s">
        <v>665</v>
      </c>
      <c r="E65" s="153">
        <v>265.1</v>
      </c>
      <c r="F65" s="153">
        <v>28</v>
      </c>
      <c r="G65" s="627" t="s">
        <v>652</v>
      </c>
      <c r="H65" s="153">
        <v>153.3</v>
      </c>
      <c r="I65" s="153">
        <v>16.2</v>
      </c>
      <c r="J65" s="627" t="s">
        <v>470</v>
      </c>
      <c r="K65" s="153">
        <v>108.8</v>
      </c>
      <c r="L65" s="153">
        <v>11.5</v>
      </c>
      <c r="M65" s="627" t="s">
        <v>653</v>
      </c>
      <c r="N65" s="153">
        <v>106.3</v>
      </c>
      <c r="O65" s="153">
        <v>11.2</v>
      </c>
      <c r="P65" s="627" t="s">
        <v>621</v>
      </c>
      <c r="Q65" s="153">
        <v>38.5</v>
      </c>
      <c r="R65" s="150">
        <v>4.1</v>
      </c>
      <c r="S65" s="128"/>
    </row>
    <row r="66" spans="1:19" s="15" customFormat="1" ht="20.25" customHeight="1">
      <c r="A66" s="54"/>
      <c r="B66" s="631" t="s">
        <v>666</v>
      </c>
      <c r="C66" s="593" t="s">
        <v>579</v>
      </c>
      <c r="D66" s="629" t="s">
        <v>665</v>
      </c>
      <c r="E66" s="153">
        <v>271.7</v>
      </c>
      <c r="F66" s="153">
        <v>27</v>
      </c>
      <c r="G66" s="627" t="s">
        <v>652</v>
      </c>
      <c r="H66" s="153">
        <v>158</v>
      </c>
      <c r="I66" s="153">
        <v>15.7</v>
      </c>
      <c r="J66" s="627" t="s">
        <v>470</v>
      </c>
      <c r="K66" s="153">
        <v>118.1</v>
      </c>
      <c r="L66" s="153">
        <v>11.8</v>
      </c>
      <c r="M66" s="627" t="s">
        <v>653</v>
      </c>
      <c r="N66" s="153">
        <v>117.5</v>
      </c>
      <c r="O66" s="152">
        <v>11.7</v>
      </c>
      <c r="P66" s="627" t="s">
        <v>621</v>
      </c>
      <c r="Q66" s="153">
        <v>41.5</v>
      </c>
      <c r="R66" s="150">
        <v>4.1</v>
      </c>
      <c r="S66" s="128"/>
    </row>
    <row r="67" spans="1:19" s="15" customFormat="1" ht="20.25" customHeight="1">
      <c r="A67" s="54"/>
      <c r="B67" s="631" t="s">
        <v>667</v>
      </c>
      <c r="C67" s="593" t="s">
        <v>581</v>
      </c>
      <c r="D67" s="629" t="s">
        <v>665</v>
      </c>
      <c r="E67" s="153">
        <v>275.4</v>
      </c>
      <c r="F67" s="153">
        <v>27.960734642178593</v>
      </c>
      <c r="G67" s="627" t="s">
        <v>652</v>
      </c>
      <c r="H67" s="153">
        <v>148.1</v>
      </c>
      <c r="I67" s="153">
        <v>15.041165294490183</v>
      </c>
      <c r="J67" s="627" t="s">
        <v>668</v>
      </c>
      <c r="K67" s="153">
        <v>116</v>
      </c>
      <c r="L67" s="153">
        <v>11.77432974456407</v>
      </c>
      <c r="M67" s="627" t="s">
        <v>470</v>
      </c>
      <c r="N67" s="153">
        <v>111.1</v>
      </c>
      <c r="O67" s="153">
        <v>11.283512771796495</v>
      </c>
      <c r="P67" s="627" t="s">
        <v>621</v>
      </c>
      <c r="Q67" s="153">
        <v>38.6</v>
      </c>
      <c r="R67" s="150">
        <v>3.921258180282879</v>
      </c>
      <c r="S67" s="128"/>
    </row>
    <row r="68" spans="1:19" s="15" customFormat="1" ht="20.25" customHeight="1">
      <c r="A68" s="54"/>
      <c r="B68" s="631" t="s">
        <v>396</v>
      </c>
      <c r="C68" s="593" t="s">
        <v>583</v>
      </c>
      <c r="D68" s="629" t="s">
        <v>665</v>
      </c>
      <c r="E68" s="153">
        <v>286.4</v>
      </c>
      <c r="F68" s="153">
        <v>27.25207427894113</v>
      </c>
      <c r="G68" s="627" t="s">
        <v>652</v>
      </c>
      <c r="H68" s="153">
        <v>162</v>
      </c>
      <c r="I68" s="153">
        <v>15.413868036349267</v>
      </c>
      <c r="J68" s="627" t="s">
        <v>668</v>
      </c>
      <c r="K68" s="153">
        <v>118.4</v>
      </c>
      <c r="L68" s="153">
        <v>11.265310154089294</v>
      </c>
      <c r="M68" s="627" t="s">
        <v>470</v>
      </c>
      <c r="N68" s="153">
        <v>111.2</v>
      </c>
      <c r="O68" s="153">
        <v>10.57882259976294</v>
      </c>
      <c r="P68" s="627" t="s">
        <v>621</v>
      </c>
      <c r="Q68" s="153">
        <v>43.8</v>
      </c>
      <c r="R68" s="150">
        <v>4.168312919794548</v>
      </c>
      <c r="S68" s="128"/>
    </row>
    <row r="69" spans="1:19" s="15" customFormat="1" ht="20.25" customHeight="1">
      <c r="A69" s="54"/>
      <c r="B69" s="631" t="s">
        <v>397</v>
      </c>
      <c r="C69" s="593" t="s">
        <v>585</v>
      </c>
      <c r="D69" s="629" t="s">
        <v>669</v>
      </c>
      <c r="E69" s="153">
        <v>281</v>
      </c>
      <c r="F69" s="153">
        <v>26.461508305973442</v>
      </c>
      <c r="G69" s="632" t="s">
        <v>670</v>
      </c>
      <c r="H69" s="153">
        <v>167</v>
      </c>
      <c r="I69" s="153">
        <v>15.729896604106433</v>
      </c>
      <c r="J69" s="627" t="s">
        <v>668</v>
      </c>
      <c r="K69" s="153">
        <v>128.8</v>
      </c>
      <c r="L69" s="153">
        <v>12.128191306904494</v>
      </c>
      <c r="M69" s="627" t="s">
        <v>470</v>
      </c>
      <c r="N69" s="153">
        <v>107.3</v>
      </c>
      <c r="O69" s="153">
        <v>10.109276228745038</v>
      </c>
      <c r="P69" s="627" t="s">
        <v>671</v>
      </c>
      <c r="Q69" s="153">
        <v>47.1</v>
      </c>
      <c r="R69" s="150">
        <v>4.434752780908512</v>
      </c>
      <c r="S69" s="128"/>
    </row>
    <row r="70" spans="1:19" s="15" customFormat="1" ht="20.25" customHeight="1">
      <c r="A70" s="54"/>
      <c r="B70" s="631" t="s">
        <v>398</v>
      </c>
      <c r="C70" s="593" t="s">
        <v>586</v>
      </c>
      <c r="D70" s="629" t="s">
        <v>669</v>
      </c>
      <c r="E70" s="153">
        <v>292.7</v>
      </c>
      <c r="F70" s="153">
        <v>26.514328879656297</v>
      </c>
      <c r="G70" s="632" t="s">
        <v>670</v>
      </c>
      <c r="H70" s="153">
        <v>173.1</v>
      </c>
      <c r="I70" s="153">
        <v>15.683867617204097</v>
      </c>
      <c r="J70" s="627" t="s">
        <v>668</v>
      </c>
      <c r="K70" s="153">
        <v>129.7</v>
      </c>
      <c r="L70" s="153">
        <v>11.751097681884708</v>
      </c>
      <c r="M70" s="627" t="s">
        <v>470</v>
      </c>
      <c r="N70" s="153">
        <v>107.2</v>
      </c>
      <c r="O70" s="153">
        <v>9.711533921911148</v>
      </c>
      <c r="P70" s="627" t="s">
        <v>671</v>
      </c>
      <c r="Q70" s="153">
        <v>57.7</v>
      </c>
      <c r="R70" s="300">
        <v>5.22638213493225</v>
      </c>
      <c r="S70" s="128"/>
    </row>
    <row r="71" spans="1:19" s="15" customFormat="1" ht="18" customHeight="1">
      <c r="A71" s="54"/>
      <c r="B71" s="631" t="s">
        <v>399</v>
      </c>
      <c r="C71" s="593" t="s">
        <v>588</v>
      </c>
      <c r="D71" s="629" t="s">
        <v>669</v>
      </c>
      <c r="E71" s="153">
        <v>290.64296915839</v>
      </c>
      <c r="F71" s="153">
        <v>26.2</v>
      </c>
      <c r="G71" s="632" t="s">
        <v>670</v>
      </c>
      <c r="H71" s="153">
        <v>170.25614218504967</v>
      </c>
      <c r="I71" s="153">
        <v>15.4</v>
      </c>
      <c r="J71" s="627" t="s">
        <v>668</v>
      </c>
      <c r="K71" s="153">
        <v>124.51646628332462</v>
      </c>
      <c r="L71" s="153">
        <v>11.2</v>
      </c>
      <c r="M71" s="627" t="s">
        <v>470</v>
      </c>
      <c r="N71" s="153">
        <v>106.11604809200209</v>
      </c>
      <c r="O71" s="153">
        <v>9.6</v>
      </c>
      <c r="P71" s="627" t="s">
        <v>671</v>
      </c>
      <c r="Q71" s="153">
        <v>66.70151594354417</v>
      </c>
      <c r="R71" s="150">
        <v>6</v>
      </c>
      <c r="S71" s="128"/>
    </row>
    <row r="72" spans="1:19" s="15" customFormat="1" ht="18.75" customHeight="1">
      <c r="A72" s="54"/>
      <c r="B72" s="631" t="s">
        <v>400</v>
      </c>
      <c r="C72" s="593" t="s">
        <v>590</v>
      </c>
      <c r="D72" s="629" t="s">
        <v>665</v>
      </c>
      <c r="E72" s="153">
        <v>306.8694284216046</v>
      </c>
      <c r="F72" s="153">
        <v>27.8</v>
      </c>
      <c r="G72" s="632" t="s">
        <v>670</v>
      </c>
      <c r="H72" s="153">
        <v>170.05768222338753</v>
      </c>
      <c r="I72" s="153">
        <v>15.4</v>
      </c>
      <c r="J72" s="627" t="s">
        <v>668</v>
      </c>
      <c r="K72" s="153">
        <v>121.34242265338229</v>
      </c>
      <c r="L72" s="153">
        <v>11</v>
      </c>
      <c r="M72" s="627" t="s">
        <v>672</v>
      </c>
      <c r="N72" s="153">
        <v>98.21709491347667</v>
      </c>
      <c r="O72" s="153">
        <v>8.9</v>
      </c>
      <c r="P72" s="627" t="s">
        <v>671</v>
      </c>
      <c r="Q72" s="153">
        <v>66.70162558993184</v>
      </c>
      <c r="R72" s="150">
        <v>6</v>
      </c>
      <c r="S72" s="128"/>
    </row>
    <row r="73" spans="1:19" s="15" customFormat="1" ht="18.75" customHeight="1">
      <c r="A73" s="54"/>
      <c r="B73" s="631" t="s">
        <v>227</v>
      </c>
      <c r="C73" s="593" t="s">
        <v>592</v>
      </c>
      <c r="D73" s="629" t="s">
        <v>665</v>
      </c>
      <c r="E73" s="153">
        <v>293.8579744230641</v>
      </c>
      <c r="F73" s="153">
        <v>26</v>
      </c>
      <c r="G73" s="632" t="s">
        <v>670</v>
      </c>
      <c r="H73" s="153">
        <v>175.05426787347142</v>
      </c>
      <c r="I73" s="153">
        <v>15.5</v>
      </c>
      <c r="J73" s="627" t="s">
        <v>668</v>
      </c>
      <c r="K73" s="153">
        <v>125.84159190664192</v>
      </c>
      <c r="L73" s="153">
        <v>11.1</v>
      </c>
      <c r="M73" s="627" t="s">
        <v>672</v>
      </c>
      <c r="N73" s="153">
        <v>97.42744281586843</v>
      </c>
      <c r="O73" s="153">
        <v>8.6</v>
      </c>
      <c r="P73" s="627" t="s">
        <v>671</v>
      </c>
      <c r="Q73" s="153">
        <v>79.0449064355159</v>
      </c>
      <c r="R73" s="150">
        <v>7</v>
      </c>
      <c r="S73" s="128"/>
    </row>
    <row r="74" spans="1:19" s="15" customFormat="1" ht="18.75" customHeight="1">
      <c r="A74" s="54"/>
      <c r="B74" s="631" t="s">
        <v>402</v>
      </c>
      <c r="C74" s="603" t="s">
        <v>594</v>
      </c>
      <c r="D74" s="629" t="s">
        <v>370</v>
      </c>
      <c r="E74" s="153">
        <v>293.8818565400844</v>
      </c>
      <c r="F74" s="153">
        <v>25.9</v>
      </c>
      <c r="G74" s="632" t="s">
        <v>673</v>
      </c>
      <c r="H74" s="153">
        <v>179.79957805907173</v>
      </c>
      <c r="I74" s="153">
        <v>15.8</v>
      </c>
      <c r="J74" s="627" t="s">
        <v>674</v>
      </c>
      <c r="K74" s="153">
        <v>120.88607594936708</v>
      </c>
      <c r="L74" s="153">
        <v>10.6</v>
      </c>
      <c r="M74" s="627" t="s">
        <v>470</v>
      </c>
      <c r="N74" s="153">
        <v>95.8860759493671</v>
      </c>
      <c r="O74" s="153">
        <v>8.4</v>
      </c>
      <c r="P74" s="627" t="s">
        <v>675</v>
      </c>
      <c r="Q74" s="153">
        <v>84.33544303797468</v>
      </c>
      <c r="R74" s="150">
        <v>7.4</v>
      </c>
      <c r="S74" s="128"/>
    </row>
    <row r="75" spans="1:19" s="15" customFormat="1" ht="18.75" customHeight="1">
      <c r="A75" s="54"/>
      <c r="B75" s="631" t="s">
        <v>229</v>
      </c>
      <c r="C75" s="603" t="s">
        <v>171</v>
      </c>
      <c r="D75" s="633" t="s">
        <v>676</v>
      </c>
      <c r="E75" s="153">
        <v>294.96822033898303</v>
      </c>
      <c r="F75" s="153">
        <v>25.8</v>
      </c>
      <c r="G75" s="632" t="s">
        <v>670</v>
      </c>
      <c r="H75" s="153">
        <v>185.06355932203388</v>
      </c>
      <c r="I75" s="153">
        <v>16.2</v>
      </c>
      <c r="J75" s="627" t="s">
        <v>668</v>
      </c>
      <c r="K75" s="153">
        <v>92.53177966101694</v>
      </c>
      <c r="L75" s="153">
        <v>8.1</v>
      </c>
      <c r="M75" s="627" t="s">
        <v>672</v>
      </c>
      <c r="N75" s="153">
        <v>90.3072033898305</v>
      </c>
      <c r="O75" s="153">
        <v>7.9</v>
      </c>
      <c r="P75" s="627" t="s">
        <v>671</v>
      </c>
      <c r="Q75" s="153">
        <v>90.25423728813558</v>
      </c>
      <c r="R75" s="150">
        <v>7.9</v>
      </c>
      <c r="S75" s="128"/>
    </row>
    <row r="76" spans="1:18" s="15" customFormat="1" ht="20.25" customHeight="1">
      <c r="A76" s="54"/>
      <c r="B76" s="631" t="s">
        <v>230</v>
      </c>
      <c r="C76" s="603" t="s">
        <v>172</v>
      </c>
      <c r="D76" s="633" t="s">
        <v>676</v>
      </c>
      <c r="E76" s="153">
        <v>302.5572722429409</v>
      </c>
      <c r="F76" s="153">
        <v>26.8</v>
      </c>
      <c r="G76" s="632" t="s">
        <v>670</v>
      </c>
      <c r="H76" s="153">
        <v>192.96750133191262</v>
      </c>
      <c r="I76" s="153">
        <v>17.2</v>
      </c>
      <c r="J76" s="627" t="s">
        <v>668</v>
      </c>
      <c r="K76" s="153">
        <v>94.93873201917954</v>
      </c>
      <c r="L76" s="153">
        <v>9.1</v>
      </c>
      <c r="M76" s="627" t="s">
        <v>671</v>
      </c>
      <c r="N76" s="153">
        <v>93.87320191795418</v>
      </c>
      <c r="O76" s="153">
        <v>8.9</v>
      </c>
      <c r="P76" s="627" t="s">
        <v>677</v>
      </c>
      <c r="Q76" s="153">
        <v>93.66009589770911</v>
      </c>
      <c r="R76" s="150">
        <v>8.9</v>
      </c>
    </row>
    <row r="77" spans="1:18" s="15" customFormat="1" ht="20.25" customHeight="1" thickBot="1">
      <c r="A77" s="54"/>
      <c r="B77" s="634" t="s">
        <v>595</v>
      </c>
      <c r="C77" s="605" t="s">
        <v>175</v>
      </c>
      <c r="D77" s="635" t="s">
        <v>676</v>
      </c>
      <c r="E77" s="342">
        <v>304.983922829582</v>
      </c>
      <c r="F77" s="342">
        <v>25.93419613561794</v>
      </c>
      <c r="G77" s="636" t="s">
        <v>670</v>
      </c>
      <c r="H77" s="342">
        <v>188.96034297963558</v>
      </c>
      <c r="I77" s="342">
        <v>16.06817353262851</v>
      </c>
      <c r="J77" s="637" t="s">
        <v>671</v>
      </c>
      <c r="K77" s="342">
        <v>103.9657020364416</v>
      </c>
      <c r="L77" s="342">
        <v>8.840685380969742</v>
      </c>
      <c r="M77" s="637" t="s">
        <v>668</v>
      </c>
      <c r="N77" s="342">
        <v>88.85316184351554</v>
      </c>
      <c r="O77" s="342">
        <v>7.555596062705068</v>
      </c>
      <c r="P77" s="637" t="s">
        <v>677</v>
      </c>
      <c r="Q77" s="342">
        <v>82.79742765273312</v>
      </c>
      <c r="R77" s="344">
        <v>7.040648924535181</v>
      </c>
    </row>
    <row r="78" spans="1:18" s="15" customFormat="1" ht="20.25" customHeight="1">
      <c r="A78" s="54"/>
      <c r="B78" s="638"/>
      <c r="C78" s="639"/>
      <c r="D78" s="640"/>
      <c r="E78" s="147"/>
      <c r="F78" s="147"/>
      <c r="G78" s="641"/>
      <c r="H78" s="147"/>
      <c r="I78" s="147"/>
      <c r="J78" s="641"/>
      <c r="K78" s="147"/>
      <c r="L78" s="147"/>
      <c r="M78" s="641"/>
      <c r="N78" s="147"/>
      <c r="O78" s="147"/>
      <c r="P78" s="641"/>
      <c r="Q78" s="147"/>
      <c r="R78" s="147"/>
    </row>
    <row r="79" spans="2:17" ht="15.75" customHeight="1">
      <c r="B79" s="610" t="s">
        <v>678</v>
      </c>
      <c r="C79" s="625"/>
      <c r="D79" s="625"/>
      <c r="E79" s="625"/>
      <c r="F79" s="625"/>
      <c r="G79" s="625"/>
      <c r="H79" s="346"/>
      <c r="I79" s="625"/>
      <c r="J79" s="625"/>
      <c r="K79" s="534"/>
      <c r="L79" s="534"/>
      <c r="M79" s="534"/>
      <c r="N79" s="534"/>
      <c r="O79" s="534"/>
      <c r="P79" s="534"/>
      <c r="Q79" s="534"/>
    </row>
    <row r="80" ht="15.75" customHeight="1">
      <c r="B80" s="544" t="s">
        <v>679</v>
      </c>
    </row>
    <row r="81" spans="3:14" ht="15.75" customHeight="1">
      <c r="C81" s="544" t="s">
        <v>680</v>
      </c>
      <c r="H81" s="544"/>
      <c r="N81" s="544"/>
    </row>
    <row r="82" ht="15.75" customHeight="1">
      <c r="B82" s="642" t="s">
        <v>681</v>
      </c>
    </row>
    <row r="83" ht="15.75" customHeight="1">
      <c r="B83" s="544" t="s">
        <v>682</v>
      </c>
    </row>
    <row r="84" ht="15.75" customHeight="1">
      <c r="B84" s="544" t="s">
        <v>683</v>
      </c>
    </row>
    <row r="85" ht="15.75" customHeight="1">
      <c r="B85" s="544" t="s">
        <v>405</v>
      </c>
    </row>
    <row r="86" ht="18" customHeight="1">
      <c r="B86" s="523"/>
    </row>
  </sheetData>
  <sheetProtection/>
  <printOptions horizontalCentered="1"/>
  <pageMargins left="0.5118110236220472" right="0.3937007874015748" top="0.5511811023622047" bottom="0.4724409448818898" header="0.5118110236220472" footer="0.3937007874015748"/>
  <pageSetup firstPageNumber="56" useFirstPageNumber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第２－１表（１－２）</dc:title>
  <dc:subject/>
  <dc:creator>岡山広域産業情報システム</dc:creator>
  <cp:keywords/>
  <dc:description/>
  <cp:lastModifiedBy>武久　磨菜</cp:lastModifiedBy>
  <cp:lastPrinted>2021-06-11T08:09:16Z</cp:lastPrinted>
  <dcterms:created xsi:type="dcterms:W3CDTF">2016-06-07T10:45:31Z</dcterms:created>
  <dcterms:modified xsi:type="dcterms:W3CDTF">2023-07-27T07:44:03Z</dcterms:modified>
  <cp:category/>
  <cp:version/>
  <cp:contentType/>
  <cp:contentStatus/>
</cp:coreProperties>
</file>