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tabRatio="500"/>
  </bookViews>
  <sheets>
    <sheet name="（はじめにお読みください）本申請書の使い方" sheetId="1" r:id="rId1"/>
    <sheet name="総括表" sheetId="2" r:id="rId2"/>
    <sheet name="申請額一覧 " sheetId="3" r:id="rId3"/>
    <sheet name="個票１" sheetId="4" r:id="rId4"/>
    <sheet name="個票２" sheetId="10" r:id="rId5"/>
    <sheet name="個票３" sheetId="11" r:id="rId6"/>
    <sheet name="基準単価" sheetId="5" state="hidden" r:id="rId7"/>
  </sheets>
  <definedNames>
    <definedName name="_xlnm.Print_Area" localSheetId="6">基準単価!$A$1:$J$51</definedName>
    <definedName name="_xlnm.Print_Area" localSheetId="3">個票１!$A$1:$AM$89</definedName>
    <definedName name="_xlnm.Print_Area" localSheetId="4">個票２!$A$1:$AM$89</definedName>
    <definedName name="_xlnm.Print_Area" localSheetId="5">個票３!$A$1:$AM$89</definedName>
    <definedName name="_xlnm.Print_Area" localSheetId="2">'申請額一覧 '!$A$1:$Q$31</definedName>
    <definedName name="_xlnm.Print_Area" localSheetId="1">総括表!$A$1:$AN$61</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86" i="11" l="1"/>
  <c r="F77" i="11"/>
  <c r="F68" i="11"/>
  <c r="AI43" i="11"/>
  <c r="AA43" i="11"/>
  <c r="AI34" i="11"/>
  <c r="AA34" i="11"/>
  <c r="AI13" i="11"/>
  <c r="AA13" i="11"/>
  <c r="F86" i="10"/>
  <c r="F77" i="10"/>
  <c r="F68" i="10"/>
  <c r="AI43" i="10"/>
  <c r="AA43" i="10"/>
  <c r="AI34" i="10"/>
  <c r="AA34" i="10"/>
  <c r="AI13" i="10"/>
  <c r="AA13" i="10"/>
  <c r="AA34" i="4" l="1"/>
  <c r="AA43" i="4"/>
  <c r="AA13" i="4"/>
  <c r="J8" i="3"/>
  <c r="J21" i="3"/>
  <c r="M15" i="3"/>
  <c r="M9" i="3"/>
  <c r="J18" i="3"/>
  <c r="J20" i="3"/>
  <c r="M21" i="3"/>
  <c r="M11" i="3"/>
  <c r="J11" i="3"/>
  <c r="J10" i="3"/>
  <c r="M12" i="3"/>
  <c r="M17" i="3"/>
  <c r="J16" i="3"/>
  <c r="M10" i="3"/>
  <c r="M16" i="3"/>
  <c r="M14" i="3"/>
  <c r="J19" i="3"/>
  <c r="J13" i="3"/>
  <c r="M18" i="3"/>
  <c r="M13" i="3"/>
  <c r="J15" i="3"/>
  <c r="M19" i="3"/>
  <c r="J14" i="3"/>
  <c r="J12" i="3"/>
  <c r="J9" i="3"/>
  <c r="J17" i="3"/>
  <c r="M20" i="3"/>
  <c r="M8" i="3"/>
  <c r="F86" i="4" l="1"/>
  <c r="AI43" i="4" s="1"/>
  <c r="F77" i="4"/>
  <c r="AI34" i="4" s="1"/>
  <c r="F68" i="4"/>
  <c r="AI13" i="4" s="1"/>
  <c r="L9" i="3"/>
  <c r="L8" i="3"/>
  <c r="I8" i="3"/>
  <c r="I9" i="3"/>
  <c r="I17" i="3"/>
  <c r="G9" i="3"/>
  <c r="L10" i="3"/>
  <c r="I20" i="3"/>
  <c r="E7" i="3"/>
  <c r="L16" i="3"/>
  <c r="E10" i="3"/>
  <c r="C20" i="3"/>
  <c r="L12" i="3"/>
  <c r="D14" i="3"/>
  <c r="G13" i="3"/>
  <c r="J7" i="3"/>
  <c r="M7" i="3"/>
  <c r="C13" i="3"/>
  <c r="D9" i="3"/>
  <c r="C18" i="3"/>
  <c r="E19" i="3"/>
  <c r="G10" i="3"/>
  <c r="L11" i="3"/>
  <c r="C9" i="3"/>
  <c r="L21" i="3"/>
  <c r="D10" i="3"/>
  <c r="I19" i="3"/>
  <c r="E8" i="3"/>
  <c r="C10" i="3"/>
  <c r="G7" i="3"/>
  <c r="L15" i="3"/>
  <c r="I13" i="3"/>
  <c r="D17" i="3"/>
  <c r="C21" i="3"/>
  <c r="G12" i="3"/>
  <c r="C11" i="3"/>
  <c r="L19" i="3"/>
  <c r="G18" i="3"/>
  <c r="I16" i="3"/>
  <c r="D20" i="3"/>
  <c r="E21" i="3"/>
  <c r="D7" i="3"/>
  <c r="E17" i="3"/>
  <c r="L17" i="3"/>
  <c r="C19" i="3"/>
  <c r="I10" i="3"/>
  <c r="E12" i="3"/>
  <c r="G8" i="3"/>
  <c r="I12" i="3"/>
  <c r="G17" i="3"/>
  <c r="C8" i="3"/>
  <c r="E18" i="3"/>
  <c r="L20" i="3"/>
  <c r="E13" i="3"/>
  <c r="D19" i="3"/>
  <c r="L18" i="3"/>
  <c r="I15" i="3"/>
  <c r="D13" i="3"/>
  <c r="G16" i="3"/>
  <c r="I18" i="3"/>
  <c r="D11" i="3"/>
  <c r="D12" i="3"/>
  <c r="E20" i="3"/>
  <c r="E16" i="3"/>
  <c r="E11" i="3"/>
  <c r="D18" i="3"/>
  <c r="C14" i="3"/>
  <c r="G19" i="3"/>
  <c r="G20" i="3"/>
  <c r="D8" i="3"/>
  <c r="E14" i="3"/>
  <c r="L14" i="3"/>
  <c r="C12" i="3"/>
  <c r="I21" i="3"/>
  <c r="G21" i="3"/>
  <c r="G15" i="3"/>
  <c r="C15" i="3"/>
  <c r="I14" i="3"/>
  <c r="D15" i="3"/>
  <c r="E15" i="3"/>
  <c r="C7" i="3"/>
  <c r="L13" i="3"/>
  <c r="C17" i="3"/>
  <c r="I11" i="3"/>
  <c r="D16" i="3"/>
  <c r="G14" i="3"/>
  <c r="C16" i="3"/>
  <c r="G11" i="3"/>
  <c r="D21" i="3"/>
  <c r="E9" i="3"/>
  <c r="T26" i="2" l="1"/>
  <c r="AH26" i="2"/>
  <c r="AD26" i="2"/>
  <c r="X26" i="2"/>
  <c r="L7" i="3"/>
  <c r="I7" i="3"/>
  <c r="F7" i="3"/>
  <c r="F8" i="3"/>
  <c r="F9" i="3"/>
  <c r="F11" i="3"/>
  <c r="F19" i="3"/>
  <c r="F16" i="3"/>
  <c r="F13" i="3"/>
  <c r="F21" i="3"/>
  <c r="F10" i="3"/>
  <c r="F18" i="3"/>
  <c r="F20" i="3"/>
  <c r="F14" i="3"/>
  <c r="F12" i="3"/>
  <c r="F15" i="3"/>
  <c r="F17" i="3"/>
  <c r="N7" i="3" l="1"/>
  <c r="K7" i="3"/>
  <c r="H7" i="3"/>
  <c r="AD41" i="2"/>
  <c r="X41" i="2"/>
  <c r="AH41" i="2"/>
  <c r="AD25" i="2"/>
  <c r="AH25" i="2"/>
  <c r="AD23" i="2"/>
  <c r="H18" i="3"/>
  <c r="K19" i="3"/>
  <c r="H14" i="3"/>
  <c r="N8" i="3"/>
  <c r="K18" i="3"/>
  <c r="H13" i="3"/>
  <c r="K17" i="3"/>
  <c r="H12" i="3"/>
  <c r="N21" i="3"/>
  <c r="K16" i="3"/>
  <c r="H11" i="3"/>
  <c r="K21" i="3"/>
  <c r="H16" i="3"/>
  <c r="N10" i="3"/>
  <c r="K20" i="3"/>
  <c r="H15" i="3"/>
  <c r="N9" i="3"/>
  <c r="H20" i="3"/>
  <c r="N14" i="3"/>
  <c r="K9" i="3"/>
  <c r="H19" i="3"/>
  <c r="N13" i="3"/>
  <c r="K8" i="3"/>
  <c r="N12" i="3"/>
  <c r="H17" i="3"/>
  <c r="N11" i="3"/>
  <c r="N16" i="3"/>
  <c r="K11" i="3"/>
  <c r="H21" i="3"/>
  <c r="N15" i="3"/>
  <c r="K10" i="3"/>
  <c r="N20" i="3"/>
  <c r="K15" i="3"/>
  <c r="H10" i="3"/>
  <c r="N19" i="3"/>
  <c r="K14" i="3"/>
  <c r="H9" i="3"/>
  <c r="N18" i="3"/>
  <c r="K13" i="3"/>
  <c r="H8" i="3"/>
  <c r="N17" i="3"/>
  <c r="K12" i="3"/>
  <c r="T23" i="2" l="1"/>
  <c r="X23" i="2"/>
  <c r="T51" i="2"/>
  <c r="X51" i="2"/>
  <c r="AD51" i="2"/>
  <c r="AH51" i="2"/>
  <c r="T49" i="2"/>
  <c r="X49" i="2"/>
  <c r="AD49" i="2"/>
  <c r="AH49" i="2"/>
  <c r="T48" i="2"/>
  <c r="X48" i="2"/>
  <c r="AH48" i="2"/>
  <c r="AD48" i="2"/>
  <c r="T47" i="2"/>
  <c r="X47" i="2"/>
  <c r="AH47" i="2"/>
  <c r="AD47" i="2"/>
  <c r="T46" i="2"/>
  <c r="X46" i="2"/>
  <c r="AD46" i="2"/>
  <c r="AH46" i="2"/>
  <c r="T45" i="2"/>
  <c r="X45" i="2"/>
  <c r="AD45" i="2"/>
  <c r="AH45" i="2"/>
  <c r="X44" i="2"/>
  <c r="T44" i="2"/>
  <c r="AH44" i="2"/>
  <c r="AD44" i="2"/>
  <c r="AH43" i="2"/>
  <c r="AD43" i="2"/>
  <c r="O7" i="3"/>
  <c r="T43" i="2"/>
  <c r="X43" i="2"/>
  <c r="T41" i="2"/>
  <c r="T42" i="2"/>
  <c r="X42" i="2"/>
  <c r="AD42" i="2"/>
  <c r="AH42" i="2"/>
  <c r="T40" i="2"/>
  <c r="X40" i="2"/>
  <c r="AD40" i="2"/>
  <c r="AH40" i="2"/>
  <c r="X39" i="2"/>
  <c r="T39" i="2"/>
  <c r="AH39" i="2"/>
  <c r="AD39" i="2"/>
  <c r="T38" i="2"/>
  <c r="X38" i="2"/>
  <c r="AH38" i="2"/>
  <c r="AD38" i="2"/>
  <c r="T37" i="2"/>
  <c r="X37" i="2"/>
  <c r="AH37" i="2"/>
  <c r="AD37" i="2"/>
  <c r="T36" i="2"/>
  <c r="X36" i="2"/>
  <c r="AD36" i="2"/>
  <c r="AH36" i="2"/>
  <c r="X35" i="2"/>
  <c r="T35" i="2"/>
  <c r="AH35" i="2"/>
  <c r="AD35" i="2"/>
  <c r="T34" i="2"/>
  <c r="X34" i="2"/>
  <c r="AH34" i="2"/>
  <c r="AD34" i="2"/>
  <c r="T33" i="2"/>
  <c r="X33" i="2"/>
  <c r="AH33" i="2"/>
  <c r="AD33" i="2"/>
  <c r="X32" i="2"/>
  <c r="T32" i="2"/>
  <c r="AD32" i="2"/>
  <c r="AH32" i="2"/>
  <c r="T31" i="2"/>
  <c r="X31" i="2"/>
  <c r="AH31" i="2"/>
  <c r="AD31" i="2"/>
  <c r="T30" i="2"/>
  <c r="X30" i="2"/>
  <c r="AH30" i="2"/>
  <c r="AD30" i="2"/>
  <c r="T29" i="2"/>
  <c r="X29" i="2"/>
  <c r="AH29" i="2"/>
  <c r="AD29" i="2"/>
  <c r="X27" i="2"/>
  <c r="T27" i="2"/>
  <c r="AH23" i="2"/>
  <c r="AD27" i="2"/>
  <c r="AH27" i="2"/>
  <c r="T25" i="2"/>
  <c r="X25" i="2"/>
  <c r="X50" i="2"/>
  <c r="T50" i="2"/>
  <c r="AH50" i="2"/>
  <c r="AD50" i="2"/>
  <c r="X28" i="2"/>
  <c r="T28" i="2"/>
  <c r="AD24" i="2"/>
  <c r="AH28" i="2"/>
  <c r="AD28" i="2"/>
  <c r="AH24" i="2"/>
  <c r="T24" i="2"/>
  <c r="X24" i="2"/>
  <c r="O10" i="3"/>
  <c r="O8" i="3"/>
  <c r="K22" i="3"/>
  <c r="N22" i="3"/>
  <c r="O9" i="3"/>
  <c r="O21" i="3"/>
  <c r="O15" i="3"/>
  <c r="O12" i="3"/>
  <c r="H22" i="3"/>
  <c r="O11" i="3"/>
  <c r="O14" i="3"/>
  <c r="O20" i="3"/>
  <c r="O13" i="3"/>
  <c r="O17" i="3"/>
  <c r="O19" i="3"/>
  <c r="O16" i="3"/>
  <c r="O18" i="3"/>
  <c r="AD52" i="2" l="1"/>
  <c r="AH52" i="2"/>
  <c r="X52" i="2"/>
  <c r="T52" i="2"/>
  <c r="O22" i="3"/>
  <c r="T53" i="2" l="1"/>
</calcChain>
</file>

<file path=xl/comments1.xml><?xml version="1.0" encoding="utf-8"?>
<comments xmlns="http://schemas.openxmlformats.org/spreadsheetml/2006/main">
  <authors>
    <author>作成者</author>
  </authors>
  <commentList>
    <comment ref="AM5" authorId="0" shapeId="0">
      <text>
        <r>
          <rPr>
            <b/>
            <sz val="9"/>
            <color indexed="81"/>
            <rFont val="MS P ゴシック"/>
            <family val="3"/>
            <charset val="128"/>
          </rPr>
          <t>水色のセルのみ記載してください。</t>
        </r>
        <r>
          <rPr>
            <sz val="9"/>
            <color indexed="81"/>
            <rFont val="MS P ゴシック"/>
            <family val="3"/>
            <charset val="128"/>
          </rPr>
          <t xml:space="preserve">
</t>
        </r>
      </text>
    </comment>
    <comment ref="A21" authorId="0" shapeId="0">
      <text>
        <r>
          <rPr>
            <b/>
            <sz val="9"/>
            <color indexed="81"/>
            <rFont val="MS P ゴシック"/>
            <family val="3"/>
            <charset val="128"/>
          </rPr>
          <t>（別紙２）施設・事業所別申請額一覧により，自動計算されます。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P1" authorId="0" shapeId="0">
      <text>
        <r>
          <rPr>
            <b/>
            <sz val="9"/>
            <color indexed="81"/>
            <rFont val="MS P ゴシック"/>
            <family val="3"/>
            <charset val="128"/>
          </rPr>
          <t>（別紙３）施設・事業所別個票により，自動表記されます。</t>
        </r>
      </text>
    </comment>
  </commentList>
</comments>
</file>

<file path=xl/comments3.xml><?xml version="1.0" encoding="utf-8"?>
<comments xmlns="http://schemas.openxmlformats.org/spreadsheetml/2006/main">
  <authors>
    <author>作成者</author>
  </authors>
  <commentList>
    <comment ref="AM1" authorId="0" shapeId="0">
      <text>
        <r>
          <rPr>
            <b/>
            <sz val="9"/>
            <color indexed="81"/>
            <rFont val="MS P ゴシック"/>
            <family val="3"/>
            <charset val="128"/>
          </rPr>
          <t xml:space="preserve">水色のセルを入力してください。
</t>
        </r>
      </text>
    </comment>
    <comment ref="AM2" authorId="0" shapeId="0">
      <text>
        <r>
          <rPr>
            <b/>
            <sz val="9"/>
            <color indexed="81"/>
            <rFont val="MS P ゴシック"/>
            <family val="3"/>
            <charset val="128"/>
          </rPr>
          <t>各施設・事業所ごとに個票を作成し，必要に応じてシートを追加し，「個票〇」（〇は１から通し番号）に修正してください。</t>
        </r>
      </text>
    </comment>
    <comment ref="A10" authorId="0" shapeId="0">
      <text>
        <r>
          <rPr>
            <b/>
            <sz val="9"/>
            <color indexed="81"/>
            <rFont val="MS P ゴシック"/>
            <family val="3"/>
            <charset val="128"/>
          </rPr>
          <t>申請する事業区分をチェックしてください。</t>
        </r>
        <r>
          <rPr>
            <sz val="9"/>
            <color indexed="81"/>
            <rFont val="MS P ゴシック"/>
            <family val="3"/>
            <charset val="128"/>
          </rPr>
          <t xml:space="preserve">
</t>
        </r>
      </text>
    </comment>
    <comment ref="AA13" authorId="0" shapeId="0">
      <text>
        <r>
          <rPr>
            <b/>
            <sz val="9"/>
            <color indexed="81"/>
            <rFont val="MS P ゴシック"/>
            <family val="3"/>
            <charset val="128"/>
          </rPr>
          <t xml:space="preserve">｢提供サービス｣を選択することで、基準単価が表示されます。
</t>
        </r>
        <r>
          <rPr>
            <sz val="9"/>
            <color indexed="81"/>
            <rFont val="MS P ゴシック"/>
            <family val="3"/>
            <charset val="128"/>
          </rPr>
          <t xml:space="preserve">
</t>
        </r>
      </text>
    </comment>
    <comment ref="AI13" authorId="0" shapeId="0">
      <text>
        <r>
          <rPr>
            <b/>
            <sz val="9"/>
            <color indexed="81"/>
            <rFont val="MS P ゴシック"/>
            <family val="3"/>
            <charset val="128"/>
          </rPr>
          <t>（別紙）積算内訳の「１．障害福祉サービス施設・事業所等のサービス継続事業（①から③に該当する施設・事業所等）」の合計（①）の額（※千円未満切り捨て）が自動計算されます。
ただし，この補助金以外に，他の補助金や寄付金等の収入があれば，その額を控除した額を入力してください。</t>
        </r>
        <r>
          <rPr>
            <sz val="9"/>
            <color indexed="81"/>
            <rFont val="MS P ゴシック"/>
            <family val="3"/>
            <charset val="128"/>
          </rPr>
          <t xml:space="preserve">
</t>
        </r>
      </text>
    </comment>
    <comment ref="AA34" authorId="0" shapeId="0">
      <text>
        <r>
          <rPr>
            <b/>
            <sz val="9"/>
            <color indexed="81"/>
            <rFont val="MS P ゴシック"/>
            <family val="3"/>
            <charset val="128"/>
          </rPr>
          <t xml:space="preserve">｢提供サービス｣を選択することで、基準単価が表示されます。
</t>
        </r>
        <r>
          <rPr>
            <sz val="9"/>
            <color indexed="81"/>
            <rFont val="MS P ゴシック"/>
            <family val="3"/>
            <charset val="128"/>
          </rPr>
          <t xml:space="preserve">
</t>
        </r>
      </text>
    </comment>
    <comment ref="AI34" authorId="0" shapeId="0">
      <text>
        <r>
          <rPr>
            <b/>
            <sz val="9"/>
            <color indexed="81"/>
            <rFont val="MS P ゴシック"/>
            <family val="3"/>
            <charset val="128"/>
          </rPr>
          <t>（別紙）積算内訳の「１．障害福祉サービス施設・事業所等のサービス継続事業（④に該当する施設・事業所）」の合計（②）の額（※千円未満切り捨て）が自動計算されます。
ただし，この補助金以外に，他の補助金や寄付金等の収入があれば，その額を控除した額を入力してください。</t>
        </r>
        <r>
          <rPr>
            <sz val="9"/>
            <color indexed="81"/>
            <rFont val="MS P ゴシック"/>
            <family val="3"/>
            <charset val="128"/>
          </rPr>
          <t xml:space="preserve">
</t>
        </r>
      </text>
    </comment>
    <comment ref="AA43" authorId="0" shapeId="0">
      <text>
        <r>
          <rPr>
            <b/>
            <sz val="9"/>
            <color indexed="81"/>
            <rFont val="MS P ゴシック"/>
            <family val="3"/>
            <charset val="128"/>
          </rPr>
          <t>｢提供サービス｣を選択することで、基準単価が表示されます。</t>
        </r>
        <r>
          <rPr>
            <sz val="9"/>
            <color indexed="81"/>
            <rFont val="MS P ゴシック"/>
            <family val="3"/>
            <charset val="128"/>
          </rPr>
          <t xml:space="preserve">
</t>
        </r>
      </text>
    </comment>
    <comment ref="AI43" authorId="0" shapeId="0">
      <text>
        <r>
          <rPr>
            <b/>
            <sz val="9"/>
            <color indexed="81"/>
            <rFont val="MS P ゴシック"/>
            <family val="3"/>
            <charset val="128"/>
          </rPr>
          <t>（別紙）積算内訳の「２．障害福祉サービス施設・事業所等との協力事業」の合計（③）の額（※千円未満切り捨て）が自動計算されます。
ただし，この補助金以外に，他の補助金や寄付金等の収入があれば，その額を控除した額を入力してください。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AM1" authorId="0" shapeId="0">
      <text>
        <r>
          <rPr>
            <b/>
            <sz val="9"/>
            <color indexed="81"/>
            <rFont val="MS P ゴシック"/>
            <family val="3"/>
            <charset val="128"/>
          </rPr>
          <t xml:space="preserve">水色のセルを入力してください。
</t>
        </r>
      </text>
    </comment>
    <comment ref="AM2" authorId="0" shapeId="0">
      <text>
        <r>
          <rPr>
            <b/>
            <sz val="9"/>
            <color indexed="81"/>
            <rFont val="MS P ゴシック"/>
            <family val="3"/>
            <charset val="128"/>
          </rPr>
          <t>各施設・事業所ごとに個票を作成し，必要に応じてシートを追加し，「個票〇」（〇は１から通し番号）に修正してください。</t>
        </r>
      </text>
    </comment>
    <comment ref="A10" authorId="0" shapeId="0">
      <text>
        <r>
          <rPr>
            <b/>
            <sz val="9"/>
            <color indexed="81"/>
            <rFont val="MS P ゴシック"/>
            <family val="3"/>
            <charset val="128"/>
          </rPr>
          <t>申請する事業区分をチェックしてください。</t>
        </r>
        <r>
          <rPr>
            <sz val="9"/>
            <color indexed="81"/>
            <rFont val="MS P ゴシック"/>
            <family val="3"/>
            <charset val="128"/>
          </rPr>
          <t xml:space="preserve">
</t>
        </r>
      </text>
    </comment>
    <comment ref="AA13" authorId="0" shapeId="0">
      <text>
        <r>
          <rPr>
            <b/>
            <sz val="9"/>
            <color indexed="81"/>
            <rFont val="MS P ゴシック"/>
            <family val="3"/>
            <charset val="128"/>
          </rPr>
          <t xml:space="preserve">｢提供サービス｣を選択することで、基準単価が表示されます。
</t>
        </r>
        <r>
          <rPr>
            <sz val="9"/>
            <color indexed="81"/>
            <rFont val="MS P ゴシック"/>
            <family val="3"/>
            <charset val="128"/>
          </rPr>
          <t xml:space="preserve">
</t>
        </r>
      </text>
    </comment>
    <comment ref="AI13" authorId="0" shapeId="0">
      <text>
        <r>
          <rPr>
            <b/>
            <sz val="9"/>
            <color indexed="81"/>
            <rFont val="MS P ゴシック"/>
            <family val="3"/>
            <charset val="128"/>
          </rPr>
          <t>（別紙）積算内訳の「１．障害福祉サービス施設・事業所等のサービス継続事業（①から③に該当する施設・事業所等）」の合計（①）の額（※千円未満切り捨て）が自動計算されます。
ただし，この補助金以外に，他の補助金や寄付金等の収入があれば，その額を控除した額を入力してください。</t>
        </r>
        <r>
          <rPr>
            <sz val="9"/>
            <color indexed="81"/>
            <rFont val="MS P ゴシック"/>
            <family val="3"/>
            <charset val="128"/>
          </rPr>
          <t xml:space="preserve">
</t>
        </r>
      </text>
    </comment>
    <comment ref="AA34" authorId="0" shapeId="0">
      <text>
        <r>
          <rPr>
            <b/>
            <sz val="9"/>
            <color indexed="81"/>
            <rFont val="MS P ゴシック"/>
            <family val="3"/>
            <charset val="128"/>
          </rPr>
          <t xml:space="preserve">｢提供サービス｣を選択することで、基準単価が表示されます。
</t>
        </r>
        <r>
          <rPr>
            <sz val="9"/>
            <color indexed="81"/>
            <rFont val="MS P ゴシック"/>
            <family val="3"/>
            <charset val="128"/>
          </rPr>
          <t xml:space="preserve">
</t>
        </r>
      </text>
    </comment>
    <comment ref="AI34" authorId="0" shapeId="0">
      <text>
        <r>
          <rPr>
            <b/>
            <sz val="9"/>
            <color indexed="81"/>
            <rFont val="MS P ゴシック"/>
            <family val="3"/>
            <charset val="128"/>
          </rPr>
          <t>（別紙）積算内訳の「１．障害福祉サービス施設・事業所等のサービス継続事業（④に該当する施設・事業所）」の合計（②）の額（※千円未満切り捨て）が自動計算されます。
ただし，この補助金以外に，他の補助金や寄付金等の収入があれば，その額を控除した額を入力してください。</t>
        </r>
        <r>
          <rPr>
            <sz val="9"/>
            <color indexed="81"/>
            <rFont val="MS P ゴシック"/>
            <family val="3"/>
            <charset val="128"/>
          </rPr>
          <t xml:space="preserve">
</t>
        </r>
      </text>
    </comment>
    <comment ref="AA43" authorId="0" shapeId="0">
      <text>
        <r>
          <rPr>
            <b/>
            <sz val="9"/>
            <color indexed="81"/>
            <rFont val="MS P ゴシック"/>
            <family val="3"/>
            <charset val="128"/>
          </rPr>
          <t>｢提供サービス｣を選択することで、基準単価が表示されます。</t>
        </r>
        <r>
          <rPr>
            <sz val="9"/>
            <color indexed="81"/>
            <rFont val="MS P ゴシック"/>
            <family val="3"/>
            <charset val="128"/>
          </rPr>
          <t xml:space="preserve">
</t>
        </r>
      </text>
    </comment>
    <comment ref="AI43" authorId="0" shapeId="0">
      <text>
        <r>
          <rPr>
            <b/>
            <sz val="9"/>
            <color indexed="81"/>
            <rFont val="MS P ゴシック"/>
            <family val="3"/>
            <charset val="128"/>
          </rPr>
          <t>（別紙）積算内訳の「２．障害福祉サービス施設・事業所等との協力事業」の合計（③）の額（※千円未満切り捨て）が自動計算されます。
ただし，この補助金以外に，他の補助金や寄付金等の収入があれば，その額を控除した額を入力してください。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作成者</author>
  </authors>
  <commentList>
    <comment ref="AM1" authorId="0" shapeId="0">
      <text>
        <r>
          <rPr>
            <b/>
            <sz val="9"/>
            <color indexed="81"/>
            <rFont val="MS P ゴシック"/>
            <family val="3"/>
            <charset val="128"/>
          </rPr>
          <t xml:space="preserve">水色のセルを入力してください。
</t>
        </r>
      </text>
    </comment>
    <comment ref="AM2" authorId="0" shapeId="0">
      <text>
        <r>
          <rPr>
            <b/>
            <sz val="9"/>
            <color indexed="81"/>
            <rFont val="MS P ゴシック"/>
            <family val="3"/>
            <charset val="128"/>
          </rPr>
          <t>各施設・事業所ごとに個票を作成し，必要に応じてシートを追加し，「個票〇」（〇は１から通し番号）に修正してください。</t>
        </r>
      </text>
    </comment>
    <comment ref="A10" authorId="0" shapeId="0">
      <text>
        <r>
          <rPr>
            <b/>
            <sz val="9"/>
            <color indexed="81"/>
            <rFont val="MS P ゴシック"/>
            <family val="3"/>
            <charset val="128"/>
          </rPr>
          <t>申請する事業区分をチェックしてください。</t>
        </r>
        <r>
          <rPr>
            <sz val="9"/>
            <color indexed="81"/>
            <rFont val="MS P ゴシック"/>
            <family val="3"/>
            <charset val="128"/>
          </rPr>
          <t xml:space="preserve">
</t>
        </r>
      </text>
    </comment>
    <comment ref="AA13" authorId="0" shapeId="0">
      <text>
        <r>
          <rPr>
            <b/>
            <sz val="9"/>
            <color indexed="81"/>
            <rFont val="MS P ゴシック"/>
            <family val="3"/>
            <charset val="128"/>
          </rPr>
          <t xml:space="preserve">｢提供サービス｣を選択することで、基準単価が表示されます。
</t>
        </r>
        <r>
          <rPr>
            <sz val="9"/>
            <color indexed="81"/>
            <rFont val="MS P ゴシック"/>
            <family val="3"/>
            <charset val="128"/>
          </rPr>
          <t xml:space="preserve">
</t>
        </r>
      </text>
    </comment>
    <comment ref="AI13" authorId="0" shapeId="0">
      <text>
        <r>
          <rPr>
            <b/>
            <sz val="9"/>
            <color indexed="81"/>
            <rFont val="MS P ゴシック"/>
            <family val="3"/>
            <charset val="128"/>
          </rPr>
          <t>（別紙）積算内訳の「１．障害福祉サービス施設・事業所等のサービス継続事業（①から③に該当する施設・事業所等）」の合計（①）の額（※千円未満切り捨て）が自動計算されます。
ただし，この補助金以外に，他の補助金や寄付金等の収入があれば，その額を控除した額を入力してください。</t>
        </r>
        <r>
          <rPr>
            <sz val="9"/>
            <color indexed="81"/>
            <rFont val="MS P ゴシック"/>
            <family val="3"/>
            <charset val="128"/>
          </rPr>
          <t xml:space="preserve">
</t>
        </r>
      </text>
    </comment>
    <comment ref="AA34" authorId="0" shapeId="0">
      <text>
        <r>
          <rPr>
            <b/>
            <sz val="9"/>
            <color indexed="81"/>
            <rFont val="MS P ゴシック"/>
            <family val="3"/>
            <charset val="128"/>
          </rPr>
          <t xml:space="preserve">｢提供サービス｣を選択することで、基準単価が表示されます。
</t>
        </r>
        <r>
          <rPr>
            <sz val="9"/>
            <color indexed="81"/>
            <rFont val="MS P ゴシック"/>
            <family val="3"/>
            <charset val="128"/>
          </rPr>
          <t xml:space="preserve">
</t>
        </r>
      </text>
    </comment>
    <comment ref="AI34" authorId="0" shapeId="0">
      <text>
        <r>
          <rPr>
            <b/>
            <sz val="9"/>
            <color indexed="81"/>
            <rFont val="MS P ゴシック"/>
            <family val="3"/>
            <charset val="128"/>
          </rPr>
          <t>（別紙）積算内訳の「１．障害福祉サービス施設・事業所等のサービス継続事業（④に該当する施設・事業所）」の合計（②）の額（※千円未満切り捨て）が自動計算されます。
ただし，この補助金以外に，他の補助金や寄付金等の収入があれば，その額を控除した額を入力してください。</t>
        </r>
        <r>
          <rPr>
            <sz val="9"/>
            <color indexed="81"/>
            <rFont val="MS P ゴシック"/>
            <family val="3"/>
            <charset val="128"/>
          </rPr>
          <t xml:space="preserve">
</t>
        </r>
      </text>
    </comment>
    <comment ref="AA43" authorId="0" shapeId="0">
      <text>
        <r>
          <rPr>
            <b/>
            <sz val="9"/>
            <color indexed="81"/>
            <rFont val="MS P ゴシック"/>
            <family val="3"/>
            <charset val="128"/>
          </rPr>
          <t>｢提供サービス｣を選択することで、基準単価が表示されます。</t>
        </r>
        <r>
          <rPr>
            <sz val="9"/>
            <color indexed="81"/>
            <rFont val="MS P ゴシック"/>
            <family val="3"/>
            <charset val="128"/>
          </rPr>
          <t xml:space="preserve">
</t>
        </r>
      </text>
    </comment>
    <comment ref="AI43" authorId="0" shapeId="0">
      <text>
        <r>
          <rPr>
            <b/>
            <sz val="9"/>
            <color indexed="81"/>
            <rFont val="MS P ゴシック"/>
            <family val="3"/>
            <charset val="128"/>
          </rPr>
          <t>（別紙）積算内訳の「２．障害福祉サービス施設・事業所等との協力事業」の合計（③）の額（※千円未満切り捨て）が自動計算されます。
ただし，この補助金以外に，他の補助金や寄付金等の収入があれば，その額を控除した額を入力してください。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<sst xmlns="http://schemas.openxmlformats.org/spreadsheetml/2006/main" count="712" uniqueCount="212">
  <si>
    <t>本申請書の使い方</t>
  </si>
  <si>
    <t>手順</t>
  </si>
  <si>
    <t>事業者（法人本部）の作業</t>
  </si>
  <si>
    <t>各事業所の作業</t>
  </si>
  <si>
    <t>本Excelを各事業所に配布し、「個票」のシートを記入するように依頼　</t>
  </si>
  <si>
    <t xml:space="preserve">「個票」の着色セルを入力（水色セル：必要情報の入力・該当する項目のチェック、緑色セル：クリックしてプルダウンから選択）し、事業者（法人本部）へ返送
</t>
  </si>
  <si>
    <t>各事業所から回収した「個票」シートの入力内容を確認</t>
  </si>
  <si>
    <t>各事業所の「個票」のシート名を「個票●」（●は１からの通し番号）に修正</t>
  </si>
  <si>
    <t>シート名を修正した個票を一つのExcelファイルに集約</t>
  </si>
  <si>
    <t>「申請額一覧」のシートに全事業所分が正しく反映されているか確認（15事業所以上ある場合には6行目～15行目を行ごとコピーし、16行目に右クリック→「コピーしたセルの挿入」で挿入すること。）</t>
  </si>
  <si>
    <t>「個票」のシート及び「申請額一覧」のシートの内容が「総括表」のシートにも正しく反映されていることを確認するとともに、「総括表」の記入欄（水色セル）を記載</t>
  </si>
  <si>
    <t>フリガナ</t>
  </si>
  <si>
    <t>（郵便番号</t>
  </si>
  <si>
    <t>‐</t>
  </si>
  <si>
    <t>）</t>
  </si>
  <si>
    <t>連絡先</t>
  </si>
  <si>
    <t>電話番号</t>
  </si>
  <si>
    <t>E-mail</t>
  </si>
  <si>
    <t>　　　　　　　　　　　　　　　　　　　　　　　　事業区分
サービス種別</t>
  </si>
  <si>
    <t>1.障害福祉サービス施設・事業所等のサービス継続事業</t>
  </si>
  <si>
    <t>施設・事業所数</t>
  </si>
  <si>
    <t>申請額</t>
  </si>
  <si>
    <t>通所系</t>
  </si>
  <si>
    <t>療養介護</t>
  </si>
  <si>
    <t>か所</t>
  </si>
  <si>
    <t>千円</t>
  </si>
  <si>
    <t>生活介護</t>
  </si>
  <si>
    <t>自立訓練（機能訓練）</t>
  </si>
  <si>
    <t>自立訓練（生活訓練）</t>
  </si>
  <si>
    <t>就労移行支援</t>
  </si>
  <si>
    <t>就労継続支援Ａ型</t>
  </si>
  <si>
    <t>就労継続支援Ｂ型</t>
  </si>
  <si>
    <t>児童発達支援</t>
  </si>
  <si>
    <t>医療型児童発達支援</t>
  </si>
  <si>
    <t>放課後等デイサービス</t>
  </si>
  <si>
    <t>短期入所</t>
  </si>
  <si>
    <t>入所・居住系</t>
  </si>
  <si>
    <t>施設入所支援</t>
  </si>
  <si>
    <t>共同生活援助（介護サービス包括型）</t>
  </si>
  <si>
    <t>共同生活援助（日中サービス支援型）</t>
  </si>
  <si>
    <t>共同生活援助（外部サービス利用型）</t>
  </si>
  <si>
    <t>福祉型障害児入所施設</t>
  </si>
  <si>
    <t>医療型障害児入所施設</t>
  </si>
  <si>
    <t>訪問系</t>
  </si>
  <si>
    <t>居宅介護</t>
  </si>
  <si>
    <t>重度訪問介護</t>
  </si>
  <si>
    <t>同行援護</t>
  </si>
  <si>
    <t>行動援護</t>
  </si>
  <si>
    <t>就労定着支援</t>
  </si>
  <si>
    <t>自立生活援助</t>
  </si>
  <si>
    <t>居宅訪問型児童発達支援</t>
  </si>
  <si>
    <t>保育所等訪問支援</t>
  </si>
  <si>
    <t>相談系</t>
  </si>
  <si>
    <t>計画相談支援</t>
  </si>
  <si>
    <t>地域移行支援</t>
  </si>
  <si>
    <t>地域定着支援</t>
  </si>
  <si>
    <t>障害児相談支援</t>
  </si>
  <si>
    <t>合　　計 (1+2)</t>
  </si>
  <si>
    <t>事業所番号</t>
  </si>
  <si>
    <t>サービス種別</t>
  </si>
  <si>
    <t>１．障害福祉サービス施設・事業所等のサービス継続事業</t>
  </si>
  <si>
    <t>備考</t>
  </si>
  <si>
    <t>合計</t>
  </si>
  <si>
    <t>（注）</t>
  </si>
  <si>
    <t>　行が不足する場合には適宜行を追加して差し支えないが、列の挿入は絶対に行わないこと。</t>
  </si>
  <si>
    <t>なし</t>
  </si>
  <si>
    <t>あり</t>
  </si>
  <si>
    <t>(2)共通</t>
  </si>
  <si>
    <t>単価１</t>
  </si>
  <si>
    <t>単価2</t>
  </si>
  <si>
    <t>施設・事業所の状況</t>
  </si>
  <si>
    <t>障害福祉サービス等事業所番号</t>
  </si>
  <si>
    <t>施設・事業所の名称</t>
  </si>
  <si>
    <t>提供サービス</t>
  </si>
  <si>
    <t>施設・事業所の所在地</t>
  </si>
  <si>
    <t>管理者の氏名</t>
  </si>
  <si>
    <t>事業区分</t>
  </si>
  <si>
    <r>
      <rPr>
        <sz val="10"/>
        <rFont val="ＭＳ Ｐ明朝"/>
        <family val="1"/>
        <charset val="128"/>
      </rPr>
      <t>障害福祉サービス施設・事業所等のサービス継続事業　</t>
    </r>
    <r>
      <rPr>
        <sz val="8"/>
        <rFont val="ＭＳ Ｐ明朝"/>
        <family val="1"/>
        <charset val="128"/>
      </rPr>
      <t>→ １を記載</t>
    </r>
  </si>
  <si>
    <t>１． 障害福祉サービス施設・事業所等のサービス継続事業</t>
  </si>
  <si>
    <t>基準単価</t>
  </si>
  <si>
    <t>所要額</t>
  </si>
  <si>
    <t>交付対象の区分</t>
  </si>
  <si>
    <t>　※下表から該当する番号を１つ選択して記入
（複数該当する場合には一番小さい番号のものを記入）</t>
  </si>
  <si>
    <t>※別紙の①の額の千円未満切り捨て</t>
  </si>
  <si>
    <t>緊急雇用に係る費用</t>
  </si>
  <si>
    <t>割増賃金・手当</t>
  </si>
  <si>
    <t>職業紹介料</t>
  </si>
  <si>
    <t>損害賠償保険の加入費用</t>
  </si>
  <si>
    <t>帰宅困難職員の宿泊費</t>
  </si>
  <si>
    <t>連携機関との連携に係る旅費</t>
  </si>
  <si>
    <t>一定の要件に該当する自費検査費用（障害者支援施設・共同生活援助事業所に限る）</t>
  </si>
  <si>
    <t>施設・事業所の消毒・清掃費用</t>
  </si>
  <si>
    <t>感染症廃棄物の処理費用</t>
  </si>
  <si>
    <t>（以下の費用は，代替サービス提供期間の分に限る）</t>
  </si>
  <si>
    <t>代替サービス提供に伴う緊急雇用に係る費用</t>
  </si>
  <si>
    <t>旅費</t>
  </si>
  <si>
    <t>代替場所の確保費用（使用料）</t>
  </si>
  <si>
    <t>居宅介護事業所に所属する居宅介護職員による同行指導への謝金</t>
  </si>
  <si>
    <t>代替場所や利用者宅への旅費</t>
  </si>
  <si>
    <t>利用者宅を訪問して健康管理や相談援助を行うため緊急かつ一時的に必要となる車や自転車のリース費用</t>
  </si>
  <si>
    <t>通所できない利用者の安否確認等のためのタブレットのリース費用（通信費用は除く）</t>
  </si>
  <si>
    <t>※別紙の②の額の千円未満切り捨て</t>
  </si>
  <si>
    <t>２．障害福祉サービス施設・事業所等との協力事業</t>
  </si>
  <si>
    <t>※別紙の③の額の千円未満切り捨て</t>
  </si>
  <si>
    <t>（別紙）積算内訳</t>
  </si>
  <si>
    <t>費目</t>
  </si>
  <si>
    <t>所要額(円)</t>
  </si>
  <si>
    <t>用途・品目・数量等</t>
  </si>
  <si>
    <t>合計（①）</t>
  </si>
  <si>
    <t>合計（②）</t>
  </si>
  <si>
    <t>合計（③）</t>
  </si>
  <si>
    <t>（１）障害福祉サービス施設・事業所等のサービス継続支援事業</t>
  </si>
  <si>
    <t>（２）障害福祉サービス施設・事業所等との協力支援事業</t>
  </si>
  <si>
    <t>交付対象</t>
  </si>
  <si>
    <t>① 利用者又は職員に新型コロナウイルスの感染者が発生した施設・事業所
※ 職員に濃厚接触者が発生し職員が不足した場合を含む。
・対象サービス：No.1からNo.29
② 濃厚接触者に対応した施設・事業所
・対象サービス：No.11からNo.25
③ 都道府県，保健所を設置する市から休業要請を受けた事業所
・対象サービス：No.1からNo.11
④ 発熱等の症状を呈する利用者又は職員に対し，一定の要件のもと，自費で検査を実施した障害者支援施設又は共同生活援助事業所（①，②の場合を除く）
・対象サービス：No.12からNo.15</t>
  </si>
  <si>
    <t>⑤ ①，③以外の事業所であって，当該事業所の職員により，居宅で生活している利用者に対して，できる限りのサービスを提供した事業所（※３）
・対象サービス：No.1からNo.10</t>
  </si>
  <si>
    <t>① (１）の①又は③に該当する施設・事業所に対し，協力する施設・事業所
② 感染症の拡大防止の観点から必要があり，自主的に休業した障害福祉サービス等事業所に対し，協力する施設・事業所（※４）
・対象サービス：No.1からNo.29</t>
  </si>
  <si>
    <t>対象サービス種別</t>
  </si>
  <si>
    <t>分類</t>
  </si>
  <si>
    <t>No</t>
  </si>
  <si>
    <t>サービス名</t>
  </si>
  <si>
    <t>自立訓練（生活訓練)</t>
  </si>
  <si>
    <t>-</t>
  </si>
  <si>
    <t>2.障害福祉サービス施設・事業所等との協力支援事業</t>
    <rPh sb="21" eb="23">
      <t>シエン</t>
    </rPh>
    <phoneticPr fontId="19"/>
  </si>
  <si>
    <t>２．障害福祉サービス施設・事業所等との協力支援事業</t>
    <rPh sb="21" eb="23">
      <t>シエン</t>
    </rPh>
    <phoneticPr fontId="19"/>
  </si>
  <si>
    <t>施設・事業所名</t>
    <phoneticPr fontId="19"/>
  </si>
  <si>
    <t>※添付書類</t>
    <rPh sb="1" eb="3">
      <t>テンプ</t>
    </rPh>
    <rPh sb="3" eb="5">
      <t>ショルイ</t>
    </rPh>
    <phoneticPr fontId="19"/>
  </si>
  <si>
    <t>　［以下は、該当する場合に提出］</t>
    <rPh sb="2" eb="4">
      <t>イカ</t>
    </rPh>
    <phoneticPr fontId="19"/>
  </si>
  <si>
    <t>　　令和</t>
    <rPh sb="2" eb="4">
      <t>レイワ</t>
    </rPh>
    <phoneticPr fontId="19"/>
  </si>
  <si>
    <t>年</t>
    <rPh sb="0" eb="1">
      <t>ネン</t>
    </rPh>
    <phoneticPr fontId="19"/>
  </si>
  <si>
    <t>月</t>
    <rPh sb="0" eb="1">
      <t>ゲツ</t>
    </rPh>
    <phoneticPr fontId="19"/>
  </si>
  <si>
    <t>日</t>
    <rPh sb="0" eb="1">
      <t>ニチ</t>
    </rPh>
    <phoneticPr fontId="19"/>
  </si>
  <si>
    <t>岡山県知事</t>
    <rPh sb="0" eb="3">
      <t>オカヤマケン</t>
    </rPh>
    <rPh sb="3" eb="5">
      <t>チジ</t>
    </rPh>
    <phoneticPr fontId="19"/>
  </si>
  <si>
    <t>殿</t>
    <rPh sb="0" eb="1">
      <t>トノ</t>
    </rPh>
    <phoneticPr fontId="19"/>
  </si>
  <si>
    <t>　標記について、次のとおり申請します。</t>
    <rPh sb="1" eb="3">
      <t>ヒョウキ</t>
    </rPh>
    <rPh sb="8" eb="9">
      <t>ツギ</t>
    </rPh>
    <rPh sb="13" eb="15">
      <t>シンセイ</t>
    </rPh>
    <phoneticPr fontId="19"/>
  </si>
  <si>
    <t>法人所在地</t>
    <rPh sb="0" eb="2">
      <t>ホウジン</t>
    </rPh>
    <rPh sb="2" eb="5">
      <t>ショザイチ</t>
    </rPh>
    <phoneticPr fontId="19"/>
  </si>
  <si>
    <t>〒</t>
    <phoneticPr fontId="19"/>
  </si>
  <si>
    <t>法人名称</t>
    <rPh sb="0" eb="2">
      <t>ホウジン</t>
    </rPh>
    <rPh sb="2" eb="3">
      <t>ナ</t>
    </rPh>
    <rPh sb="3" eb="4">
      <t>ショウ</t>
    </rPh>
    <phoneticPr fontId="19"/>
  </si>
  <si>
    <t>代表者の職・氏名</t>
    <rPh sb="0" eb="3">
      <t>ダイヒョウシャ</t>
    </rPh>
    <rPh sb="4" eb="5">
      <t>ショク</t>
    </rPh>
    <rPh sb="6" eb="8">
      <t>シメイ</t>
    </rPh>
    <phoneticPr fontId="19"/>
  </si>
  <si>
    <t xml:space="preserve"> </t>
    <phoneticPr fontId="19"/>
  </si>
  <si>
    <t>（担当者）</t>
    <rPh sb="1" eb="4">
      <t>タントウシャ</t>
    </rPh>
    <phoneticPr fontId="19"/>
  </si>
  <si>
    <t>職・氏名</t>
    <phoneticPr fontId="19"/>
  </si>
  <si>
    <t>電話番号</t>
    <rPh sb="0" eb="2">
      <t>デンワ</t>
    </rPh>
    <rPh sb="2" eb="4">
      <t>バンゴウ</t>
    </rPh>
    <phoneticPr fontId="19"/>
  </si>
  <si>
    <t>E-mail</t>
    <phoneticPr fontId="19"/>
  </si>
  <si>
    <t>岡山県障害福祉サービス事業所等に対するサービス継続支援事業費補助金</t>
    <phoneticPr fontId="19"/>
  </si>
  <si>
    <t>交付申請書　兼　実績報告書</t>
    <rPh sb="6" eb="7">
      <t>ケン</t>
    </rPh>
    <rPh sb="8" eb="10">
      <t>ジッセキ</t>
    </rPh>
    <rPh sb="10" eb="13">
      <t>ホウコクショ</t>
    </rPh>
    <phoneticPr fontId="19"/>
  </si>
  <si>
    <r>
      <t>障害福祉サービス施設・事業所等との協力支援事業　</t>
    </r>
    <r>
      <rPr>
        <sz val="8"/>
        <rFont val="ＭＳ Ｐ明朝"/>
        <family val="1"/>
        <charset val="128"/>
      </rPr>
      <t>→ ２を記載</t>
    </r>
    <rPh sb="19" eb="21">
      <t>シエン</t>
    </rPh>
    <phoneticPr fontId="19"/>
  </si>
  <si>
    <t>補助対象の区分</t>
    <rPh sb="0" eb="2">
      <t>ホジョ</t>
    </rPh>
    <phoneticPr fontId="19"/>
  </si>
  <si>
    <t>取組内容　※該当する取組をチェックすること</t>
    <rPh sb="0" eb="2">
      <t>トリクミ</t>
    </rPh>
    <rPh sb="2" eb="4">
      <t>ナイヨウ</t>
    </rPh>
    <rPh sb="6" eb="8">
      <t>ガイトウ</t>
    </rPh>
    <rPh sb="10" eb="12">
      <t>トリクミ</t>
    </rPh>
    <phoneticPr fontId="19"/>
  </si>
  <si>
    <t>（１）利用者受入に係る費用</t>
    <rPh sb="9" eb="10">
      <t>カカ</t>
    </rPh>
    <rPh sb="11" eb="13">
      <t>ヒヨウ</t>
    </rPh>
    <phoneticPr fontId="19"/>
  </si>
  <si>
    <t>追加で必要となる人材確保の実施</t>
    <rPh sb="0" eb="2">
      <t>ツイカ</t>
    </rPh>
    <rPh sb="3" eb="5">
      <t>ヒツヨウ</t>
    </rPh>
    <rPh sb="8" eb="10">
      <t>ジンザイ</t>
    </rPh>
    <rPh sb="10" eb="12">
      <t>カクホ</t>
    </rPh>
    <rPh sb="13" eb="15">
      <t>ジッシ</t>
    </rPh>
    <phoneticPr fontId="19"/>
  </si>
  <si>
    <t>（</t>
    <phoneticPr fontId="19"/>
  </si>
  <si>
    <t>緊急雇用</t>
    <rPh sb="0" eb="2">
      <t>キンキュウ</t>
    </rPh>
    <rPh sb="2" eb="4">
      <t>コヨウ</t>
    </rPh>
    <phoneticPr fontId="19"/>
  </si>
  <si>
    <t>人材派遣等の活用</t>
    <rPh sb="0" eb="2">
      <t>ジンザイ</t>
    </rPh>
    <rPh sb="2" eb="4">
      <t>ハケン</t>
    </rPh>
    <rPh sb="4" eb="5">
      <t>トウ</t>
    </rPh>
    <rPh sb="6" eb="8">
      <t>カツヨウ</t>
    </rPh>
    <phoneticPr fontId="19"/>
  </si>
  <si>
    <t>その他 )</t>
    <rPh sb="2" eb="3">
      <t>タ</t>
    </rPh>
    <phoneticPr fontId="19"/>
  </si>
  <si>
    <t>自法人職員による対応（時間外等）</t>
    <rPh sb="0" eb="1">
      <t>ジ</t>
    </rPh>
    <rPh sb="1" eb="3">
      <t>ホウジン</t>
    </rPh>
    <rPh sb="3" eb="5">
      <t>ショクイン</t>
    </rPh>
    <rPh sb="8" eb="10">
      <t>タイオウ</t>
    </rPh>
    <rPh sb="11" eb="14">
      <t>ジカンガイ</t>
    </rPh>
    <rPh sb="14" eb="15">
      <t>トウ</t>
    </rPh>
    <phoneticPr fontId="19"/>
  </si>
  <si>
    <t>（２）職員の応援派遣</t>
    <rPh sb="3" eb="5">
      <t>ショクイン</t>
    </rPh>
    <rPh sb="6" eb="8">
      <t>オウエン</t>
    </rPh>
    <rPh sb="8" eb="10">
      <t>ハケン</t>
    </rPh>
    <phoneticPr fontId="19"/>
  </si>
  <si>
    <t>職員の応援派遣の実施</t>
    <phoneticPr fontId="19"/>
  </si>
  <si>
    <t>派遣先事業所名（</t>
    <rPh sb="0" eb="3">
      <t>ハケンサキ</t>
    </rPh>
    <rPh sb="3" eb="6">
      <t>ジギョウショ</t>
    </rPh>
    <rPh sb="6" eb="7">
      <t>メイ</t>
    </rPh>
    <phoneticPr fontId="19"/>
  </si>
  <si>
    <t>)</t>
    <phoneticPr fontId="19"/>
  </si>
  <si>
    <t>面会後、面会者が感染者等と判明した入居者</t>
    <rPh sb="0" eb="3">
      <t>メンカイゴ</t>
    </rPh>
    <rPh sb="4" eb="7">
      <t>メンカイシャ</t>
    </rPh>
    <rPh sb="8" eb="11">
      <t>カンセンシャ</t>
    </rPh>
    <rPh sb="11" eb="12">
      <t>トウ</t>
    </rPh>
    <rPh sb="13" eb="15">
      <t>ハンメイ</t>
    </rPh>
    <rPh sb="17" eb="20">
      <t>ニュウキョシャ</t>
    </rPh>
    <phoneticPr fontId="19"/>
  </si>
  <si>
    <t>○利用者受入や職員の応援派遣に係る費用
・追加で必要な人員確保のための緊急雇用に係る費用、割増賃金・手当、職業紹介料、旅費・宿泊費、損害賠償保険の加入費用</t>
    <phoneticPr fontId="19"/>
  </si>
  <si>
    <t>・代替サービス提供に伴う緊急雇用に係る費用、割増賃金・手当、職業紹介料、損害賠償保険の加入費用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※上記費用は、代替サービス提供期間の分に限る。</t>
    <phoneticPr fontId="19"/>
  </si>
  <si>
    <t>○（１）①から③に該当する施設・事業所等の場合
・緊急雇用に係る費用、割増賃金・手当、職業紹介料、損害賠償保険の加入費用、帰宅困難職員の宿泊費、連携機関との連携に係る旅費、一定の要件に該当する自費検査費用（実施要綱別添２のとおり、障害者支援施設等に限る）
・施設・事業所の消毒・清掃費用
・感染症廃棄物の処理費用
・感染者又は濃厚接触者への対応に伴い在庫不足が見込まれる衛生・防護用品の購入費用
（以下の費用は、代替サービス提供期間の分に限る）
・代替サービス提供に伴う緊急雇用に係る費用、割増賃金
・手当、職業紹介料、旅費、損害賠償保険の加入費用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○（１）④に該当する事業所・施設等の場合
・一定の要件に該当する自費検査費用（実施要綱別添２のとおり、障害者支援施設等に限る）</t>
    <rPh sb="103" eb="105">
      <t>ジッシ</t>
    </rPh>
    <rPh sb="105" eb="107">
      <t>ヨウコウ</t>
    </rPh>
    <rPh sb="469" eb="471">
      <t>ジッシ</t>
    </rPh>
    <rPh sb="471" eb="473">
      <t>ヨウコウ</t>
    </rPh>
    <phoneticPr fontId="19"/>
  </si>
  <si>
    <t>対象経費</t>
    <rPh sb="0" eb="2">
      <t>タイショウ</t>
    </rPh>
    <rPh sb="2" eb="4">
      <t>ケイヒ</t>
    </rPh>
    <phoneticPr fontId="19"/>
  </si>
  <si>
    <t>※１　対象施設・事業所については、助成の申請時点で指定を受けている施設・事業所とし、休業中のものを含む。</t>
    <phoneticPr fontId="19"/>
  </si>
  <si>
    <t>※２　多機能型事業所を含め、複数サービスを実施している事業所は、該当するそれぞれのサービスについて基準単価まで助成することができる。</t>
    <phoneticPr fontId="19"/>
  </si>
  <si>
    <t>※４　「自主的に休業」とは、各事業者が定める運営規程の営業日において、営業しなかった日（利用者の居宅への訪問によるサービスのみを提供する場合を含む。）が連続３日以上の場合を指す。</t>
  </si>
  <si>
    <t>千円／事業所</t>
    <rPh sb="0" eb="2">
      <t>センエン</t>
    </rPh>
    <rPh sb="3" eb="6">
      <t>ジギョウショ</t>
    </rPh>
    <phoneticPr fontId="26"/>
  </si>
  <si>
    <t>千円／施　設</t>
    <rPh sb="0" eb="2">
      <t>センエン</t>
    </rPh>
    <rPh sb="3" eb="4">
      <t>シ</t>
    </rPh>
    <rPh sb="5" eb="6">
      <t>セツ</t>
    </rPh>
    <phoneticPr fontId="26"/>
  </si>
  <si>
    <t>※３　「当該事業所の職員により、利用者の居宅への訪問によるサービスを行った事業所」とは、「新型コロナウイルス感染症に係る障害福祉サービス等事業所の人員基準等の臨時的な取扱いについて（第２報）」（令和２年２月20日厚生労働省社会・</t>
    <phoneticPr fontId="19"/>
  </si>
  <si>
    <t>　　援護局障害保健福祉部障害福祉課事務連絡）に基づき、利用者の居宅においてサービスを提供している場合を指す。</t>
    <phoneticPr fontId="26"/>
  </si>
  <si>
    <t>領収書（購入単価１０万円以上の物品）の写し</t>
    <rPh sb="19" eb="20">
      <t>ウツ</t>
    </rPh>
    <phoneticPr fontId="19"/>
  </si>
  <si>
    <t>賃金台帳・勤務時間が確認できる書類（割増賃金、手当）の写し</t>
    <rPh sb="27" eb="28">
      <t>ウツ</t>
    </rPh>
    <phoneticPr fontId="19"/>
  </si>
  <si>
    <t>・</t>
    <phoneticPr fontId="19"/>
  </si>
  <si>
    <t>県税の納税証明書（申請法人等の県税の滞納がないことの証明）の写し</t>
    <rPh sb="30" eb="31">
      <t>ウツ</t>
    </rPh>
    <phoneticPr fontId="19"/>
  </si>
  <si>
    <t>岡山県暴力団排除条例に基づく誓約書</t>
    <phoneticPr fontId="19"/>
  </si>
  <si>
    <t>感染症発生から収束までの経緯がわかる書類　（様式任意）</t>
    <rPh sb="0" eb="2">
      <t>カンセン</t>
    </rPh>
    <rPh sb="2" eb="3">
      <t>ショウ</t>
    </rPh>
    <phoneticPr fontId="19"/>
  </si>
  <si>
    <r>
      <t>対象経費の積算内訳が確認できる書類</t>
    </r>
    <r>
      <rPr>
        <sz val="9"/>
        <rFont val="游ゴシック Light"/>
        <family val="3"/>
        <charset val="128"/>
      </rPr>
      <t>（様式３で単価等が確認できない場合。例：経費台帳、請求内訳書）</t>
    </r>
    <rPh sb="24" eb="25">
      <t>ナド</t>
    </rPh>
    <phoneticPr fontId="19"/>
  </si>
  <si>
    <t>（様式第１号）総括表</t>
    <rPh sb="1" eb="3">
      <t>ヨウシキ</t>
    </rPh>
    <rPh sb="3" eb="4">
      <t>ダイ</t>
    </rPh>
    <rPh sb="5" eb="6">
      <t>ゴウ</t>
    </rPh>
    <phoneticPr fontId="19"/>
  </si>
  <si>
    <t>（様式第２号）施設・事業所別申請額一覧</t>
    <rPh sb="1" eb="3">
      <t>ヨウシキ</t>
    </rPh>
    <rPh sb="3" eb="4">
      <t>ダイ</t>
    </rPh>
    <rPh sb="5" eb="6">
      <t>ゴウ</t>
    </rPh>
    <phoneticPr fontId="19"/>
  </si>
  <si>
    <t>(様式第３号）施設・事業所別個表</t>
    <rPh sb="1" eb="3">
      <t>ヨウシキ</t>
    </rPh>
    <rPh sb="3" eb="4">
      <t>ダイ</t>
    </rPh>
    <rPh sb="5" eb="6">
      <t>ゴウ</t>
    </rPh>
    <phoneticPr fontId="19"/>
  </si>
  <si>
    <t>　「申請額計(k)」は、「申請額(c)」、「申請額(f)」及び「申請額(ｊ)」の合計額が自動表記されます。</t>
    <rPh sb="29" eb="30">
      <t>オヨ</t>
    </rPh>
    <phoneticPr fontId="19"/>
  </si>
  <si>
    <t>　「申請額(c)」は「基準単価(a)」と「所要額(b)」を比較して少ない方の額が、「申請額(f)」は「基準単価(d)」と「所要額(e)」を比較して少ない方の額が、</t>
    <rPh sb="33" eb="34">
      <t>スク</t>
    </rPh>
    <rPh sb="73" eb="74">
      <t>スク</t>
    </rPh>
    <rPh sb="76" eb="77">
      <t>ホウ</t>
    </rPh>
    <rPh sb="78" eb="79">
      <t>ガク</t>
    </rPh>
    <phoneticPr fontId="19"/>
  </si>
  <si>
    <t>申請額計
(ｋ)</t>
    <phoneticPr fontId="19"/>
  </si>
  <si>
    <t>個票番号</t>
    <rPh sb="0" eb="2">
      <t>コヒョウ</t>
    </rPh>
    <rPh sb="2" eb="4">
      <t>バンゴウ</t>
    </rPh>
    <phoneticPr fontId="19"/>
  </si>
  <si>
    <t>「申請額(ｊ)」は「基準単価(g)」と「所要額(h」を比較して少ない方の額が、それぞれ自動表記されます。</t>
    <phoneticPr fontId="19"/>
  </si>
  <si>
    <t>　「所要額(b)」、「所要額(e)」及び「所要額(ｈ)」は「(様式３号）施設・事業所別個表」に入力した所要額（千円未満切り捨て）が自動表記されます。</t>
    <rPh sb="31" eb="33">
      <t>ヨウシキ</t>
    </rPh>
    <rPh sb="34" eb="35">
      <t>ゴウ</t>
    </rPh>
    <phoneticPr fontId="19"/>
  </si>
  <si>
    <t>　「基準単価(a)」、「基準単価(d)」及び「基準単価(g)」は、「（別添）基準単価」に記載された基準単価が自動表記されます。</t>
    <rPh sb="20" eb="21">
      <t>オヨ</t>
    </rPh>
    <rPh sb="35" eb="37">
      <t>ベッテン</t>
    </rPh>
    <phoneticPr fontId="19"/>
  </si>
  <si>
    <t>基準単価
(a)</t>
    <phoneticPr fontId="19"/>
  </si>
  <si>
    <t>所要額
(b)</t>
    <phoneticPr fontId="19"/>
  </si>
  <si>
    <t>申請額
(c)</t>
    <phoneticPr fontId="19"/>
  </si>
  <si>
    <t>基準単価
(d)</t>
    <phoneticPr fontId="19"/>
  </si>
  <si>
    <t>所要額
(e)</t>
    <phoneticPr fontId="19"/>
  </si>
  <si>
    <t>申請額
(f)</t>
    <phoneticPr fontId="19"/>
  </si>
  <si>
    <t>基準単価
(g)</t>
    <phoneticPr fontId="19"/>
  </si>
  <si>
    <t>所要額
(h)</t>
    <phoneticPr fontId="19"/>
  </si>
  <si>
    <t>申請額
(j)</t>
    <phoneticPr fontId="19"/>
  </si>
  <si>
    <t>（単位:千円）</t>
    <phoneticPr fontId="19"/>
  </si>
  <si>
    <t>完成したExcelファイルの全シートを印刷し，他の必要書類と一緒に岡山県障害福祉課へ送付</t>
    <rPh sb="33" eb="36">
      <t>オカヤマケン</t>
    </rPh>
    <rPh sb="38" eb="40">
      <t>フクシ</t>
    </rPh>
    <phoneticPr fontId="19"/>
  </si>
  <si>
    <t>①～③に該当する施設・事業所</t>
    <phoneticPr fontId="19"/>
  </si>
  <si>
    <t>④に該当する施設・事業所</t>
    <phoneticPr fontId="19"/>
  </si>
  <si>
    <t>①　利用者又は職員に新型コロナウイルスの感染者が発生した施設・事業所（職員に感染者と接触があった者（感染者と同居している場合に限る。以下同じ）が発生し職員が不足した場合を含む）
②　感染者と接触があった者に対応した施設・事業所
③　感染等の疑いのある利用者又は職員に対し，一定の要件のもと，自費で検査を実施した障害者支援施設又は共同生活援助事業所
　　　（①，②の場合を除く）
④　①以外の事業所であって，居宅で生活している利用者に対して，当該事業所の職員が利用者の居宅等への訪問により，できる限りのサービスを提供した事業所</t>
    <rPh sb="38" eb="41">
      <t>カンセンシャ</t>
    </rPh>
    <rPh sb="42" eb="44">
      <t>セッショク</t>
    </rPh>
    <rPh sb="48" eb="49">
      <t>モノ</t>
    </rPh>
    <rPh sb="50" eb="53">
      <t>カンセンシャ</t>
    </rPh>
    <rPh sb="54" eb="56">
      <t>ドウキョ</t>
    </rPh>
    <rPh sb="60" eb="62">
      <t>バアイ</t>
    </rPh>
    <rPh sb="63" eb="64">
      <t>カギ</t>
    </rPh>
    <rPh sb="66" eb="69">
      <t>イカオナ</t>
    </rPh>
    <rPh sb="91" eb="94">
      <t>カンセンシャ</t>
    </rPh>
    <rPh sb="95" eb="97">
      <t>セッショク</t>
    </rPh>
    <rPh sb="116" eb="118">
      <t>カンセン</t>
    </rPh>
    <rPh sb="120" eb="121">
      <t>ウタガ</t>
    </rPh>
    <rPh sb="220" eb="222">
      <t>トウガイ</t>
    </rPh>
    <rPh sb="222" eb="225">
      <t>ジギョウショ</t>
    </rPh>
    <rPh sb="226" eb="228">
      <t>ショクイン</t>
    </rPh>
    <rPh sb="229" eb="232">
      <t>リヨウシャ</t>
    </rPh>
    <rPh sb="233" eb="235">
      <t>キョタク</t>
    </rPh>
    <rPh sb="235" eb="236">
      <t>トウ</t>
    </rPh>
    <rPh sb="238" eb="240">
      <t>ホウモン</t>
    </rPh>
    <phoneticPr fontId="19"/>
  </si>
  <si>
    <t>（２）補助対象の区分の①～②</t>
    <phoneticPr fontId="19"/>
  </si>
  <si>
    <t>（２）補助対象の区分の③</t>
    <phoneticPr fontId="19"/>
  </si>
  <si>
    <t>（３）補助対象の区分の④</t>
    <phoneticPr fontId="19"/>
  </si>
  <si>
    <t>感染者又は感染者と接触があった者への対応に伴い在庫不足が見込まれる衛生・防護用品の購入費用</t>
    <rPh sb="5" eb="8">
      <t>カンセンシャ</t>
    </rPh>
    <rPh sb="9" eb="11">
      <t>セッショク</t>
    </rPh>
    <rPh sb="15" eb="16">
      <t>モノ</t>
    </rPh>
    <rPh sb="36" eb="38">
      <t>ボウゴ</t>
    </rPh>
    <phoneticPr fontId="19"/>
  </si>
  <si>
    <t>感染者の同居職員</t>
    <rPh sb="0" eb="3">
      <t>カンセンシャ</t>
    </rPh>
    <rPh sb="4" eb="6">
      <t>ドウキョ</t>
    </rPh>
    <phoneticPr fontId="19"/>
  </si>
  <si>
    <t>面会後、面会に来た家族等が感染者であることが判明した入所(居)者</t>
    <rPh sb="0" eb="3">
      <t>メンカイゴ</t>
    </rPh>
    <rPh sb="4" eb="6">
      <t>メンカイ</t>
    </rPh>
    <rPh sb="7" eb="8">
      <t>キ</t>
    </rPh>
    <rPh sb="9" eb="12">
      <t>カゾクトウ</t>
    </rPh>
    <rPh sb="13" eb="16">
      <t>カンセンシャ</t>
    </rPh>
    <rPh sb="22" eb="24">
      <t>ハンメイ</t>
    </rPh>
    <rPh sb="26" eb="28">
      <t>ニュウショ</t>
    </rPh>
    <rPh sb="29" eb="30">
      <t>キョ</t>
    </rPh>
    <rPh sb="31" eb="32">
      <t>シャ</t>
    </rPh>
    <phoneticPr fontId="19"/>
  </si>
  <si>
    <t>①　「１． 障害福祉サービス等事業所のサービス継続事業」の①に該当する施設・事業所に対し，協力する施設・事業所
②　新型コロナウイルス感染症の拡大防止の観点から必要があり，自主的に休業した障害福祉サービス等事業所に対し，協力する施設・事業所</t>
    <phoneticPr fontId="19"/>
  </si>
  <si>
    <t>①から③に該当する施設・事業所等</t>
    <phoneticPr fontId="19"/>
  </si>
  <si>
    <t>④に該当する施設・事業所等</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</si>
</sst>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0;[Red]\-#,##0"/>
    <numFmt numFmtId="177" formatCode="#,##0_ "/>
    <numFmt numFmtId="178" formatCode="#,##0;\-#,##0;&quot;&quot;"/>
    <numFmt numFmtId="179" formatCode="#,##0_ ;[Red]\-#,##0\ "/>
  </numFmts>
  <fonts count="34">
    <font>
      <sz val="11"/>
      <name val="ＭＳ Ｐゴシック"/>
      <family val="3"/>
      <charset val="128"/>
    </font>
    <font>
      <sz val="11"/>
      <color rgb="FF000000"/>
      <name val="ＭＳ Ｐゴシック"/>
      <family val="2"/>
      <charset val="128"/>
    </font>
    <font>
      <sz val="11"/>
      <color rgb="FF000000"/>
      <name val="ＭＳ Ｐゴシック"/>
      <family val="3"/>
      <charset val="128"/>
    </font>
    <font>
      <sz val="11"/>
      <name val="ＭＳ 明朝"/>
      <family val="1"/>
      <charset val="128"/>
    </font>
    <font>
      <b/>
      <sz val="14"/>
      <color rgb="FF000000"/>
      <name val="ＭＳ 明朝"/>
      <family val="1"/>
      <charset val="128"/>
    </font>
    <font>
      <sz val="12"/>
      <color rgb="FF000000"/>
      <name val="ＭＳ 明朝"/>
      <family val="1"/>
      <charset val="128"/>
    </font>
    <font>
      <sz val="10"/>
      <name val="ＭＳ 明朝"/>
      <family val="1"/>
      <charset val="128"/>
    </font>
    <font>
      <sz val="9"/>
      <name val="ＭＳ 明朝"/>
      <family val="1"/>
      <charset val="128"/>
    </font>
    <font>
      <sz val="8"/>
      <name val="ＭＳ 明朝"/>
      <family val="1"/>
      <charset val="128"/>
    </font>
    <font>
      <sz val="11"/>
      <name val="ＭＳ Ｐ明朝"/>
      <family val="1"/>
      <charset val="128"/>
    </font>
    <font>
      <b/>
      <sz val="10"/>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8"/>
      <name val="ＭＳ Ｐ明朝"/>
      <family val="1"/>
      <charset val="128"/>
    </font>
    <font>
      <sz val="9"/>
      <color rgb="FF000000"/>
      <name val="ＭＳ Ｐ明朝"/>
      <family val="1"/>
      <charset val="128"/>
    </font>
    <font>
      <sz val="11"/>
      <color rgb="FF000000"/>
      <name val="ＭＳ 明朝"/>
      <family val="1"/>
      <charset val="128"/>
    </font>
    <font>
      <sz val="10"/>
      <color rgb="FF000000"/>
      <name val="ＭＳ 明朝"/>
      <family val="1"/>
      <charset val="128"/>
    </font>
    <font>
      <sz val="11"/>
      <name val="ＭＳ Ｐゴシック"/>
      <family val="3"/>
      <charset val="128"/>
    </font>
    <font>
      <sz val="6"/>
      <name val="ＭＳ Ｐゴシック"/>
      <family val="3"/>
      <charset val="128"/>
    </font>
    <font>
      <b/>
      <sz val="16"/>
      <name val="ＭＳ Ｐ明朝"/>
      <family val="1"/>
      <charset val="128"/>
    </font>
    <font>
      <sz val="9"/>
      <color indexed="81"/>
      <name val="MS P ゴシック"/>
      <family val="3"/>
      <charset val="128"/>
    </font>
    <font>
      <b/>
      <sz val="9"/>
      <color indexed="81"/>
      <name val="MS P ゴシック"/>
      <family val="3"/>
      <charset val="128"/>
    </font>
    <font>
      <sz val="11"/>
      <name val="游ゴシック Light"/>
      <family val="3"/>
      <charset val="128"/>
    </font>
    <font>
      <sz val="12"/>
      <color theme="1"/>
      <name val="游ゴシック"/>
      <family val="2"/>
      <charset val="128"/>
      <scheme val="minor"/>
    </font>
    <font>
      <sz val="16"/>
      <name val="ＭＳ 明朝"/>
      <family val="1"/>
      <charset val="128"/>
    </font>
    <font>
      <sz val="6"/>
      <name val="游ゴシック"/>
      <family val="2"/>
      <charset val="128"/>
      <scheme val="minor"/>
    </font>
    <font>
      <sz val="10.5"/>
      <color rgb="FF000000"/>
      <name val="ＭＳ 明朝"/>
      <family val="1"/>
      <charset val="128"/>
    </font>
    <font>
      <sz val="10.5"/>
      <color theme="1"/>
      <name val="ＭＳ 明朝"/>
      <family val="1"/>
      <charset val="128"/>
    </font>
    <font>
      <sz val="9"/>
      <name val="游ゴシック Light"/>
      <family val="3"/>
      <charset val="128"/>
    </font>
    <font>
      <sz val="12"/>
      <name val="ＭＳ 明朝"/>
      <family val="1"/>
      <charset val="128"/>
    </font>
    <font>
      <sz val="12"/>
      <name val="ＭＳ Ｐ明朝"/>
      <family val="1"/>
      <charset val="128"/>
    </font>
    <font>
      <sz val="14"/>
      <name val="ＭＳ Ｐ明朝"/>
      <family val="1"/>
      <charset val="128"/>
    </font>
    <font>
      <b/>
      <sz val="12"/>
      <name val="ＭＳ Ｐ明朝"/>
      <family val="1"/>
      <charset val="128"/>
    </font>
  </fonts>
  <fills count="9">
    <fill>
      <patternFill patternType="none"/>
    </fill>
    <fill>
      <patternFill patternType="gray125"/>
    </fill>
    <fill>
      <patternFill patternType="solid">
        <fgColor rgb="FFDBEEF4"/>
        <bgColor rgb="FFEBF1DE"/>
      </patternFill>
    </fill>
    <fill>
      <patternFill patternType="solid">
        <fgColor rgb="FFF2F2F2"/>
        <bgColor rgb="FFEBF1DE"/>
      </patternFill>
    </fill>
    <fill>
      <patternFill patternType="solid">
        <fgColor rgb="FFEBF1DE"/>
        <bgColor rgb="FFF2F2F2"/>
      </patternFill>
    </fill>
    <fill>
      <patternFill patternType="solid">
        <fgColor theme="8"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6337778862885"/>
        <bgColor rgb="FFEBF1DE"/>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diagonalUp="1">
      <left style="thin">
        <color auto="1"/>
      </left>
      <right style="thin">
        <color auto="1"/>
      </right>
      <top/>
      <bottom style="thin">
        <color auto="1"/>
      </bottom>
      <diagonal style="thin">
        <color auto="1"/>
      </diagonal>
    </border>
    <border>
      <left style="medium">
        <color auto="1"/>
      </left>
      <right style="medium">
        <color auto="1"/>
      </right>
      <top/>
      <bottom style="medium">
        <color auto="1"/>
      </bottom>
      <diagonal/>
    </border>
    <border diagonalUp="1">
      <left/>
      <right style="thin">
        <color auto="1"/>
      </right>
      <top/>
      <bottom style="thin">
        <color auto="1"/>
      </bottom>
      <diagonal style="thin">
        <color auto="1"/>
      </diagonal>
    </border>
    <border>
      <left style="medium">
        <color auto="1"/>
      </left>
      <right style="thin">
        <color auto="1"/>
      </right>
      <top/>
      <bottom style="medium">
        <color auto="1"/>
      </bottom>
      <diagonal/>
    </border>
    <border diagonalUp="1">
      <left style="medium">
        <color auto="1"/>
      </left>
      <right style="thin">
        <color auto="1"/>
      </right>
      <top/>
      <bottom style="thin">
        <color auto="1"/>
      </bottom>
      <diagonal style="thin">
        <color auto="1"/>
      </diagonal>
    </border>
    <border>
      <left/>
      <right style="thin">
        <color auto="1"/>
      </right>
      <top/>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style="thin">
        <color auto="1"/>
      </left>
      <right style="thin">
        <color auto="1"/>
      </right>
      <top style="dashed">
        <color auto="1"/>
      </top>
      <bottom style="dotted">
        <color auto="1"/>
      </bottom>
      <diagonal/>
    </border>
    <border>
      <left style="thin">
        <color auto="1"/>
      </left>
      <right/>
      <top style="dash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diagonalUp="1">
      <left style="thin">
        <color auto="1"/>
      </left>
      <right style="thin">
        <color auto="1"/>
      </right>
      <top style="double">
        <color auto="1"/>
      </top>
      <bottom style="thin">
        <color auto="1"/>
      </bottom>
      <diagonal style="thin">
        <color auto="1"/>
      </diagonal>
    </border>
    <border>
      <left style="thin">
        <color auto="1"/>
      </left>
      <right/>
      <top style="dotted">
        <color auto="1"/>
      </top>
      <bottom style="double">
        <color auto="1"/>
      </bottom>
      <diagonal/>
    </border>
  </borders>
  <cellStyleXfs count="9">
    <xf numFmtId="0" fontId="0" fillId="0" borderId="0">
      <alignment vertical="center"/>
    </xf>
    <xf numFmtId="9" fontId="18" fillId="0" borderId="0" applyBorder="0" applyProtection="0">
      <alignment vertical="center"/>
    </xf>
    <xf numFmtId="176" fontId="18" fillId="0" borderId="0" applyBorder="0" applyProtection="0">
      <alignment vertical="center"/>
    </xf>
    <xf numFmtId="176" fontId="18" fillId="0" borderId="0" applyBorder="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176" fontId="18" fillId="0" borderId="0" applyBorder="0" applyProtection="0">
      <alignment vertical="center"/>
    </xf>
  </cellStyleXfs>
  <cellXfs count="466">
    <xf numFmtId="0" fontId="0" fillId="0" borderId="0" xfId="0">
      <alignment vertical="center"/>
    </xf>
    <xf numFmtId="0" fontId="3" fillId="0" borderId="0" xfId="0" applyFont="1" applyBorder="1" applyAlignment="1">
      <alignment horizontal="center" vertical="center"/>
    </xf>
    <xf numFmtId="0" fontId="3" fillId="0" borderId="0" xfId="0" applyFont="1">
      <alignment vertical="center"/>
    </xf>
    <xf numFmtId="0" fontId="3" fillId="0" borderId="0" xfId="0" applyFont="1" applyAlignment="1">
      <alignment horizontal="left" vertical="top"/>
    </xf>
    <xf numFmtId="0" fontId="4" fillId="0" borderId="0" xfId="0" applyFont="1" applyAlignment="1">
      <alignment vertical="center"/>
    </xf>
    <xf numFmtId="0" fontId="5" fillId="0" borderId="0" xfId="0" applyFont="1" applyAlignment="1">
      <alignment horizontal="left" vertical="top"/>
    </xf>
    <xf numFmtId="0" fontId="3" fillId="0" borderId="1" xfId="0" applyFont="1" applyBorder="1" applyAlignment="1">
      <alignment horizontal="center" vertical="center"/>
    </xf>
    <xf numFmtId="0" fontId="5" fillId="0" borderId="1" xfId="0" applyFont="1" applyBorder="1" applyAlignment="1">
      <alignment horizontal="center" vertical="top"/>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0" fontId="6" fillId="0" borderId="0" xfId="0" applyFont="1">
      <alignment vertical="center"/>
    </xf>
    <xf numFmtId="0" fontId="7"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7" xfId="0" applyFont="1" applyBorder="1">
      <alignment vertical="center"/>
    </xf>
    <xf numFmtId="0" fontId="6" fillId="0" borderId="14" xfId="0" applyFont="1" applyBorder="1">
      <alignment vertical="center"/>
    </xf>
    <xf numFmtId="0" fontId="6" fillId="0" borderId="15" xfId="0" applyFont="1" applyBorder="1" applyAlignment="1">
      <alignment horizontal="center" vertical="center"/>
    </xf>
    <xf numFmtId="0" fontId="6" fillId="0" borderId="15" xfId="0" applyFont="1" applyBorder="1">
      <alignment vertical="center"/>
    </xf>
    <xf numFmtId="0" fontId="7" fillId="0" borderId="4" xfId="0" applyFont="1" applyBorder="1" applyAlignment="1">
      <alignment vertical="center"/>
    </xf>
    <xf numFmtId="0" fontId="7" fillId="0" borderId="5" xfId="0" applyFont="1" applyBorder="1" applyAlignment="1">
      <alignment vertical="center"/>
    </xf>
    <xf numFmtId="0" fontId="6" fillId="0" borderId="19" xfId="0" applyFont="1" applyBorder="1">
      <alignment vertical="center"/>
    </xf>
    <xf numFmtId="0" fontId="6" fillId="0" borderId="20" xfId="0" applyFont="1" applyBorder="1">
      <alignment vertical="center"/>
    </xf>
    <xf numFmtId="0" fontId="6" fillId="0" borderId="21" xfId="0" applyFont="1" applyBorder="1">
      <alignment vertical="center"/>
    </xf>
    <xf numFmtId="177" fontId="7" fillId="0" borderId="20" xfId="0" applyNumberFormat="1" applyFont="1" applyBorder="1" applyAlignment="1">
      <alignment vertical="center"/>
    </xf>
    <xf numFmtId="0" fontId="7" fillId="0" borderId="21" xfId="0" applyFont="1" applyBorder="1" applyAlignment="1">
      <alignment vertical="center"/>
    </xf>
    <xf numFmtId="0" fontId="7" fillId="0" borderId="20" xfId="0" applyFont="1" applyBorder="1" applyAlignment="1">
      <alignment vertical="center"/>
    </xf>
    <xf numFmtId="0" fontId="6" fillId="0" borderId="22" xfId="0" applyFont="1" applyBorder="1">
      <alignment vertical="center"/>
    </xf>
    <xf numFmtId="0" fontId="6" fillId="0" borderId="23" xfId="0" applyFont="1" applyBorder="1">
      <alignment vertical="center"/>
    </xf>
    <xf numFmtId="177" fontId="7" fillId="0" borderId="25" xfId="0" applyNumberFormat="1" applyFont="1" applyBorder="1" applyAlignment="1">
      <alignment vertical="center"/>
    </xf>
    <xf numFmtId="0" fontId="7" fillId="0" borderId="26" xfId="0" applyFont="1" applyBorder="1" applyAlignment="1">
      <alignment vertical="center"/>
    </xf>
    <xf numFmtId="0" fontId="6" fillId="0" borderId="1" xfId="0" applyFont="1" applyBorder="1" applyAlignment="1">
      <alignment horizontal="center" vertical="center" textRotation="255" shrinkToFit="1"/>
    </xf>
    <xf numFmtId="177" fontId="7" fillId="0" borderId="15" xfId="0" applyNumberFormat="1" applyFont="1" applyBorder="1" applyAlignment="1">
      <alignment vertical="center"/>
    </xf>
    <xf numFmtId="0" fontId="7" fillId="0" borderId="16" xfId="0" applyFont="1" applyBorder="1" applyAlignment="1">
      <alignment vertical="center"/>
    </xf>
    <xf numFmtId="0" fontId="6" fillId="0" borderId="28" xfId="0" applyFont="1" applyBorder="1">
      <alignment vertical="center"/>
    </xf>
    <xf numFmtId="177" fontId="7" fillId="0" borderId="28" xfId="0" applyNumberFormat="1" applyFont="1" applyBorder="1" applyAlignment="1">
      <alignment vertical="center"/>
    </xf>
    <xf numFmtId="0" fontId="7" fillId="0" borderId="30" xfId="0" applyFont="1" applyBorder="1" applyAlignment="1">
      <alignment vertical="center"/>
    </xf>
    <xf numFmtId="0" fontId="6" fillId="0" borderId="25" xfId="0" applyFont="1" applyBorder="1">
      <alignment vertical="center"/>
    </xf>
    <xf numFmtId="177" fontId="7" fillId="0" borderId="4" xfId="0" applyNumberFormat="1" applyFont="1" applyBorder="1" applyAlignment="1">
      <alignment vertical="center"/>
    </xf>
    <xf numFmtId="0" fontId="6" fillId="0" borderId="27" xfId="0" applyFont="1" applyBorder="1">
      <alignment vertical="center"/>
    </xf>
    <xf numFmtId="0" fontId="6" fillId="0" borderId="26" xfId="0" applyFont="1" applyBorder="1">
      <alignment vertical="center"/>
    </xf>
    <xf numFmtId="177" fontId="7" fillId="0" borderId="23" xfId="0" applyNumberFormat="1" applyFont="1" applyBorder="1" applyAlignment="1">
      <alignment vertical="center"/>
    </xf>
    <xf numFmtId="0" fontId="7" fillId="0" borderId="2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9" fillId="0" borderId="0" xfId="0" applyFont="1">
      <alignment vertical="center"/>
    </xf>
    <xf numFmtId="0" fontId="10" fillId="0" borderId="0" xfId="0" applyFont="1" applyBorder="1" applyAlignment="1">
      <alignment horizontal="left" vertical="center"/>
    </xf>
    <xf numFmtId="178" fontId="9" fillId="0" borderId="1" xfId="0" applyNumberFormat="1" applyFont="1" applyBorder="1" applyAlignment="1" applyProtection="1">
      <alignment horizontal="center" vertical="center" shrinkToFit="1"/>
      <protection hidden="1"/>
    </xf>
    <xf numFmtId="178" fontId="9" fillId="0" borderId="14" xfId="0" applyNumberFormat="1" applyFont="1" applyBorder="1" applyAlignment="1" applyProtection="1">
      <alignment horizontal="center" vertical="center" shrinkToFit="1"/>
      <protection hidden="1"/>
    </xf>
    <xf numFmtId="178" fontId="9" fillId="0" borderId="1" xfId="8" applyNumberFormat="1" applyFont="1" applyBorder="1" applyAlignment="1" applyProtection="1">
      <alignment horizontal="right" vertical="center" shrinkToFit="1"/>
      <protection hidden="1"/>
    </xf>
    <xf numFmtId="178" fontId="9" fillId="0" borderId="36" xfId="8" applyNumberFormat="1" applyFont="1" applyBorder="1" applyAlignment="1" applyProtection="1">
      <alignment horizontal="right" vertical="center" shrinkToFit="1"/>
      <protection hidden="1"/>
    </xf>
    <xf numFmtId="178" fontId="9" fillId="0" borderId="16" xfId="8" applyNumberFormat="1" applyFont="1" applyBorder="1" applyAlignment="1" applyProtection="1">
      <alignment horizontal="right" vertical="center" shrinkToFit="1"/>
      <protection hidden="1"/>
    </xf>
    <xf numFmtId="178" fontId="9" fillId="0" borderId="34" xfId="8" applyNumberFormat="1" applyFont="1" applyBorder="1" applyAlignment="1" applyProtection="1">
      <alignment horizontal="right" vertical="center" shrinkToFit="1"/>
      <protection hidden="1"/>
    </xf>
    <xf numFmtId="178" fontId="9" fillId="0" borderId="37" xfId="0" applyNumberFormat="1" applyFont="1" applyBorder="1" applyAlignment="1" applyProtection="1">
      <alignment horizontal="center" vertical="center" shrinkToFit="1"/>
      <protection hidden="1"/>
    </xf>
    <xf numFmtId="178" fontId="9" fillId="0" borderId="38" xfId="0" applyNumberFormat="1" applyFont="1" applyBorder="1" applyAlignment="1" applyProtection="1">
      <alignment horizontal="center" vertical="center" shrinkToFit="1"/>
      <protection hidden="1"/>
    </xf>
    <xf numFmtId="178" fontId="9" fillId="0" borderId="37" xfId="8" applyNumberFormat="1" applyFont="1" applyBorder="1" applyAlignment="1" applyProtection="1">
      <alignment horizontal="right" vertical="center" shrinkToFit="1"/>
      <protection hidden="1"/>
    </xf>
    <xf numFmtId="178" fontId="9" fillId="0" borderId="39" xfId="8" applyNumberFormat="1" applyFont="1" applyBorder="1" applyAlignment="1" applyProtection="1">
      <alignment horizontal="right" vertical="center" shrinkToFit="1"/>
      <protection hidden="1"/>
    </xf>
    <xf numFmtId="178" fontId="9" fillId="0" borderId="40" xfId="8" applyNumberFormat="1" applyFont="1" applyBorder="1" applyAlignment="1" applyProtection="1">
      <alignment horizontal="right" vertical="center" shrinkToFit="1"/>
      <protection hidden="1"/>
    </xf>
    <xf numFmtId="178" fontId="9" fillId="0" borderId="41" xfId="8" applyNumberFormat="1" applyFont="1" applyBorder="1" applyAlignment="1" applyProtection="1">
      <alignment horizontal="right" vertical="center" shrinkToFit="1"/>
      <protection hidden="1"/>
    </xf>
    <xf numFmtId="178" fontId="9" fillId="0" borderId="42" xfId="8" applyNumberFormat="1" applyFont="1" applyBorder="1" applyAlignment="1" applyProtection="1">
      <alignment horizontal="right" vertical="center" shrinkToFit="1"/>
      <protection hidden="1"/>
    </xf>
    <xf numFmtId="178" fontId="9" fillId="0" borderId="43" xfId="8" applyNumberFormat="1" applyFont="1" applyBorder="1" applyAlignment="1" applyProtection="1">
      <alignment horizontal="right" vertical="center" shrinkToFit="1"/>
      <protection hidden="1"/>
    </xf>
    <xf numFmtId="178" fontId="9" fillId="0" borderId="44" xfId="8" applyNumberFormat="1" applyFont="1" applyBorder="1" applyAlignment="1" applyProtection="1">
      <alignment horizontal="right" vertical="center" shrinkToFit="1"/>
      <protection hidden="1"/>
    </xf>
    <xf numFmtId="178" fontId="9" fillId="0" borderId="45" xfId="8" applyNumberFormat="1" applyFont="1" applyBorder="1" applyAlignment="1" applyProtection="1">
      <alignment horizontal="right" vertical="center" shrinkToFit="1"/>
      <protection hidden="1"/>
    </xf>
    <xf numFmtId="178" fontId="9" fillId="0" borderId="46" xfId="8" applyNumberFormat="1" applyFont="1" applyBorder="1" applyAlignment="1" applyProtection="1">
      <alignment horizontal="right" vertical="center" shrinkToFit="1"/>
      <protection hidden="1"/>
    </xf>
    <xf numFmtId="0" fontId="9" fillId="0" borderId="0" xfId="0" applyFont="1" applyProtection="1">
      <alignment vertical="center"/>
      <protection hidden="1"/>
    </xf>
    <xf numFmtId="0" fontId="12" fillId="0" borderId="0" xfId="0" applyFont="1">
      <alignment vertical="center"/>
    </xf>
    <xf numFmtId="0" fontId="9" fillId="0" borderId="0" xfId="0" applyFont="1">
      <alignment vertical="center"/>
    </xf>
    <xf numFmtId="0" fontId="0" fillId="0" borderId="0" xfId="0" applyFont="1" applyAlignment="1">
      <alignment horizontal="center" vertical="center"/>
    </xf>
    <xf numFmtId="0" fontId="6" fillId="0" borderId="3" xfId="0" applyFont="1" applyBorder="1" applyProtection="1">
      <alignment vertical="center"/>
      <protection hidden="1"/>
    </xf>
    <xf numFmtId="0" fontId="6" fillId="0" borderId="4" xfId="0" applyFont="1" applyBorder="1" applyAlignment="1" applyProtection="1">
      <alignment horizontal="center" vertical="center"/>
      <protection hidden="1"/>
    </xf>
    <xf numFmtId="0" fontId="6" fillId="0" borderId="4" xfId="0" applyFont="1" applyBorder="1" applyProtection="1">
      <alignment vertical="center"/>
      <protection hidden="1"/>
    </xf>
    <xf numFmtId="0" fontId="6" fillId="0" borderId="5" xfId="0" applyFont="1" applyBorder="1" applyProtection="1">
      <alignment vertical="center"/>
      <protection hidden="1"/>
    </xf>
    <xf numFmtId="0" fontId="11" fillId="0" borderId="0" xfId="0" applyFont="1" applyProtection="1">
      <alignment vertical="center"/>
      <protection hidden="1"/>
    </xf>
    <xf numFmtId="0" fontId="6" fillId="0" borderId="7" xfId="0" applyFont="1" applyBorder="1" applyProtection="1">
      <alignment vertical="center"/>
      <protection hidden="1"/>
    </xf>
    <xf numFmtId="0" fontId="6" fillId="0" borderId="8" xfId="0" applyFont="1" applyBorder="1" applyAlignment="1" applyProtection="1">
      <alignment horizontal="center" vertical="center"/>
      <protection hidden="1"/>
    </xf>
    <xf numFmtId="0" fontId="6" fillId="0" borderId="8" xfId="0" applyFont="1" applyBorder="1" applyProtection="1">
      <alignment vertical="center"/>
      <protection hidden="1"/>
    </xf>
    <xf numFmtId="0" fontId="6" fillId="0" borderId="9" xfId="0" applyFont="1" applyBorder="1" applyProtection="1">
      <alignment vertical="center"/>
      <protection hidden="1"/>
    </xf>
    <xf numFmtId="0" fontId="6" fillId="0" borderId="31" xfId="0" applyFont="1" applyBorder="1" applyProtection="1">
      <alignment vertical="center"/>
      <protection hidden="1"/>
    </xf>
    <xf numFmtId="0" fontId="6" fillId="0" borderId="0" xfId="0" applyFont="1" applyBorder="1" applyAlignment="1" applyProtection="1">
      <alignment horizontal="center" vertical="center"/>
      <protection hidden="1"/>
    </xf>
    <xf numFmtId="0" fontId="6" fillId="0" borderId="0" xfId="0" applyFont="1" applyBorder="1" applyProtection="1">
      <alignment vertical="center"/>
      <protection hidden="1"/>
    </xf>
    <xf numFmtId="0" fontId="6" fillId="0" borderId="47" xfId="0" applyFont="1" applyBorder="1" applyProtection="1">
      <alignment vertical="center"/>
      <protection hidden="1"/>
    </xf>
    <xf numFmtId="0" fontId="6" fillId="0" borderId="10" xfId="0" applyFont="1" applyBorder="1" applyProtection="1">
      <alignment vertical="center"/>
      <protection hidden="1"/>
    </xf>
    <xf numFmtId="0" fontId="13" fillId="0" borderId="0" xfId="0" applyFont="1" applyBorder="1" applyAlignment="1" applyProtection="1">
      <alignment vertical="top"/>
      <protection hidden="1"/>
    </xf>
    <xf numFmtId="0" fontId="6" fillId="0" borderId="11" xfId="0" applyFont="1" applyBorder="1" applyProtection="1">
      <alignment vertical="center"/>
      <protection hidden="1"/>
    </xf>
    <xf numFmtId="0" fontId="6" fillId="0" borderId="14" xfId="0" applyFont="1" applyBorder="1" applyProtection="1">
      <alignment vertical="center"/>
      <protection hidden="1"/>
    </xf>
    <xf numFmtId="0" fontId="6" fillId="0" borderId="15" xfId="0" applyFont="1" applyBorder="1" applyAlignment="1" applyProtection="1">
      <alignment horizontal="center" vertical="center"/>
      <protection hidden="1"/>
    </xf>
    <xf numFmtId="0" fontId="6" fillId="0" borderId="15" xfId="0" applyFont="1" applyBorder="1" applyProtection="1">
      <alignment vertical="center"/>
      <protection hidden="1"/>
    </xf>
    <xf numFmtId="0" fontId="11" fillId="2" borderId="10" xfId="0" applyFont="1" applyFill="1" applyBorder="1" applyProtection="1">
      <alignment vertical="center"/>
      <protection hidden="1"/>
    </xf>
    <xf numFmtId="0" fontId="11" fillId="0" borderId="10" xfId="0" applyFont="1" applyBorder="1" applyAlignment="1" applyProtection="1">
      <alignment horizontal="left" vertical="center"/>
      <protection hidden="1"/>
    </xf>
    <xf numFmtId="0" fontId="6" fillId="0" borderId="10"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11" fillId="2" borderId="8" xfId="0" applyFont="1" applyFill="1" applyBorder="1" applyAlignment="1" applyProtection="1">
      <alignment horizontal="left" vertical="center"/>
      <protection hidden="1"/>
    </xf>
    <xf numFmtId="0" fontId="11" fillId="0" borderId="8" xfId="0" applyFont="1" applyBorder="1" applyAlignment="1" applyProtection="1">
      <alignment vertical="center"/>
      <protection locked="0" hidden="1"/>
    </xf>
    <xf numFmtId="0" fontId="6" fillId="0" borderId="9" xfId="0" applyFont="1" applyBorder="1" applyAlignment="1" applyProtection="1">
      <alignment horizontal="center" vertical="center"/>
      <protection hidden="1"/>
    </xf>
    <xf numFmtId="0" fontId="11" fillId="0" borderId="10" xfId="0" applyFont="1" applyBorder="1" applyAlignment="1" applyProtection="1">
      <alignment vertical="center"/>
      <protection hidden="1"/>
    </xf>
    <xf numFmtId="0" fontId="11" fillId="0" borderId="10" xfId="0" applyFont="1" applyBorder="1" applyAlignment="1" applyProtection="1">
      <alignment vertical="center"/>
      <protection locked="0" hidden="1"/>
    </xf>
    <xf numFmtId="0" fontId="10" fillId="0" borderId="8" xfId="0" applyFont="1" applyBorder="1" applyAlignment="1" applyProtection="1">
      <alignment horizontal="left" vertical="center"/>
      <protection hidden="1"/>
    </xf>
    <xf numFmtId="0" fontId="11" fillId="0" borderId="8" xfId="0" applyFont="1" applyBorder="1" applyProtection="1">
      <alignment vertical="center"/>
      <protection hidden="1"/>
    </xf>
    <xf numFmtId="0" fontId="11" fillId="0" borderId="8" xfId="0" applyFont="1" applyBorder="1" applyAlignment="1" applyProtection="1">
      <alignment vertical="center"/>
      <protection hidden="1"/>
    </xf>
    <xf numFmtId="0" fontId="11" fillId="0" borderId="8"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11" fillId="0" borderId="15" xfId="0" applyFont="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13" fillId="0" borderId="15" xfId="0" applyFont="1" applyBorder="1" applyAlignment="1" applyProtection="1">
      <alignment vertical="top"/>
      <protection locked="0" hidden="1"/>
    </xf>
    <xf numFmtId="0" fontId="11" fillId="0" borderId="15" xfId="0" applyFont="1" applyBorder="1" applyAlignment="1" applyProtection="1">
      <alignment vertical="center" wrapText="1"/>
      <protection locked="0" hidden="1"/>
    </xf>
    <xf numFmtId="0" fontId="11" fillId="0" borderId="15" xfId="0" applyFont="1" applyBorder="1" applyProtection="1">
      <alignment vertical="center"/>
      <protection hidden="1"/>
    </xf>
    <xf numFmtId="0" fontId="11" fillId="0" borderId="16" xfId="0" applyFont="1" applyBorder="1" applyProtection="1">
      <alignment vertical="center"/>
      <protection hidden="1"/>
    </xf>
    <xf numFmtId="0" fontId="11" fillId="0" borderId="12" xfId="0" applyFont="1" applyBorder="1" applyProtection="1">
      <alignment vertical="center"/>
      <protection hidden="1"/>
    </xf>
    <xf numFmtId="0" fontId="11" fillId="0" borderId="0" xfId="0" applyFont="1" applyBorder="1" applyProtection="1">
      <alignment vertical="center"/>
      <protection hidden="1"/>
    </xf>
    <xf numFmtId="0" fontId="14" fillId="0" borderId="12" xfId="0" applyFont="1" applyBorder="1" applyAlignment="1" applyProtection="1">
      <alignment vertical="center" wrapText="1"/>
      <protection hidden="1"/>
    </xf>
    <xf numFmtId="0" fontId="14" fillId="0" borderId="0" xfId="0" applyFont="1" applyBorder="1" applyAlignment="1" applyProtection="1">
      <alignment vertical="center" wrapText="1"/>
      <protection hidden="1"/>
    </xf>
    <xf numFmtId="0" fontId="11" fillId="0" borderId="18" xfId="0" applyFont="1" applyBorder="1" applyAlignment="1" applyProtection="1">
      <alignment vertical="center"/>
      <protection hidden="1"/>
    </xf>
    <xf numFmtId="0" fontId="11" fillId="0" borderId="10" xfId="0" applyFont="1" applyBorder="1" applyProtection="1">
      <alignment vertical="center"/>
      <protection hidden="1"/>
    </xf>
    <xf numFmtId="0" fontId="14" fillId="0" borderId="10" xfId="0" applyFont="1" applyBorder="1" applyAlignment="1" applyProtection="1">
      <alignment vertical="center" wrapText="1"/>
      <protection hidden="1"/>
    </xf>
    <xf numFmtId="0" fontId="14" fillId="0" borderId="11" xfId="0" applyFont="1" applyBorder="1" applyAlignment="1" applyProtection="1">
      <alignment vertical="center" wrapText="1"/>
      <protection hidden="1"/>
    </xf>
    <xf numFmtId="0" fontId="11" fillId="0" borderId="31" xfId="0" applyFont="1" applyBorder="1" applyAlignment="1" applyProtection="1">
      <alignment vertical="center" wrapText="1"/>
      <protection hidden="1"/>
    </xf>
    <xf numFmtId="0" fontId="12" fillId="0" borderId="10" xfId="0" applyFont="1" applyBorder="1" applyAlignment="1" applyProtection="1">
      <alignment vertical="center"/>
      <protection hidden="1"/>
    </xf>
    <xf numFmtId="0" fontId="12" fillId="0" borderId="10" xfId="0" applyFont="1" applyBorder="1" applyProtection="1">
      <alignment vertical="center"/>
      <protection hidden="1"/>
    </xf>
    <xf numFmtId="0" fontId="12" fillId="0" borderId="11" xfId="0" applyFont="1" applyBorder="1" applyProtection="1">
      <alignment vertical="center"/>
      <protection hidden="1"/>
    </xf>
    <xf numFmtId="0" fontId="12" fillId="0" borderId="0" xfId="0" applyFont="1" applyProtection="1">
      <alignment vertical="center"/>
      <protection hidden="1"/>
    </xf>
    <xf numFmtId="0" fontId="12" fillId="0" borderId="0" xfId="0" applyFont="1" applyBorder="1" applyAlignment="1" applyProtection="1">
      <alignment vertical="center"/>
      <protection hidden="1"/>
    </xf>
    <xf numFmtId="0" fontId="12" fillId="0" borderId="0" xfId="0" applyFont="1" applyBorder="1" applyProtection="1">
      <alignment vertical="center"/>
      <protection hidden="1"/>
    </xf>
    <xf numFmtId="0" fontId="12" fillId="0" borderId="47"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2" fillId="0" borderId="47" xfId="0" applyFont="1" applyBorder="1" applyAlignment="1" applyProtection="1">
      <alignment vertical="center"/>
      <protection hidden="1"/>
    </xf>
    <xf numFmtId="0" fontId="12" fillId="0" borderId="8" xfId="0" applyFont="1" applyBorder="1" applyAlignment="1" applyProtection="1">
      <alignment vertical="center"/>
      <protection hidden="1"/>
    </xf>
    <xf numFmtId="0" fontId="12" fillId="0" borderId="9" xfId="0" applyFont="1" applyBorder="1" applyAlignment="1" applyProtection="1">
      <alignment vertical="center"/>
      <protection hidden="1"/>
    </xf>
    <xf numFmtId="0" fontId="11" fillId="0" borderId="10" xfId="0" applyFont="1" applyBorder="1" applyAlignment="1" applyProtection="1">
      <alignment horizontal="center" vertical="center"/>
      <protection hidden="1"/>
    </xf>
    <xf numFmtId="0" fontId="14" fillId="0" borderId="10" xfId="0" applyFont="1" applyBorder="1" applyAlignment="1" applyProtection="1">
      <alignment vertical="center"/>
      <protection hidden="1"/>
    </xf>
    <xf numFmtId="0" fontId="11" fillId="0" borderId="10" xfId="0" applyFont="1" applyBorder="1" applyAlignment="1" applyProtection="1">
      <alignment vertical="center" shrinkToFit="1"/>
      <protection locked="0" hidden="1"/>
    </xf>
    <xf numFmtId="177" fontId="11" fillId="0" borderId="10" xfId="0" applyNumberFormat="1" applyFont="1" applyBorder="1" applyAlignment="1" applyProtection="1">
      <alignment vertical="center"/>
      <protection hidden="1"/>
    </xf>
    <xf numFmtId="0" fontId="11" fillId="0" borderId="11" xfId="0" applyFont="1" applyBorder="1" applyAlignment="1" applyProtection="1">
      <alignment vertical="center" shrinkToFit="1"/>
      <protection locked="0" hidden="1"/>
    </xf>
    <xf numFmtId="0" fontId="11" fillId="0" borderId="31" xfId="0" applyFont="1" applyBorder="1" applyAlignment="1" applyProtection="1">
      <alignment vertical="center"/>
      <protection hidden="1"/>
    </xf>
    <xf numFmtId="0" fontId="15" fillId="0" borderId="10" xfId="0" applyFont="1" applyBorder="1" applyAlignment="1" applyProtection="1">
      <alignment horizontal="left" vertical="center"/>
      <protection hidden="1"/>
    </xf>
    <xf numFmtId="0" fontId="12" fillId="0" borderId="10" xfId="0" applyFont="1" applyBorder="1" applyAlignment="1" applyProtection="1">
      <alignment vertical="center" shrinkToFit="1"/>
      <protection locked="0" hidden="1"/>
    </xf>
    <xf numFmtId="0" fontId="12" fillId="0" borderId="10" xfId="0" applyFont="1" applyBorder="1" applyAlignment="1" applyProtection="1">
      <alignment horizontal="left" vertical="center"/>
      <protection hidden="1"/>
    </xf>
    <xf numFmtId="0" fontId="12" fillId="0" borderId="10" xfId="0" applyFont="1" applyBorder="1" applyAlignment="1" applyProtection="1">
      <alignment vertical="center"/>
      <protection locked="0" hidden="1"/>
    </xf>
    <xf numFmtId="177" fontId="12" fillId="0" borderId="10" xfId="0" applyNumberFormat="1" applyFont="1" applyBorder="1" applyAlignment="1" applyProtection="1">
      <alignment vertical="center"/>
      <protection hidden="1"/>
    </xf>
    <xf numFmtId="177" fontId="12" fillId="0" borderId="11" xfId="0" applyNumberFormat="1" applyFont="1" applyBorder="1" applyAlignment="1" applyProtection="1">
      <alignment vertical="center"/>
      <protection hidden="1"/>
    </xf>
    <xf numFmtId="0" fontId="11" fillId="0" borderId="7" xfId="0" applyFont="1" applyBorder="1" applyProtection="1">
      <alignment vertical="center"/>
      <protection hidden="1"/>
    </xf>
    <xf numFmtId="0" fontId="15" fillId="0" borderId="8" xfId="0" applyFont="1" applyBorder="1" applyAlignment="1" applyProtection="1">
      <alignment horizontal="left" vertical="center"/>
      <protection hidden="1"/>
    </xf>
    <xf numFmtId="0" fontId="12" fillId="0" borderId="8" xfId="0" applyFont="1" applyBorder="1" applyAlignment="1" applyProtection="1">
      <alignment horizontal="center" vertical="center"/>
      <protection hidden="1"/>
    </xf>
    <xf numFmtId="0" fontId="12" fillId="0" borderId="8" xfId="0" applyFont="1" applyBorder="1" applyAlignment="1" applyProtection="1">
      <alignment horizontal="left" vertical="center"/>
      <protection hidden="1"/>
    </xf>
    <xf numFmtId="0" fontId="12" fillId="0" borderId="8" xfId="0" applyFont="1" applyBorder="1" applyAlignment="1" applyProtection="1">
      <alignment vertical="center" shrinkToFit="1"/>
      <protection locked="0" hidden="1"/>
    </xf>
    <xf numFmtId="0" fontId="12" fillId="0" borderId="8" xfId="0" applyFont="1" applyBorder="1" applyAlignment="1" applyProtection="1">
      <alignment horizontal="right" vertical="center" textRotation="255"/>
      <protection hidden="1"/>
    </xf>
    <xf numFmtId="0" fontId="15" fillId="0" borderId="8" xfId="0" applyFont="1" applyBorder="1" applyProtection="1">
      <alignment vertical="center"/>
      <protection hidden="1"/>
    </xf>
    <xf numFmtId="0" fontId="12" fillId="0" borderId="8" xfId="0" applyFont="1" applyBorder="1" applyProtection="1">
      <alignment vertical="center"/>
      <protection hidden="1"/>
    </xf>
    <xf numFmtId="0" fontId="12" fillId="0" borderId="8" xfId="0" applyFont="1" applyBorder="1" applyAlignment="1" applyProtection="1">
      <alignment vertical="center"/>
      <protection locked="0" hidden="1"/>
    </xf>
    <xf numFmtId="177" fontId="12" fillId="0" borderId="8" xfId="0" applyNumberFormat="1" applyFont="1" applyBorder="1" applyAlignment="1" applyProtection="1">
      <alignment vertical="center"/>
      <protection hidden="1"/>
    </xf>
    <xf numFmtId="0" fontId="12" fillId="0" borderId="9" xfId="0" applyFont="1" applyBorder="1" applyProtection="1">
      <alignment vertical="center"/>
      <protection hidden="1"/>
    </xf>
    <xf numFmtId="0" fontId="14" fillId="0" borderId="15" xfId="0" applyFont="1" applyBorder="1" applyAlignment="1" applyProtection="1">
      <alignment vertical="center"/>
      <protection hidden="1"/>
    </xf>
    <xf numFmtId="0" fontId="11" fillId="0" borderId="15" xfId="0" applyFont="1" applyBorder="1" applyAlignment="1" applyProtection="1">
      <alignment vertical="center" shrinkToFit="1"/>
      <protection locked="0" hidden="1"/>
    </xf>
    <xf numFmtId="0" fontId="11" fillId="0" borderId="15" xfId="0" applyFont="1" applyBorder="1" applyAlignment="1" applyProtection="1">
      <alignment horizontal="right" vertical="center" textRotation="255"/>
      <protection hidden="1"/>
    </xf>
    <xf numFmtId="0" fontId="11" fillId="0" borderId="15" xfId="0" applyFont="1" applyBorder="1" applyAlignment="1" applyProtection="1">
      <alignment vertical="center"/>
      <protection locked="0" hidden="1"/>
    </xf>
    <xf numFmtId="0" fontId="11" fillId="0" borderId="16" xfId="0" applyFont="1" applyBorder="1" applyAlignment="1" applyProtection="1">
      <alignment vertical="center"/>
      <protection locked="0" hidden="1"/>
    </xf>
    <xf numFmtId="0" fontId="12" fillId="0" borderId="0" xfId="0" applyFont="1" applyBorder="1" applyAlignment="1" applyProtection="1">
      <alignment vertical="center" shrinkToFit="1"/>
      <protection locked="0" hidden="1"/>
    </xf>
    <xf numFmtId="0" fontId="12" fillId="0" borderId="0" xfId="0" applyFont="1" applyBorder="1" applyAlignment="1" applyProtection="1">
      <alignment vertical="center"/>
      <protection locked="0" hidden="1"/>
    </xf>
    <xf numFmtId="177" fontId="12" fillId="0" borderId="47" xfId="0" applyNumberFormat="1" applyFont="1" applyBorder="1" applyAlignment="1" applyProtection="1">
      <alignment vertical="center"/>
      <protection hidden="1"/>
    </xf>
    <xf numFmtId="177" fontId="12" fillId="0" borderId="0" xfId="0" applyNumberFormat="1" applyFont="1" applyBorder="1" applyAlignment="1" applyProtection="1">
      <alignment vertical="center"/>
      <protection hidden="1"/>
    </xf>
    <xf numFmtId="0" fontId="12" fillId="0" borderId="47" xfId="0" applyFont="1" applyBorder="1" applyAlignment="1" applyProtection="1">
      <alignment vertical="center" shrinkToFit="1"/>
      <protection locked="0" hidden="1"/>
    </xf>
    <xf numFmtId="0" fontId="12" fillId="0" borderId="0" xfId="0" applyFont="1" applyBorder="1" applyAlignment="1" applyProtection="1">
      <alignment horizontal="right" vertical="center" textRotation="255"/>
      <protection hidden="1"/>
    </xf>
    <xf numFmtId="0" fontId="9" fillId="0" borderId="7" xfId="0" applyFont="1" applyBorder="1" applyProtection="1">
      <alignment vertical="center"/>
      <protection hidden="1"/>
    </xf>
    <xf numFmtId="0" fontId="9" fillId="0" borderId="0" xfId="0" applyFont="1" applyBorder="1" applyProtection="1">
      <alignment vertical="center"/>
      <protection hidden="1"/>
    </xf>
    <xf numFmtId="0" fontId="14" fillId="0" borderId="0" xfId="0" applyFont="1" applyBorder="1" applyAlignment="1" applyProtection="1">
      <alignment vertical="center"/>
      <protection hidden="1"/>
    </xf>
    <xf numFmtId="0" fontId="10" fillId="0" borderId="8" xfId="0" applyFont="1" applyBorder="1" applyProtection="1">
      <alignment vertical="center"/>
      <protection hidden="1"/>
    </xf>
    <xf numFmtId="0" fontId="14" fillId="0" borderId="8" xfId="0" applyFont="1" applyBorder="1" applyAlignment="1" applyProtection="1">
      <alignment vertical="center"/>
      <protection hidden="1"/>
    </xf>
    <xf numFmtId="0" fontId="11" fillId="0" borderId="8" xfId="0" applyFont="1" applyBorder="1" applyAlignment="1" applyProtection="1">
      <alignment vertical="center" shrinkToFit="1"/>
      <protection locked="0" hidden="1"/>
    </xf>
    <xf numFmtId="0" fontId="11" fillId="0" borderId="8" xfId="0" applyFont="1" applyBorder="1" applyAlignment="1" applyProtection="1">
      <alignment horizontal="right" vertical="center" textRotation="255"/>
      <protection hidden="1"/>
    </xf>
    <xf numFmtId="0" fontId="9" fillId="0" borderId="8" xfId="0" applyFont="1" applyBorder="1" applyProtection="1">
      <alignment vertical="center"/>
      <protection hidden="1"/>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0" fillId="0" borderId="0" xfId="0" applyFont="1" applyBorder="1" applyProtection="1">
      <alignment vertical="center"/>
      <protection hidden="1"/>
    </xf>
    <xf numFmtId="0" fontId="16" fillId="0" borderId="0" xfId="5" applyFont="1">
      <alignment vertical="center"/>
    </xf>
    <xf numFmtId="0" fontId="16" fillId="0" borderId="0" xfId="5" applyFont="1" applyAlignment="1">
      <alignment horizontal="center" vertical="center"/>
    </xf>
    <xf numFmtId="0" fontId="5" fillId="0" borderId="0" xfId="6" applyFont="1">
      <alignment vertical="center"/>
    </xf>
    <xf numFmtId="0" fontId="16" fillId="0" borderId="10" xfId="0" applyFont="1" applyBorder="1">
      <alignment vertical="center"/>
    </xf>
    <xf numFmtId="0" fontId="16" fillId="0" borderId="10" xfId="0" applyFont="1" applyBorder="1" applyAlignment="1">
      <alignment horizontal="center" vertical="center"/>
    </xf>
    <xf numFmtId="0" fontId="5" fillId="0" borderId="10" xfId="6" applyFont="1" applyBorder="1">
      <alignment vertical="center"/>
    </xf>
    <xf numFmtId="0" fontId="16" fillId="0" borderId="0" xfId="0" applyFont="1">
      <alignment vertical="center"/>
    </xf>
    <xf numFmtId="0" fontId="16" fillId="0" borderId="31" xfId="0" applyFont="1" applyBorder="1">
      <alignment vertical="center"/>
    </xf>
    <xf numFmtId="0" fontId="17" fillId="0" borderId="31" xfId="0" applyFont="1" applyBorder="1" applyAlignment="1">
      <alignment vertical="top"/>
    </xf>
    <xf numFmtId="0" fontId="17" fillId="0" borderId="0" xfId="0" applyFont="1" applyBorder="1" applyAlignment="1">
      <alignment vertical="top"/>
    </xf>
    <xf numFmtId="0" fontId="17" fillId="0" borderId="47" xfId="0" applyFont="1" applyBorder="1" applyAlignment="1">
      <alignment horizontal="right" vertical="top"/>
    </xf>
    <xf numFmtId="0" fontId="17" fillId="0" borderId="1" xfId="0" applyFont="1" applyBorder="1" applyAlignment="1">
      <alignment vertical="center"/>
    </xf>
    <xf numFmtId="0" fontId="17" fillId="0" borderId="1" xfId="0" applyFont="1" applyBorder="1" applyAlignment="1">
      <alignment horizontal="center" vertical="center"/>
    </xf>
    <xf numFmtId="0" fontId="16" fillId="0" borderId="31" xfId="5" applyFont="1" applyBorder="1">
      <alignment vertical="center"/>
    </xf>
    <xf numFmtId="0" fontId="17" fillId="0" borderId="13" xfId="5" applyFont="1" applyBorder="1" applyAlignment="1">
      <alignment horizontal="center" vertical="center"/>
    </xf>
    <xf numFmtId="0" fontId="17" fillId="0" borderId="1" xfId="5" applyFont="1" applyBorder="1" applyAlignment="1">
      <alignment horizontal="center" vertical="center"/>
    </xf>
    <xf numFmtId="0" fontId="17" fillId="0" borderId="1" xfId="5" applyFont="1" applyBorder="1">
      <alignment vertical="center"/>
    </xf>
    <xf numFmtId="0" fontId="9" fillId="0" borderId="0" xfId="0" applyFont="1" applyFill="1" applyProtection="1">
      <alignment vertical="center"/>
      <protection hidden="1"/>
    </xf>
    <xf numFmtId="0" fontId="20" fillId="0" borderId="0" xfId="0" applyFont="1" applyFill="1" applyProtection="1">
      <alignment vertical="center"/>
      <protection hidden="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Alignment="1">
      <alignment vertical="center"/>
    </xf>
    <xf numFmtId="0" fontId="3" fillId="0" borderId="0" xfId="0" applyFont="1" applyAlignment="1">
      <alignment horizontal="right" vertical="center"/>
    </xf>
    <xf numFmtId="0" fontId="6" fillId="0" borderId="0" xfId="0" applyFont="1" applyBorder="1" applyAlignment="1">
      <alignment vertical="center" textRotation="255"/>
    </xf>
    <xf numFmtId="0" fontId="6" fillId="0" borderId="0" xfId="0" applyFont="1" applyBorder="1" applyAlignment="1">
      <alignment vertical="center"/>
    </xf>
    <xf numFmtId="0" fontId="6" fillId="0" borderId="0" xfId="0" applyFont="1" applyFill="1" applyBorder="1" applyAlignment="1">
      <alignment vertical="center"/>
    </xf>
    <xf numFmtId="0" fontId="6" fillId="0" borderId="23" xfId="0" applyFont="1" applyFill="1" applyBorder="1" applyAlignment="1">
      <alignment vertical="center"/>
    </xf>
    <xf numFmtId="0" fontId="6" fillId="0" borderId="0" xfId="0" applyFont="1" applyFill="1" applyBorder="1">
      <alignment vertical="center"/>
    </xf>
    <xf numFmtId="0" fontId="6" fillId="0" borderId="0" xfId="0" applyFont="1" applyFill="1" applyBorder="1" applyAlignment="1">
      <alignment vertical="center" textRotation="255" shrinkToFit="1"/>
    </xf>
    <xf numFmtId="0" fontId="7" fillId="0" borderId="0" xfId="0" applyFont="1" applyFill="1" applyBorder="1" applyAlignment="1">
      <alignment vertical="center"/>
    </xf>
    <xf numFmtId="0" fontId="7" fillId="0" borderId="0" xfId="0" applyFont="1" applyFill="1" applyBorder="1">
      <alignment vertical="center"/>
    </xf>
    <xf numFmtId="0" fontId="11" fillId="0" borderId="14" xfId="0" applyFont="1" applyFill="1" applyBorder="1" applyAlignment="1" applyProtection="1">
      <alignment vertical="center"/>
      <protection hidden="1"/>
    </xf>
    <xf numFmtId="0" fontId="11" fillId="0" borderId="15" xfId="0" applyFont="1" applyFill="1" applyBorder="1" applyAlignment="1" applyProtection="1">
      <alignment vertical="center" wrapText="1"/>
      <protection hidden="1"/>
    </xf>
    <xf numFmtId="0" fontId="11" fillId="0" borderId="16" xfId="0" applyFont="1" applyFill="1" applyBorder="1" applyAlignment="1" applyProtection="1">
      <alignment vertical="center" wrapText="1"/>
      <protection hidden="1"/>
    </xf>
    <xf numFmtId="0" fontId="11" fillId="0" borderId="0" xfId="0" applyFont="1" applyFill="1" applyProtection="1">
      <alignment vertical="center"/>
      <protection hidden="1"/>
    </xf>
    <xf numFmtId="0" fontId="11" fillId="0" borderId="18" xfId="0" applyFont="1" applyFill="1" applyBorder="1" applyAlignment="1" applyProtection="1">
      <alignment vertical="center"/>
      <protection hidden="1"/>
    </xf>
    <xf numFmtId="0" fontId="10" fillId="0" borderId="10" xfId="0" applyFont="1" applyFill="1" applyBorder="1" applyAlignment="1" applyProtection="1">
      <alignment vertical="center"/>
      <protection hidden="1"/>
    </xf>
    <xf numFmtId="0" fontId="11" fillId="0" borderId="10" xfId="0" applyFont="1" applyFill="1" applyBorder="1" applyAlignment="1" applyProtection="1">
      <alignment horizontal="center" vertical="center" shrinkToFit="1"/>
      <protection locked="0" hidden="1"/>
    </xf>
    <xf numFmtId="0" fontId="11" fillId="0" borderId="11" xfId="0" applyFont="1" applyFill="1" applyBorder="1" applyAlignment="1" applyProtection="1">
      <alignment horizontal="center" vertical="center" shrinkToFit="1"/>
      <protection locked="0" hidden="1"/>
    </xf>
    <xf numFmtId="0" fontId="10" fillId="0" borderId="31" xfId="0" applyFont="1" applyFill="1" applyBorder="1" applyAlignment="1" applyProtection="1">
      <alignment vertical="center"/>
      <protection hidden="1"/>
    </xf>
    <xf numFmtId="0" fontId="11" fillId="0" borderId="1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1" fillId="0" borderId="10" xfId="0" applyFont="1" applyFill="1" applyBorder="1" applyAlignment="1" applyProtection="1">
      <alignment vertical="center"/>
      <protection locked="0" hidden="1"/>
    </xf>
    <xf numFmtId="0" fontId="11" fillId="0" borderId="10" xfId="0" applyFont="1" applyFill="1" applyBorder="1" applyAlignment="1" applyProtection="1">
      <alignment vertical="center" shrinkToFit="1"/>
      <protection locked="0" hidden="1"/>
    </xf>
    <xf numFmtId="0" fontId="11" fillId="0" borderId="10" xfId="0" applyFont="1" applyFill="1" applyBorder="1" applyAlignment="1" applyProtection="1">
      <alignment horizontal="left" vertical="center"/>
      <protection hidden="1"/>
    </xf>
    <xf numFmtId="0" fontId="11" fillId="0" borderId="10" xfId="0" applyFont="1" applyFill="1" applyBorder="1" applyAlignment="1" applyProtection="1">
      <alignment horizontal="center" vertical="center"/>
      <protection hidden="1"/>
    </xf>
    <xf numFmtId="0" fontId="11" fillId="0" borderId="11" xfId="0" applyFont="1" applyFill="1" applyBorder="1" applyAlignment="1" applyProtection="1">
      <alignment vertical="center" wrapText="1"/>
      <protection hidden="1"/>
    </xf>
    <xf numFmtId="0" fontId="11" fillId="0" borderId="31" xfId="0" applyFont="1" applyFill="1" applyBorder="1" applyProtection="1">
      <alignment vertical="center"/>
      <protection hidden="1"/>
    </xf>
    <xf numFmtId="0" fontId="11" fillId="0" borderId="8" xfId="0" applyFont="1" applyFill="1" applyBorder="1" applyAlignment="1" applyProtection="1">
      <alignment vertical="center"/>
      <protection locked="0" hidden="1"/>
    </xf>
    <xf numFmtId="0" fontId="11" fillId="0" borderId="8" xfId="0" applyFont="1" applyFill="1" applyBorder="1" applyAlignment="1" applyProtection="1">
      <alignment vertical="center" shrinkToFit="1"/>
      <protection locked="0" hidden="1"/>
    </xf>
    <xf numFmtId="0" fontId="11" fillId="0" borderId="8" xfId="0" applyFont="1" applyFill="1" applyBorder="1" applyAlignment="1" applyProtection="1">
      <alignment horizontal="left" vertical="center"/>
      <protection hidden="1"/>
    </xf>
    <xf numFmtId="0" fontId="11" fillId="0" borderId="8" xfId="0" applyFont="1" applyFill="1" applyBorder="1" applyProtection="1">
      <alignment vertical="center"/>
      <protection hidden="1"/>
    </xf>
    <xf numFmtId="0" fontId="11" fillId="0" borderId="8" xfId="0" applyFont="1" applyFill="1" applyBorder="1" applyAlignment="1" applyProtection="1">
      <alignment vertical="center"/>
      <protection hidden="1"/>
    </xf>
    <xf numFmtId="0" fontId="11" fillId="0" borderId="9" xfId="0" applyFont="1" applyFill="1" applyBorder="1" applyAlignment="1" applyProtection="1">
      <alignment vertical="center" shrinkToFit="1"/>
      <protection locked="0" hidden="1"/>
    </xf>
    <xf numFmtId="0" fontId="11" fillId="0" borderId="10" xfId="0" applyFont="1" applyFill="1" applyBorder="1" applyProtection="1">
      <alignment vertical="center"/>
      <protection hidden="1"/>
    </xf>
    <xf numFmtId="177" fontId="11" fillId="0" borderId="10" xfId="0" applyNumberFormat="1" applyFont="1" applyFill="1" applyBorder="1" applyAlignment="1" applyProtection="1">
      <alignment vertical="center"/>
      <protection hidden="1"/>
    </xf>
    <xf numFmtId="0" fontId="11" fillId="0" borderId="11" xfId="0" applyFont="1" applyFill="1" applyBorder="1" applyAlignment="1" applyProtection="1">
      <alignment vertical="center" shrinkToFit="1"/>
      <protection locked="0" hidden="1"/>
    </xf>
    <xf numFmtId="0" fontId="11" fillId="0" borderId="7" xfId="0" applyFont="1" applyFill="1" applyBorder="1" applyProtection="1">
      <alignment vertical="center"/>
      <protection hidden="1"/>
    </xf>
    <xf numFmtId="0" fontId="11" fillId="0" borderId="15" xfId="0" applyFont="1" applyFill="1" applyBorder="1" applyAlignment="1" applyProtection="1">
      <alignment horizontal="left" vertical="center"/>
      <protection hidden="1"/>
    </xf>
    <xf numFmtId="0" fontId="11" fillId="0" borderId="15" xfId="0" applyFont="1" applyFill="1" applyBorder="1" applyAlignment="1" applyProtection="1">
      <alignment horizontal="center" vertical="center"/>
      <protection hidden="1"/>
    </xf>
    <xf numFmtId="0" fontId="11" fillId="0" borderId="15" xfId="0" applyFont="1" applyFill="1" applyBorder="1" applyAlignment="1" applyProtection="1">
      <alignment vertical="center" shrinkToFit="1"/>
      <protection locked="0" hidden="1"/>
    </xf>
    <xf numFmtId="0" fontId="11" fillId="0" borderId="15" xfId="0" applyFont="1" applyFill="1" applyBorder="1" applyAlignment="1" applyProtection="1">
      <alignment vertical="center"/>
      <protection hidden="1"/>
    </xf>
    <xf numFmtId="0" fontId="11" fillId="0" borderId="15" xfId="0" applyFont="1" applyFill="1" applyBorder="1" applyAlignment="1" applyProtection="1">
      <alignment vertical="center" textRotation="255"/>
      <protection hidden="1"/>
    </xf>
    <xf numFmtId="0" fontId="11" fillId="0" borderId="15" xfId="0" applyFont="1" applyFill="1" applyBorder="1" applyProtection="1">
      <alignment vertical="center"/>
      <protection hidden="1"/>
    </xf>
    <xf numFmtId="0" fontId="11" fillId="0" borderId="16" xfId="0" applyFont="1" applyFill="1" applyBorder="1" applyProtection="1">
      <alignment vertical="center"/>
      <protection hidden="1"/>
    </xf>
    <xf numFmtId="0" fontId="14" fillId="6" borderId="10" xfId="0" applyFont="1" applyFill="1" applyBorder="1" applyAlignment="1" applyProtection="1">
      <alignment vertical="center" wrapText="1"/>
      <protection hidden="1"/>
    </xf>
    <xf numFmtId="0" fontId="11" fillId="8" borderId="31" xfId="0" applyFont="1" applyFill="1" applyBorder="1" applyAlignment="1" applyProtection="1">
      <alignment vertical="center"/>
      <protection hidden="1"/>
    </xf>
    <xf numFmtId="0" fontId="14" fillId="8" borderId="31" xfId="0" applyFont="1" applyFill="1" applyBorder="1" applyAlignment="1" applyProtection="1">
      <alignment vertical="center" wrapText="1"/>
      <protection hidden="1"/>
    </xf>
    <xf numFmtId="0" fontId="14" fillId="8" borderId="7" xfId="0" applyFont="1" applyFill="1" applyBorder="1" applyAlignment="1" applyProtection="1">
      <alignment vertical="center" wrapText="1"/>
      <protection hidden="1"/>
    </xf>
    <xf numFmtId="0" fontId="12" fillId="8" borderId="0" xfId="0" applyFont="1" applyFill="1" applyBorder="1" applyAlignment="1" applyProtection="1">
      <alignment vertical="center"/>
      <protection hidden="1"/>
    </xf>
    <xf numFmtId="0" fontId="14" fillId="6" borderId="18" xfId="0" applyFont="1" applyFill="1" applyBorder="1" applyAlignment="1" applyProtection="1">
      <alignment vertical="center"/>
      <protection hidden="1"/>
    </xf>
    <xf numFmtId="0" fontId="12" fillId="6" borderId="10" xfId="0" applyFont="1" applyFill="1" applyBorder="1" applyAlignment="1" applyProtection="1">
      <alignment vertical="center"/>
      <protection hidden="1"/>
    </xf>
    <xf numFmtId="0" fontId="11" fillId="7" borderId="18" xfId="0" applyFont="1" applyFill="1" applyBorder="1" applyAlignment="1" applyProtection="1">
      <alignment vertical="center" wrapText="1"/>
      <protection hidden="1"/>
    </xf>
    <xf numFmtId="0" fontId="11" fillId="7" borderId="7" xfId="0" applyFont="1" applyFill="1" applyBorder="1" applyAlignment="1" applyProtection="1">
      <alignment vertical="center"/>
      <protection hidden="1"/>
    </xf>
    <xf numFmtId="0" fontId="11" fillId="7" borderId="14" xfId="0" applyFont="1" applyFill="1" applyBorder="1" applyAlignment="1" applyProtection="1">
      <alignment vertical="center"/>
      <protection hidden="1"/>
    </xf>
    <xf numFmtId="0" fontId="10" fillId="6" borderId="10" xfId="0" applyFont="1" applyFill="1" applyBorder="1" applyAlignment="1" applyProtection="1">
      <alignment vertical="center"/>
      <protection hidden="1"/>
    </xf>
    <xf numFmtId="0" fontId="11" fillId="6" borderId="10" xfId="0" applyFont="1" applyFill="1" applyBorder="1" applyAlignment="1" applyProtection="1">
      <alignment horizontal="center" vertical="center"/>
      <protection hidden="1"/>
    </xf>
    <xf numFmtId="0" fontId="11" fillId="8" borderId="18" xfId="0" applyFont="1" applyFill="1" applyBorder="1" applyAlignment="1" applyProtection="1">
      <alignment horizontal="center" vertical="center"/>
      <protection hidden="1"/>
    </xf>
    <xf numFmtId="0" fontId="12" fillId="8" borderId="7" xfId="0" applyFont="1" applyFill="1" applyBorder="1" applyAlignment="1" applyProtection="1">
      <alignment vertical="center"/>
      <protection hidden="1"/>
    </xf>
    <xf numFmtId="0" fontId="12" fillId="8" borderId="18" xfId="0" applyFont="1" applyFill="1" applyBorder="1" applyAlignment="1" applyProtection="1">
      <alignment vertical="center" wrapText="1"/>
      <protection hidden="1"/>
    </xf>
    <xf numFmtId="0" fontId="12" fillId="8" borderId="31" xfId="0" applyFont="1" applyFill="1" applyBorder="1" applyAlignment="1" applyProtection="1">
      <alignment vertical="center" wrapText="1"/>
      <protection hidden="1"/>
    </xf>
    <xf numFmtId="0" fontId="12" fillId="8" borderId="10" xfId="0" applyFont="1" applyFill="1" applyBorder="1" applyAlignment="1" applyProtection="1">
      <alignment vertical="center" shrinkToFit="1"/>
      <protection locked="0" hidden="1"/>
    </xf>
    <xf numFmtId="0" fontId="12" fillId="8" borderId="0" xfId="0" applyFont="1" applyFill="1" applyBorder="1" applyAlignment="1" applyProtection="1">
      <alignment vertical="center" shrinkToFit="1"/>
      <protection locked="0" hidden="1"/>
    </xf>
    <xf numFmtId="0" fontId="14" fillId="8" borderId="0" xfId="0" applyFont="1" applyFill="1" applyBorder="1" applyAlignment="1" applyProtection="1">
      <alignment vertical="center" wrapText="1"/>
      <protection hidden="1"/>
    </xf>
    <xf numFmtId="0" fontId="12" fillId="8" borderId="0" xfId="0" applyFont="1" applyFill="1" applyBorder="1" applyAlignment="1" applyProtection="1">
      <alignment vertical="center"/>
      <protection locked="0" hidden="1"/>
    </xf>
    <xf numFmtId="0" fontId="14" fillId="0" borderId="31" xfId="0" applyFont="1" applyFill="1" applyBorder="1" applyAlignment="1" applyProtection="1">
      <alignment vertical="center"/>
      <protection hidden="1"/>
    </xf>
    <xf numFmtId="0" fontId="11" fillId="7" borderId="10" xfId="0" applyFont="1" applyFill="1" applyBorder="1" applyAlignment="1" applyProtection="1">
      <alignment vertical="center"/>
      <protection locked="0" hidden="1"/>
    </xf>
    <xf numFmtId="0" fontId="11" fillId="7" borderId="10" xfId="0" applyFont="1" applyFill="1" applyBorder="1" applyAlignment="1" applyProtection="1">
      <alignment vertical="center" shrinkToFit="1"/>
      <protection locked="0" hidden="1"/>
    </xf>
    <xf numFmtId="0" fontId="17" fillId="0" borderId="12" xfId="5" applyFont="1" applyBorder="1" applyAlignment="1">
      <alignment horizontal="center" vertical="center"/>
    </xf>
    <xf numFmtId="0" fontId="5" fillId="0" borderId="11" xfId="6" applyFont="1" applyBorder="1">
      <alignment vertical="center"/>
    </xf>
    <xf numFmtId="0" fontId="5" fillId="0" borderId="47" xfId="6" applyFont="1" applyBorder="1">
      <alignment vertical="center"/>
    </xf>
    <xf numFmtId="0" fontId="5" fillId="0" borderId="9" xfId="6" applyFont="1" applyBorder="1">
      <alignment vertical="center"/>
    </xf>
    <xf numFmtId="0" fontId="16" fillId="0" borderId="18" xfId="5" applyFont="1" applyBorder="1">
      <alignment vertical="center"/>
    </xf>
    <xf numFmtId="0" fontId="16" fillId="0" borderId="10" xfId="5" applyFont="1" applyBorder="1" applyAlignment="1">
      <alignment horizontal="center" vertical="center"/>
    </xf>
    <xf numFmtId="0" fontId="16" fillId="0" borderId="0" xfId="5" applyFont="1" applyBorder="1" applyAlignment="1">
      <alignment horizontal="center" vertical="center"/>
    </xf>
    <xf numFmtId="0" fontId="16" fillId="0" borderId="7" xfId="5" applyFont="1" applyBorder="1">
      <alignment vertical="center"/>
    </xf>
    <xf numFmtId="0" fontId="16" fillId="0" borderId="8" xfId="5" applyFont="1" applyBorder="1" applyAlignment="1">
      <alignment horizontal="center" vertical="center"/>
    </xf>
    <xf numFmtId="0" fontId="23" fillId="0" borderId="0" xfId="0" applyFont="1" applyFill="1" applyProtection="1">
      <alignment vertical="center"/>
      <protection hidden="1"/>
    </xf>
    <xf numFmtId="0" fontId="23" fillId="7" borderId="0" xfId="0" applyFont="1" applyFill="1" applyProtection="1">
      <alignment vertical="center"/>
      <protection hidden="1"/>
    </xf>
    <xf numFmtId="0" fontId="23" fillId="7" borderId="0" xfId="0" applyFont="1" applyFill="1">
      <alignment vertical="center"/>
    </xf>
    <xf numFmtId="0" fontId="23" fillId="0" borderId="0" xfId="0" applyFont="1" applyFill="1">
      <alignment vertical="center"/>
    </xf>
    <xf numFmtId="0" fontId="5" fillId="0" borderId="18" xfId="0" applyFont="1" applyBorder="1">
      <alignment vertical="center"/>
    </xf>
    <xf numFmtId="0" fontId="25" fillId="0" borderId="1" xfId="7" applyFont="1" applyBorder="1" applyAlignment="1">
      <alignment vertical="center" shrinkToFit="1"/>
    </xf>
    <xf numFmtId="176" fontId="25" fillId="0" borderId="31" xfId="3" applyFont="1" applyBorder="1" applyAlignment="1" applyProtection="1">
      <alignment horizontal="right" vertical="center"/>
    </xf>
    <xf numFmtId="176" fontId="25" fillId="0" borderId="16" xfId="3" applyFont="1" applyBorder="1" applyAlignment="1" applyProtection="1">
      <alignment horizontal="left" vertical="center"/>
    </xf>
    <xf numFmtId="176" fontId="25" fillId="0" borderId="14" xfId="3" applyFont="1" applyBorder="1" applyAlignment="1" applyProtection="1">
      <alignment horizontal="right" vertical="center"/>
    </xf>
    <xf numFmtId="176" fontId="25" fillId="0" borderId="7" xfId="3" applyFont="1" applyBorder="1" applyAlignment="1" applyProtection="1">
      <alignment horizontal="right" vertical="center"/>
    </xf>
    <xf numFmtId="176" fontId="25" fillId="0" borderId="18" xfId="3" applyFont="1" applyBorder="1" applyAlignment="1" applyProtection="1">
      <alignment horizontal="right" vertical="center"/>
    </xf>
    <xf numFmtId="0" fontId="25" fillId="0" borderId="1" xfId="7" applyFont="1" applyBorder="1" applyAlignment="1">
      <alignment horizontal="left" vertical="center" shrinkToFit="1"/>
    </xf>
    <xf numFmtId="176" fontId="25" fillId="0" borderId="15" xfId="3" applyFont="1" applyBorder="1" applyAlignment="1" applyProtection="1">
      <alignment horizontal="right" vertical="center"/>
    </xf>
    <xf numFmtId="0" fontId="25" fillId="0" borderId="2" xfId="7" applyFont="1" applyBorder="1" applyAlignment="1">
      <alignment horizontal="left" vertical="center" shrinkToFit="1"/>
    </xf>
    <xf numFmtId="0" fontId="7" fillId="0" borderId="0" xfId="0" applyFont="1" applyFill="1" applyAlignment="1" applyProtection="1">
      <alignment horizontal="right" vertical="center"/>
      <protection hidden="1"/>
    </xf>
    <xf numFmtId="0" fontId="3" fillId="0" borderId="0" xfId="0" applyFont="1" applyAlignment="1">
      <alignment horizontal="center" vertical="center" shrinkToFit="1"/>
    </xf>
    <xf numFmtId="0" fontId="3" fillId="0" borderId="0" xfId="0" applyFont="1" applyAlignment="1">
      <alignment horizontal="left" vertical="center"/>
    </xf>
    <xf numFmtId="0" fontId="32" fillId="0" borderId="0" xfId="0" applyFont="1">
      <alignment vertical="center"/>
    </xf>
    <xf numFmtId="0" fontId="33" fillId="0" borderId="0" xfId="0" applyFont="1" applyAlignment="1">
      <alignment horizontal="right" vertical="center"/>
    </xf>
    <xf numFmtId="0" fontId="30" fillId="3" borderId="13"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 fillId="0" borderId="0" xfId="0" applyFont="1" applyAlignment="1">
      <alignment vertical="top"/>
    </xf>
    <xf numFmtId="178" fontId="9" fillId="0" borderId="34" xfId="8" applyNumberFormat="1" applyFont="1" applyFill="1" applyBorder="1" applyAlignment="1" applyProtection="1">
      <alignment horizontal="right" vertical="center" shrinkToFit="1"/>
      <protection hidden="1"/>
    </xf>
    <xf numFmtId="178" fontId="9" fillId="0" borderId="41" xfId="8" applyNumberFormat="1" applyFont="1" applyFill="1" applyBorder="1" applyAlignment="1" applyProtection="1">
      <alignment horizontal="right" vertical="center" shrinkToFit="1"/>
      <protection hidden="1"/>
    </xf>
    <xf numFmtId="0" fontId="23" fillId="0" borderId="0" xfId="0" applyFont="1" applyFill="1" applyAlignment="1" applyProtection="1">
      <alignment horizontal="left" vertical="center"/>
      <protection hidden="1"/>
    </xf>
    <xf numFmtId="0" fontId="23" fillId="0" borderId="0" xfId="0" applyFont="1" applyAlignment="1">
      <alignment vertical="center"/>
    </xf>
    <xf numFmtId="0" fontId="23" fillId="0" borderId="0" xfId="0" applyFont="1" applyFill="1" applyAlignment="1" applyProtection="1">
      <alignment vertical="center"/>
      <protection hidden="1"/>
    </xf>
    <xf numFmtId="0" fontId="6" fillId="5" borderId="22" xfId="0" applyFont="1" applyFill="1" applyBorder="1" applyAlignment="1">
      <alignment vertical="center" shrinkToFit="1"/>
    </xf>
    <xf numFmtId="0" fontId="6" fillId="5" borderId="23" xfId="0" applyFont="1" applyFill="1" applyBorder="1" applyAlignment="1">
      <alignment vertical="center" shrinkToFit="1"/>
    </xf>
    <xf numFmtId="0" fontId="6" fillId="5" borderId="24" xfId="0" applyFont="1" applyFill="1" applyBorder="1" applyAlignment="1">
      <alignment vertical="center" shrinkToFit="1"/>
    </xf>
    <xf numFmtId="0" fontId="8" fillId="0" borderId="17" xfId="0" applyFont="1" applyBorder="1" applyAlignment="1">
      <alignment horizontal="left" vertical="center"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center" vertical="center" shrinkToFit="1"/>
    </xf>
    <xf numFmtId="0" fontId="8" fillId="0" borderId="16" xfId="0" applyFont="1" applyBorder="1" applyAlignment="1">
      <alignment horizontal="center" vertical="top" wrapText="1"/>
    </xf>
    <xf numFmtId="0" fontId="8" fillId="0" borderId="16" xfId="0" applyFont="1" applyBorder="1" applyAlignment="1">
      <alignment horizontal="center" vertical="center"/>
    </xf>
    <xf numFmtId="0" fontId="6" fillId="0" borderId="1" xfId="0" applyFont="1" applyBorder="1" applyAlignment="1">
      <alignment horizontal="center" vertical="center" textRotation="255"/>
    </xf>
    <xf numFmtId="0" fontId="6" fillId="0" borderId="3" xfId="0" applyFont="1" applyBorder="1" applyAlignment="1">
      <alignment vertical="center"/>
    </xf>
    <xf numFmtId="0" fontId="7" fillId="0" borderId="5" xfId="0" applyFont="1" applyBorder="1" applyAlignment="1">
      <alignment horizontal="center" vertical="center"/>
    </xf>
    <xf numFmtId="177" fontId="6" fillId="0" borderId="18" xfId="0" applyNumberFormat="1" applyFont="1" applyBorder="1" applyAlignment="1">
      <alignment vertical="center"/>
    </xf>
    <xf numFmtId="177" fontId="6" fillId="0" borderId="3" xfId="0" applyNumberFormat="1" applyFont="1" applyBorder="1" applyAlignment="1">
      <alignment vertical="center"/>
    </xf>
    <xf numFmtId="0" fontId="6" fillId="0" borderId="19" xfId="0" applyFont="1" applyBorder="1" applyAlignment="1">
      <alignment vertical="center"/>
    </xf>
    <xf numFmtId="0" fontId="7" fillId="0" borderId="21" xfId="0" applyFont="1" applyBorder="1" applyAlignment="1">
      <alignment horizontal="center" vertical="center"/>
    </xf>
    <xf numFmtId="0" fontId="6" fillId="5" borderId="19" xfId="0" applyFont="1" applyFill="1" applyBorder="1" applyAlignment="1">
      <alignment vertical="center" wrapText="1"/>
    </xf>
    <xf numFmtId="0" fontId="6" fillId="5" borderId="20" xfId="0" applyFont="1" applyFill="1" applyBorder="1" applyAlignment="1">
      <alignment vertical="center" wrapText="1"/>
    </xf>
    <xf numFmtId="0" fontId="6" fillId="5" borderId="21" xfId="0" applyFont="1" applyFill="1" applyBorder="1" applyAlignment="1">
      <alignment vertical="center" wrapText="1"/>
    </xf>
    <xf numFmtId="0" fontId="6" fillId="5" borderId="31" xfId="0" applyFont="1" applyFill="1" applyBorder="1" applyAlignment="1">
      <alignment vertical="center" wrapText="1"/>
    </xf>
    <xf numFmtId="0" fontId="6" fillId="5" borderId="0" xfId="0" applyFont="1" applyFill="1" applyBorder="1" applyAlignment="1">
      <alignment vertical="center" wrapText="1"/>
    </xf>
    <xf numFmtId="0" fontId="6" fillId="5" borderId="47" xfId="0" applyFont="1" applyFill="1" applyBorder="1" applyAlignment="1">
      <alignment vertical="center" wrapText="1"/>
    </xf>
    <xf numFmtId="0" fontId="6" fillId="5" borderId="29" xfId="0" applyFont="1" applyFill="1" applyBorder="1" applyAlignment="1">
      <alignment vertical="center" wrapText="1"/>
    </xf>
    <xf numFmtId="0" fontId="6" fillId="5" borderId="28" xfId="0" applyFont="1" applyFill="1" applyBorder="1" applyAlignment="1">
      <alignment vertical="center" wrapText="1"/>
    </xf>
    <xf numFmtId="0" fontId="6" fillId="5" borderId="30" xfId="0" applyFont="1" applyFill="1" applyBorder="1" applyAlignment="1">
      <alignment vertical="center" wrapText="1"/>
    </xf>
    <xf numFmtId="0" fontId="6" fillId="5" borderId="18" xfId="0" applyFont="1" applyFill="1" applyBorder="1" applyAlignment="1">
      <alignment vertical="center"/>
    </xf>
    <xf numFmtId="0" fontId="6" fillId="5" borderId="10" xfId="0" applyFont="1" applyFill="1" applyBorder="1" applyAlignment="1">
      <alignment vertical="center"/>
    </xf>
    <xf numFmtId="0" fontId="6" fillId="5" borderId="11" xfId="0" applyFont="1" applyFill="1" applyBorder="1" applyAlignment="1">
      <alignment vertical="center"/>
    </xf>
    <xf numFmtId="0" fontId="8" fillId="5" borderId="0" xfId="0" applyFont="1" applyFill="1" applyBorder="1" applyAlignment="1">
      <alignment vertical="center"/>
    </xf>
    <xf numFmtId="0" fontId="0" fillId="0" borderId="0" xfId="0"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5" borderId="0" xfId="0" applyFont="1" applyFill="1" applyAlignment="1">
      <alignment horizontal="center" vertical="center"/>
    </xf>
    <xf numFmtId="0" fontId="3" fillId="0" borderId="0" xfId="0" applyFont="1" applyFill="1" applyAlignment="1">
      <alignment horizontal="center" vertical="center" shrinkToFi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177" fontId="6" fillId="0" borderId="19" xfId="0" applyNumberFormat="1" applyFont="1" applyBorder="1" applyAlignment="1">
      <alignment vertical="center"/>
    </xf>
    <xf numFmtId="0" fontId="6" fillId="0" borderId="22" xfId="0" applyFont="1" applyBorder="1" applyAlignment="1">
      <alignment vertical="center"/>
    </xf>
    <xf numFmtId="0" fontId="7" fillId="0" borderId="24" xfId="0" applyFont="1" applyBorder="1" applyAlignment="1">
      <alignment horizontal="center" vertical="center"/>
    </xf>
    <xf numFmtId="177" fontId="6" fillId="0" borderId="22" xfId="0" applyNumberFormat="1" applyFont="1" applyBorder="1" applyAlignment="1">
      <alignment vertical="center"/>
    </xf>
    <xf numFmtId="0" fontId="6" fillId="0" borderId="27" xfId="0" applyFont="1" applyBorder="1" applyAlignment="1">
      <alignment vertical="center"/>
    </xf>
    <xf numFmtId="0" fontId="7" fillId="0" borderId="26" xfId="0" applyFont="1" applyBorder="1" applyAlignment="1">
      <alignment horizontal="center" vertical="center"/>
    </xf>
    <xf numFmtId="177" fontId="6" fillId="0" borderId="27" xfId="0" applyNumberFormat="1" applyFont="1" applyBorder="1" applyAlignment="1">
      <alignment vertical="center"/>
    </xf>
    <xf numFmtId="0" fontId="6" fillId="0" borderId="14" xfId="0" applyFont="1" applyBorder="1" applyAlignment="1">
      <alignment vertical="center"/>
    </xf>
    <xf numFmtId="0" fontId="7" fillId="0" borderId="16" xfId="0" applyFont="1" applyBorder="1" applyAlignment="1">
      <alignment horizontal="center" vertical="center"/>
    </xf>
    <xf numFmtId="177" fontId="6" fillId="0" borderId="14" xfId="0" applyNumberFormat="1" applyFont="1" applyBorder="1" applyAlignment="1">
      <alignment vertical="center"/>
    </xf>
    <xf numFmtId="0" fontId="6" fillId="0" borderId="12" xfId="0" applyFont="1" applyBorder="1" applyAlignment="1">
      <alignment horizontal="center" vertical="center" textRotation="255"/>
    </xf>
    <xf numFmtId="0" fontId="6" fillId="0" borderId="29" xfId="0" applyFont="1" applyBorder="1" applyAlignment="1">
      <alignment vertical="center"/>
    </xf>
    <xf numFmtId="0" fontId="7" fillId="0" borderId="30" xfId="0" applyFont="1" applyBorder="1" applyAlignment="1">
      <alignment horizontal="center" vertical="center"/>
    </xf>
    <xf numFmtId="177" fontId="6" fillId="0" borderId="29" xfId="0" applyNumberFormat="1" applyFont="1" applyBorder="1" applyAlignment="1">
      <alignment vertical="center"/>
    </xf>
    <xf numFmtId="177" fontId="6" fillId="0" borderId="31" xfId="0" applyNumberFormat="1" applyFont="1" applyBorder="1" applyAlignment="1">
      <alignment vertical="center"/>
    </xf>
    <xf numFmtId="0" fontId="6" fillId="0" borderId="1" xfId="0" applyFont="1" applyBorder="1" applyAlignment="1">
      <alignment horizontal="center" vertical="center" textRotation="255" shrinkToFit="1"/>
    </xf>
    <xf numFmtId="177" fontId="6" fillId="0" borderId="7" xfId="0" applyNumberFormat="1" applyFont="1" applyBorder="1" applyAlignment="1">
      <alignment vertical="center"/>
    </xf>
    <xf numFmtId="178" fontId="3" fillId="0" borderId="7" xfId="0" applyNumberFormat="1" applyFont="1" applyBorder="1" applyAlignment="1" applyProtection="1">
      <alignment horizontal="center" vertical="center" shrinkToFit="1"/>
      <protection hidden="1"/>
    </xf>
    <xf numFmtId="0" fontId="3" fillId="3" borderId="32" xfId="0" applyFont="1" applyFill="1" applyBorder="1" applyAlignment="1">
      <alignment horizontal="center" vertical="center" wrapText="1" shrinkToFit="1"/>
    </xf>
    <xf numFmtId="0" fontId="30" fillId="3" borderId="33" xfId="0" applyFont="1" applyFill="1" applyBorder="1" applyAlignment="1">
      <alignment horizontal="center" vertical="center" wrapText="1"/>
    </xf>
    <xf numFmtId="0" fontId="30" fillId="3" borderId="33" xfId="0" applyFont="1" applyFill="1" applyBorder="1" applyAlignment="1">
      <alignment horizontal="center" vertical="center"/>
    </xf>
    <xf numFmtId="0" fontId="30" fillId="3" borderId="34" xfId="0" applyFont="1" applyFill="1" applyBorder="1" applyAlignment="1">
      <alignment horizontal="center" vertical="center"/>
    </xf>
    <xf numFmtId="0" fontId="30" fillId="3" borderId="1" xfId="0" applyFont="1" applyFill="1" applyBorder="1" applyAlignment="1">
      <alignment horizontal="center" vertical="center" shrinkToFit="1"/>
    </xf>
    <xf numFmtId="0" fontId="30" fillId="3" borderId="1" xfId="0" applyFont="1" applyFill="1" applyBorder="1" applyAlignment="1">
      <alignment horizontal="center" vertical="center" wrapText="1" shrinkToFit="1"/>
    </xf>
    <xf numFmtId="0" fontId="9" fillId="3" borderId="1" xfId="0" applyFont="1" applyFill="1" applyBorder="1" applyAlignment="1">
      <alignment horizontal="center" vertical="center" textRotation="255" shrinkToFit="1"/>
    </xf>
    <xf numFmtId="0" fontId="31" fillId="3" borderId="1" xfId="0" applyFont="1" applyFill="1" applyBorder="1" applyAlignment="1">
      <alignment horizontal="center" vertical="center" wrapText="1"/>
    </xf>
    <xf numFmtId="0" fontId="30" fillId="3" borderId="14" xfId="0" applyFont="1" applyFill="1" applyBorder="1" applyAlignment="1">
      <alignment horizontal="center" vertical="center"/>
    </xf>
    <xf numFmtId="0" fontId="30" fillId="3" borderId="1" xfId="0" applyFont="1" applyFill="1" applyBorder="1" applyAlignment="1">
      <alignment horizontal="center" vertical="center"/>
    </xf>
    <xf numFmtId="0" fontId="12" fillId="0" borderId="47" xfId="0" applyFont="1" applyBorder="1" applyAlignment="1" applyProtection="1">
      <alignment horizontal="left" vertical="center" wrapText="1"/>
      <protection hidden="1"/>
    </xf>
    <xf numFmtId="0" fontId="11" fillId="0" borderId="1" xfId="0" applyFont="1" applyBorder="1" applyAlignment="1" applyProtection="1">
      <alignment vertical="center"/>
      <protection hidden="1"/>
    </xf>
    <xf numFmtId="0" fontId="7" fillId="0" borderId="1" xfId="0" applyFont="1" applyBorder="1" applyAlignment="1" applyProtection="1">
      <alignment horizontal="center" vertical="center"/>
      <protection hidden="1"/>
    </xf>
    <xf numFmtId="177" fontId="7" fillId="0" borderId="14" xfId="0" applyNumberFormat="1" applyFont="1" applyBorder="1" applyAlignment="1" applyProtection="1">
      <alignment vertical="center" shrinkToFit="1"/>
      <protection hidden="1"/>
    </xf>
    <xf numFmtId="0" fontId="7" fillId="0" borderId="16" xfId="0" applyFont="1" applyBorder="1" applyAlignment="1" applyProtection="1">
      <alignment horizontal="center" vertical="center"/>
      <protection hidden="1"/>
    </xf>
    <xf numFmtId="178" fontId="7" fillId="0" borderId="14" xfId="0" applyNumberFormat="1" applyFont="1" applyBorder="1" applyAlignment="1" applyProtection="1">
      <alignment horizontal="center" vertical="center" shrinkToFit="1"/>
      <protection hidden="1"/>
    </xf>
    <xf numFmtId="0" fontId="11" fillId="4" borderId="1" xfId="0" applyFont="1" applyFill="1" applyBorder="1" applyAlignment="1" applyProtection="1">
      <alignment horizontal="center" vertical="center" wrapText="1"/>
      <protection locked="0" hidden="1"/>
    </xf>
    <xf numFmtId="0" fontId="13" fillId="0" borderId="14" xfId="0" applyFont="1" applyBorder="1" applyAlignment="1" applyProtection="1">
      <alignment horizontal="left" vertical="center" wrapText="1"/>
      <protection hidden="1"/>
    </xf>
    <xf numFmtId="0" fontId="6" fillId="0" borderId="1" xfId="0" applyFont="1" applyBorder="1" applyAlignment="1" applyProtection="1">
      <alignment horizontal="center" vertical="center" textRotation="255"/>
      <protection hidden="1"/>
    </xf>
    <xf numFmtId="0" fontId="6" fillId="8" borderId="6" xfId="0" applyFont="1" applyFill="1" applyBorder="1" applyAlignment="1" applyProtection="1">
      <alignment horizontal="center" vertical="center" shrinkToFit="1"/>
      <protection hidden="1"/>
    </xf>
    <xf numFmtId="0" fontId="7" fillId="0" borderId="1" xfId="0" applyFont="1" applyBorder="1" applyAlignment="1" applyProtection="1">
      <alignment horizontal="center" vertical="center" shrinkToFit="1"/>
      <protection hidden="1"/>
    </xf>
    <xf numFmtId="0" fontId="6" fillId="8" borderId="13" xfId="0" applyFont="1" applyFill="1" applyBorder="1" applyAlignment="1" applyProtection="1">
      <alignment horizontal="center" vertical="center" shrinkToFit="1"/>
      <protection hidden="1"/>
    </xf>
    <xf numFmtId="49" fontId="6" fillId="8" borderId="13" xfId="0" applyNumberFormat="1" applyFont="1" applyFill="1" applyBorder="1" applyAlignment="1" applyProtection="1">
      <alignment horizontal="center" vertical="center" shrinkToFit="1"/>
      <protection hidden="1"/>
    </xf>
    <xf numFmtId="0" fontId="7" fillId="4" borderId="1" xfId="0" applyFont="1" applyFill="1" applyBorder="1" applyAlignment="1" applyProtection="1">
      <alignment vertical="center" shrinkToFit="1"/>
      <protection hidden="1"/>
    </xf>
    <xf numFmtId="0" fontId="6" fillId="0" borderId="1" xfId="0" applyFont="1" applyBorder="1" applyAlignment="1" applyProtection="1">
      <alignment vertical="center"/>
      <protection hidden="1"/>
    </xf>
    <xf numFmtId="49" fontId="6" fillId="8" borderId="10" xfId="0" applyNumberFormat="1" applyFont="1" applyFill="1" applyBorder="1" applyAlignment="1" applyProtection="1">
      <alignment horizontal="center" vertical="center" shrinkToFit="1"/>
      <protection hidden="1"/>
    </xf>
    <xf numFmtId="0" fontId="6" fillId="8" borderId="1" xfId="0" applyFont="1" applyFill="1" applyBorder="1" applyAlignment="1" applyProtection="1">
      <alignment vertical="center" shrinkToFit="1"/>
      <protection hidden="1"/>
    </xf>
    <xf numFmtId="0" fontId="6" fillId="7" borderId="15" xfId="0" applyFont="1" applyFill="1" applyBorder="1" applyAlignment="1" applyProtection="1">
      <alignment vertical="center" shrinkToFit="1"/>
      <protection hidden="1"/>
    </xf>
    <xf numFmtId="0" fontId="0" fillId="7" borderId="15" xfId="0" applyFill="1" applyBorder="1" applyAlignment="1">
      <alignment vertical="center" shrinkToFit="1"/>
    </xf>
    <xf numFmtId="0" fontId="0" fillId="7" borderId="16" xfId="0" applyFill="1" applyBorder="1" applyAlignment="1">
      <alignment vertical="center" shrinkToFit="1"/>
    </xf>
    <xf numFmtId="0" fontId="13" fillId="0" borderId="11" xfId="0" applyFont="1" applyBorder="1" applyAlignment="1" applyProtection="1">
      <alignment horizontal="left" vertical="top" wrapText="1"/>
      <protection hidden="1"/>
    </xf>
    <xf numFmtId="0" fontId="14" fillId="0" borderId="14" xfId="0" applyFont="1" applyBorder="1" applyAlignment="1" applyProtection="1">
      <alignment horizontal="left" vertical="center" wrapText="1"/>
      <protection hidden="1"/>
    </xf>
    <xf numFmtId="0" fontId="12" fillId="0" borderId="11" xfId="0" applyFont="1" applyBorder="1" applyAlignment="1" applyProtection="1">
      <alignment horizontal="left" vertical="center" wrapText="1"/>
      <protection hidden="1"/>
    </xf>
    <xf numFmtId="0" fontId="11" fillId="0" borderId="1"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14" fillId="2" borderId="48" xfId="0" applyFont="1" applyFill="1" applyBorder="1" applyAlignment="1" applyProtection="1">
      <alignment vertical="center" shrinkToFit="1"/>
      <protection hidden="1"/>
    </xf>
    <xf numFmtId="179" fontId="14" fillId="2" borderId="49" xfId="8" applyNumberFormat="1" applyFont="1" applyFill="1" applyBorder="1" applyAlignment="1" applyProtection="1">
      <alignment vertical="center" shrinkToFit="1"/>
      <protection hidden="1"/>
    </xf>
    <xf numFmtId="0" fontId="14" fillId="2" borderId="2" xfId="0" applyFont="1" applyFill="1" applyBorder="1" applyAlignment="1" applyProtection="1">
      <alignment horizontal="center" vertical="center" shrinkToFit="1"/>
      <protection hidden="1"/>
    </xf>
    <xf numFmtId="0" fontId="11" fillId="5" borderId="15" xfId="0" applyFont="1" applyFill="1" applyBorder="1" applyAlignment="1" applyProtection="1">
      <alignment vertical="center" shrinkToFit="1"/>
      <protection locked="0" hidden="1"/>
    </xf>
    <xf numFmtId="0" fontId="14" fillId="2" borderId="50" xfId="0" applyFont="1" applyFill="1" applyBorder="1" applyAlignment="1" applyProtection="1">
      <alignment vertical="center" shrinkToFit="1"/>
      <protection hidden="1"/>
    </xf>
    <xf numFmtId="179" fontId="14" fillId="2" borderId="51" xfId="8" applyNumberFormat="1" applyFont="1" applyFill="1" applyBorder="1" applyAlignment="1" applyProtection="1">
      <alignment vertical="center" shrinkToFit="1"/>
      <protection hidden="1"/>
    </xf>
    <xf numFmtId="0" fontId="14" fillId="2" borderId="52" xfId="0" applyFont="1" applyFill="1" applyBorder="1" applyAlignment="1" applyProtection="1">
      <alignment horizontal="center" vertical="center" shrinkToFit="1"/>
      <protection hidden="1"/>
    </xf>
    <xf numFmtId="0" fontId="14" fillId="2" borderId="52" xfId="0" applyFont="1" applyFill="1" applyBorder="1" applyAlignment="1" applyProtection="1">
      <alignment vertical="center" shrinkToFit="1"/>
      <protection hidden="1"/>
    </xf>
    <xf numFmtId="179" fontId="14" fillId="2" borderId="53" xfId="8" applyNumberFormat="1" applyFont="1" applyFill="1" applyBorder="1" applyAlignment="1" applyProtection="1">
      <alignment vertical="center" shrinkToFit="1"/>
      <protection hidden="1"/>
    </xf>
    <xf numFmtId="0" fontId="14" fillId="2" borderId="54" xfId="0" applyFont="1" applyFill="1" applyBorder="1" applyAlignment="1" applyProtection="1">
      <alignment vertical="center" shrinkToFit="1"/>
      <protection hidden="1"/>
    </xf>
    <xf numFmtId="179" fontId="14" fillId="2" borderId="55" xfId="8" applyNumberFormat="1" applyFont="1" applyFill="1" applyBorder="1" applyAlignment="1" applyProtection="1">
      <alignment vertical="center" shrinkToFit="1"/>
      <protection hidden="1"/>
    </xf>
    <xf numFmtId="0" fontId="14" fillId="2" borderId="56" xfId="0" applyFont="1" applyFill="1" applyBorder="1" applyAlignment="1" applyProtection="1">
      <alignment horizontal="center" vertical="center" shrinkToFit="1"/>
      <protection hidden="1"/>
    </xf>
    <xf numFmtId="49" fontId="12" fillId="0" borderId="57" xfId="0" applyNumberFormat="1" applyFont="1" applyBorder="1" applyAlignment="1" applyProtection="1">
      <alignment horizontal="center" vertical="center" wrapText="1"/>
      <protection hidden="1"/>
    </xf>
    <xf numFmtId="176" fontId="9" fillId="0" borderId="58" xfId="8" applyFont="1" applyBorder="1" applyAlignment="1" applyProtection="1">
      <alignment vertical="center" shrinkToFit="1"/>
      <protection hidden="1"/>
    </xf>
    <xf numFmtId="0" fontId="9" fillId="0" borderId="59" xfId="0" applyFont="1" applyBorder="1" applyAlignment="1" applyProtection="1">
      <alignment horizontal="center" vertical="center"/>
      <protection hidden="1"/>
    </xf>
    <xf numFmtId="0" fontId="14" fillId="2" borderId="2" xfId="0" applyFont="1" applyFill="1" applyBorder="1" applyAlignment="1" applyProtection="1">
      <alignment vertical="center" shrinkToFit="1"/>
      <protection hidden="1"/>
    </xf>
    <xf numFmtId="179" fontId="14" fillId="2" borderId="18" xfId="8" applyNumberFormat="1" applyFont="1" applyFill="1" applyBorder="1" applyAlignment="1" applyProtection="1">
      <alignment vertical="center" shrinkToFit="1"/>
      <protection hidden="1"/>
    </xf>
    <xf numFmtId="0" fontId="14" fillId="2" borderId="56" xfId="0" applyFont="1" applyFill="1" applyBorder="1" applyAlignment="1" applyProtection="1">
      <alignment vertical="center" shrinkToFit="1"/>
      <protection hidden="1"/>
    </xf>
    <xf numFmtId="179" fontId="14" fillId="2" borderId="60" xfId="8" applyNumberFormat="1" applyFont="1" applyFill="1" applyBorder="1" applyAlignment="1" applyProtection="1">
      <alignment vertical="center" shrinkToFit="1"/>
      <protection hidden="1"/>
    </xf>
    <xf numFmtId="49" fontId="12" fillId="0" borderId="13" xfId="0" applyNumberFormat="1" applyFont="1" applyBorder="1" applyAlignment="1" applyProtection="1">
      <alignment horizontal="center" vertical="center" wrapText="1"/>
      <protection hidden="1"/>
    </xf>
    <xf numFmtId="179" fontId="9" fillId="0" borderId="7" xfId="8" applyNumberFormat="1" applyFont="1" applyBorder="1" applyAlignment="1" applyProtection="1">
      <alignment vertical="center" shrinkToFit="1"/>
      <protection hidden="1"/>
    </xf>
    <xf numFmtId="0" fontId="9" fillId="0" borderId="13"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16" fillId="0" borderId="14" xfId="0" applyFont="1" applyBorder="1" applyAlignment="1">
      <alignment vertical="center" wrapText="1"/>
    </xf>
    <xf numFmtId="0" fontId="16" fillId="0" borderId="16" xfId="0" applyFont="1" applyBorder="1" applyAlignment="1">
      <alignment vertical="center" wrapText="1"/>
    </xf>
    <xf numFmtId="0" fontId="27" fillId="0" borderId="18" xfId="5" applyFont="1" applyBorder="1" applyAlignment="1">
      <alignment vertical="top" wrapText="1"/>
    </xf>
    <xf numFmtId="0" fontId="28" fillId="0" borderId="11" xfId="0" applyFont="1" applyBorder="1" applyAlignment="1">
      <alignment vertical="center" wrapText="1"/>
    </xf>
    <xf numFmtId="0" fontId="28" fillId="0" borderId="31" xfId="0" applyFont="1" applyBorder="1" applyAlignment="1">
      <alignment vertical="center" wrapText="1"/>
    </xf>
    <xf numFmtId="0" fontId="28" fillId="0" borderId="47" xfId="0" applyFont="1" applyBorder="1" applyAlignment="1">
      <alignment vertical="center" wrapText="1"/>
    </xf>
    <xf numFmtId="0" fontId="28" fillId="0" borderId="7" xfId="0" applyFont="1" applyBorder="1" applyAlignment="1">
      <alignment vertical="center" wrapText="1"/>
    </xf>
    <xf numFmtId="0" fontId="28" fillId="0" borderId="9" xfId="0" applyFont="1" applyBorder="1" applyAlignment="1">
      <alignment vertical="center" wrapText="1"/>
    </xf>
    <xf numFmtId="0" fontId="17" fillId="0" borderId="2" xfId="0" applyFont="1" applyBorder="1" applyAlignment="1">
      <alignment horizontal="right" vertical="center" wrapText="1"/>
    </xf>
    <xf numFmtId="0" fontId="5" fillId="0" borderId="14" xfId="0" applyFont="1" applyBorder="1" applyAlignment="1">
      <alignment vertical="center"/>
    </xf>
    <xf numFmtId="0" fontId="5" fillId="0" borderId="15" xfId="0" applyFont="1" applyBorder="1" applyAlignment="1">
      <alignment vertical="center"/>
    </xf>
    <xf numFmtId="0" fontId="24" fillId="0" borderId="15" xfId="0" applyFont="1" applyBorder="1" applyAlignment="1">
      <alignment vertical="center"/>
    </xf>
    <xf numFmtId="0" fontId="5" fillId="0" borderId="14" xfId="0" applyFont="1" applyBorder="1" applyAlignment="1">
      <alignment vertical="center" wrapText="1"/>
    </xf>
    <xf numFmtId="0" fontId="5" fillId="0" borderId="16" xfId="0" applyFont="1" applyBorder="1" applyAlignment="1">
      <alignment vertical="center" wrapText="1"/>
    </xf>
    <xf numFmtId="0" fontId="16" fillId="0" borderId="18" xfId="0" applyFont="1" applyBorder="1" applyAlignment="1">
      <alignment horizontal="left" vertical="top" wrapText="1"/>
    </xf>
    <xf numFmtId="0" fontId="0" fillId="0" borderId="11" xfId="0" applyFont="1" applyBorder="1" applyAlignment="1">
      <alignment horizontal="left" vertical="top" wrapText="1"/>
    </xf>
    <xf numFmtId="0" fontId="16" fillId="0" borderId="31" xfId="0" applyFont="1" applyBorder="1" applyAlignment="1">
      <alignment horizontal="left" vertical="top" wrapText="1"/>
    </xf>
    <xf numFmtId="0" fontId="0" fillId="0" borderId="47" xfId="0" applyFont="1" applyBorder="1" applyAlignment="1">
      <alignment horizontal="left" vertical="top" wrapText="1"/>
    </xf>
    <xf numFmtId="0" fontId="16" fillId="0" borderId="7" xfId="0" applyFont="1" applyBorder="1" applyAlignment="1">
      <alignment horizontal="left" vertical="top" wrapText="1"/>
    </xf>
    <xf numFmtId="0" fontId="0" fillId="0" borderId="9" xfId="0" applyFont="1" applyBorder="1" applyAlignment="1">
      <alignment horizontal="left" vertical="top" wrapText="1"/>
    </xf>
    <xf numFmtId="0" fontId="16" fillId="0" borderId="18" xfId="0" applyFont="1" applyBorder="1" applyAlignment="1">
      <alignment vertical="top" wrapText="1"/>
    </xf>
    <xf numFmtId="0" fontId="16" fillId="0" borderId="10" xfId="0" applyFont="1" applyBorder="1" applyAlignment="1">
      <alignment vertical="top" wrapText="1"/>
    </xf>
    <xf numFmtId="0" fontId="16" fillId="0" borderId="31" xfId="0" applyFont="1" applyBorder="1" applyAlignment="1">
      <alignment vertical="top" wrapText="1"/>
    </xf>
    <xf numFmtId="0" fontId="16" fillId="0" borderId="0" xfId="0" applyFont="1" applyBorder="1" applyAlignment="1">
      <alignment vertical="top" wrapText="1"/>
    </xf>
    <xf numFmtId="0" fontId="16" fillId="0" borderId="7" xfId="0" applyFont="1" applyBorder="1" applyAlignment="1">
      <alignment vertical="top" wrapText="1"/>
    </xf>
    <xf numFmtId="0" fontId="16" fillId="0" borderId="8" xfId="0" applyFont="1" applyBorder="1" applyAlignment="1">
      <alignment vertical="top" wrapText="1"/>
    </xf>
    <xf numFmtId="0" fontId="16" fillId="0" borderId="14" xfId="0" applyFont="1" applyBorder="1" applyAlignment="1">
      <alignment horizontal="left" vertical="top" wrapText="1"/>
    </xf>
    <xf numFmtId="0" fontId="0" fillId="0" borderId="16" xfId="0" applyFont="1" applyBorder="1" applyAlignment="1">
      <alignment vertical="center" wrapText="1"/>
    </xf>
    <xf numFmtId="0" fontId="17" fillId="0" borderId="13" xfId="0" applyFont="1" applyBorder="1" applyAlignment="1">
      <alignment horizontal="left" vertical="top"/>
    </xf>
    <xf numFmtId="0" fontId="16" fillId="0" borderId="10" xfId="5" applyFont="1" applyBorder="1" applyAlignment="1">
      <alignment horizontal="center" vertical="center"/>
    </xf>
    <xf numFmtId="0" fontId="16" fillId="0" borderId="0" xfId="5" applyFont="1" applyBorder="1" applyAlignment="1">
      <alignment horizontal="center" vertical="center"/>
    </xf>
    <xf numFmtId="0" fontId="16" fillId="0" borderId="8" xfId="5" applyFont="1" applyBorder="1" applyAlignment="1">
      <alignment horizontal="center" vertical="center"/>
    </xf>
    <xf numFmtId="0" fontId="28" fillId="0" borderId="11" xfId="0" applyFont="1" applyBorder="1" applyAlignment="1">
      <alignment vertical="top" wrapText="1"/>
    </xf>
    <xf numFmtId="0" fontId="27" fillId="0" borderId="31" xfId="5" applyFont="1" applyBorder="1" applyAlignment="1">
      <alignment vertical="top" wrapText="1"/>
    </xf>
    <xf numFmtId="0" fontId="28" fillId="0" borderId="47" xfId="0" applyFont="1" applyBorder="1" applyAlignment="1">
      <alignment vertical="top" wrapText="1"/>
    </xf>
    <xf numFmtId="0" fontId="28" fillId="0" borderId="7" xfId="0" applyFont="1" applyBorder="1" applyAlignment="1">
      <alignment vertical="top" wrapText="1"/>
    </xf>
    <xf numFmtId="0" fontId="28" fillId="0" borderId="9" xfId="0" applyFont="1" applyBorder="1" applyAlignment="1">
      <alignment vertical="top" wrapText="1"/>
    </xf>
    <xf numFmtId="0" fontId="27" fillId="0" borderId="7" xfId="5" applyFont="1" applyBorder="1" applyAlignment="1">
      <alignment vertical="top" wrapText="1"/>
    </xf>
    <xf numFmtId="0" fontId="17" fillId="0" borderId="2" xfId="5"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7" fillId="0" borderId="2" xfId="5"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7" fillId="0" borderId="1" xfId="5" applyFont="1" applyBorder="1">
      <alignment vertical="center"/>
    </xf>
    <xf numFmtId="0" fontId="17" fillId="0" borderId="2" xfId="5" applyFont="1" applyBorder="1">
      <alignment vertical="center"/>
    </xf>
  </cellXfs>
  <cellStyles count="9">
    <cellStyle name="Excel Built-in Comma [0]" xfId="8"/>
    <cellStyle name="パーセント 2" xfId="1"/>
    <cellStyle name="桁区切り 2" xfId="2"/>
    <cellStyle name="桁区切り 3" xfId="3"/>
    <cellStyle name="標準" xfId="0" builtinId="0"/>
    <cellStyle name="標準 2" xfId="4"/>
    <cellStyle name="標準 3" xfId="5"/>
    <cellStyle name="標準 4" xfId="6"/>
    <cellStyle name="標準 5" xfId="7"/>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BF1DE"/>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55</xdr:col>
      <xdr:colOff>66675</xdr:colOff>
      <xdr:row>59</xdr:row>
      <xdr:rowOff>47625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55</xdr:col>
      <xdr:colOff>66675</xdr:colOff>
      <xdr:row>59</xdr:row>
      <xdr:rowOff>47625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55</xdr:col>
      <xdr:colOff>66675</xdr:colOff>
      <xdr:row>59</xdr:row>
      <xdr:rowOff>47625</xdr:rowOff>
    </xdr:to>
    <xdr:sp macro="" textlink="">
      <xdr:nvSpPr>
        <xdr:cNvPr id="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55</xdr:col>
      <xdr:colOff>66675</xdr:colOff>
      <xdr:row>59</xdr:row>
      <xdr:rowOff>47625</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0</xdr:colOff>
          <xdr:row>58</xdr:row>
          <xdr:rowOff>123825</xdr:rowOff>
        </xdr:from>
        <xdr:to>
          <xdr:col>2</xdr:col>
          <xdr:colOff>142875</xdr:colOff>
          <xdr:row>60</xdr:row>
          <xdr:rowOff>95250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59</xdr:row>
          <xdr:rowOff>114300</xdr:rowOff>
        </xdr:from>
        <xdr:to>
          <xdr:col>1</xdr:col>
          <xdr:colOff>161925</xdr:colOff>
          <xdr:row>61</xdr:row>
          <xdr:rowOff>66675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266700</xdr:colOff>
      <xdr:row>35</xdr:row>
      <xdr:rowOff>257175</xdr:rowOff>
    </xdr:to>
    <xdr:sp macro="" textlink="">
      <xdr:nvSpPr>
        <xdr:cNvPr id="205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266700</xdr:colOff>
      <xdr:row>35</xdr:row>
      <xdr:rowOff>257175</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57240</xdr:colOff>
      <xdr:row>14</xdr:row>
      <xdr:rowOff>44279</xdr:rowOff>
    </xdr:from>
    <xdr:to>
      <xdr:col>2</xdr:col>
      <xdr:colOff>0</xdr:colOff>
      <xdr:row>17</xdr:row>
      <xdr:rowOff>119062</xdr:rowOff>
    </xdr:to>
    <xdr:sp macro="" textlink="">
      <xdr:nvSpPr>
        <xdr:cNvPr id="2" name="CustomShape 1"/>
        <xdr:cNvSpPr/>
      </xdr:nvSpPr>
      <xdr:spPr>
        <a:xfrm>
          <a:off x="239803" y="2854154"/>
          <a:ext cx="125322" cy="812971"/>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twoCellAnchor>
    <xdr:from>
      <xdr:col>1</xdr:col>
      <xdr:colOff>57240</xdr:colOff>
      <xdr:row>44</xdr:row>
      <xdr:rowOff>63360</xdr:rowOff>
    </xdr:from>
    <xdr:to>
      <xdr:col>1</xdr:col>
      <xdr:colOff>129960</xdr:colOff>
      <xdr:row>45</xdr:row>
      <xdr:rowOff>109800</xdr:rowOff>
    </xdr:to>
    <xdr:sp macro="" textlink="">
      <xdr:nvSpPr>
        <xdr:cNvPr id="3" name="CustomShape 1"/>
        <xdr:cNvSpPr/>
      </xdr:nvSpPr>
      <xdr:spPr>
        <a:xfrm>
          <a:off x="222840" y="10495080"/>
          <a:ext cx="72720" cy="217800"/>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twoCellAnchor>
    <xdr:from>
      <xdr:col>0</xdr:col>
      <xdr:colOff>0</xdr:colOff>
      <xdr:row>0</xdr:row>
      <xdr:rowOff>0</xdr:rowOff>
    </xdr:from>
    <xdr:to>
      <xdr:col>53</xdr:col>
      <xdr:colOff>66675</xdr:colOff>
      <xdr:row>40</xdr:row>
      <xdr:rowOff>76200</xdr:rowOff>
    </xdr:to>
    <xdr:sp macro="" textlink="">
      <xdr:nvSpPr>
        <xdr:cNvPr id="309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308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308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308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308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308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307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307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307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4" name="AutoShape 1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6" name="AutoShape 1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7" name="AutoShape 1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8" name="AutoShape 1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9"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10" name="AutoShape 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11"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1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28575</xdr:colOff>
          <xdr:row>49</xdr:row>
          <xdr:rowOff>19050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47</xdr:row>
          <xdr:rowOff>228600</xdr:rowOff>
        </xdr:from>
        <xdr:to>
          <xdr:col>15</xdr:col>
          <xdr:colOff>28575</xdr:colOff>
          <xdr:row>49</xdr:row>
          <xdr:rowOff>28575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48</xdr:row>
          <xdr:rowOff>0</xdr:rowOff>
        </xdr:from>
        <xdr:to>
          <xdr:col>28</xdr:col>
          <xdr:colOff>38100</xdr:colOff>
          <xdr:row>49</xdr:row>
          <xdr:rowOff>28575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49</xdr:row>
          <xdr:rowOff>0</xdr:rowOff>
        </xdr:from>
        <xdr:to>
          <xdr:col>2</xdr:col>
          <xdr:colOff>28575</xdr:colOff>
          <xdr:row>50</xdr:row>
          <xdr:rowOff>19050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51</xdr:row>
          <xdr:rowOff>0</xdr:rowOff>
        </xdr:from>
        <xdr:to>
          <xdr:col>2</xdr:col>
          <xdr:colOff>28575</xdr:colOff>
          <xdr:row>52</xdr:row>
          <xdr:rowOff>19050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48</xdr:row>
          <xdr:rowOff>0</xdr:rowOff>
        </xdr:from>
        <xdr:to>
          <xdr:col>20</xdr:col>
          <xdr:colOff>28575</xdr:colOff>
          <xdr:row>49</xdr:row>
          <xdr:rowOff>28575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2</xdr:col>
          <xdr:colOff>66675</xdr:colOff>
          <xdr:row>36</xdr:row>
          <xdr:rowOff>28575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35</xdr:row>
          <xdr:rowOff>209550</xdr:rowOff>
        </xdr:from>
        <xdr:to>
          <xdr:col>2</xdr:col>
          <xdr:colOff>57150</xdr:colOff>
          <xdr:row>37</xdr:row>
          <xdr:rowOff>9525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0</xdr:rowOff>
        </xdr:from>
        <xdr:to>
          <xdr:col>2</xdr:col>
          <xdr:colOff>47625</xdr:colOff>
          <xdr:row>38</xdr:row>
          <xdr:rowOff>28575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38</xdr:row>
          <xdr:rowOff>9525</xdr:rowOff>
        </xdr:from>
        <xdr:to>
          <xdr:col>2</xdr:col>
          <xdr:colOff>38100</xdr:colOff>
          <xdr:row>39</xdr:row>
          <xdr:rowOff>38100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9525</xdr:rowOff>
        </xdr:from>
        <xdr:to>
          <xdr:col>2</xdr:col>
          <xdr:colOff>38100</xdr:colOff>
          <xdr:row>40</xdr:row>
          <xdr:rowOff>38100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228600</xdr:rowOff>
        </xdr:from>
        <xdr:to>
          <xdr:col>2</xdr:col>
          <xdr:colOff>66675</xdr:colOff>
          <xdr:row>41</xdr:row>
          <xdr:rowOff>28575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34</xdr:row>
          <xdr:rowOff>209550</xdr:rowOff>
        </xdr:from>
        <xdr:to>
          <xdr:col>17</xdr:col>
          <xdr:colOff>38100</xdr:colOff>
          <xdr:row>36</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34</xdr:row>
          <xdr:rowOff>228600</xdr:rowOff>
        </xdr:from>
        <xdr:to>
          <xdr:col>23</xdr:col>
          <xdr:colOff>171450</xdr:colOff>
          <xdr:row>36</xdr:row>
          <xdr:rowOff>28575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35</xdr:row>
          <xdr:rowOff>9525</xdr:rowOff>
        </xdr:from>
        <xdr:to>
          <xdr:col>28</xdr:col>
          <xdr:colOff>66675</xdr:colOff>
          <xdr:row>36</xdr:row>
          <xdr:rowOff>38100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30</xdr:row>
          <xdr:rowOff>228600</xdr:rowOff>
        </xdr:from>
        <xdr:to>
          <xdr:col>10</xdr:col>
          <xdr:colOff>28575</xdr:colOff>
          <xdr:row>32</xdr:row>
          <xdr:rowOff>9525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31</xdr:row>
          <xdr:rowOff>219075</xdr:rowOff>
        </xdr:from>
        <xdr:to>
          <xdr:col>2</xdr:col>
          <xdr:colOff>38100</xdr:colOff>
          <xdr:row>33</xdr:row>
          <xdr:rowOff>38100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219075</xdr:rowOff>
        </xdr:from>
        <xdr:to>
          <xdr:col>2</xdr:col>
          <xdr:colOff>38100</xdr:colOff>
          <xdr:row>32</xdr:row>
          <xdr:rowOff>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xdr:row>
          <xdr:rowOff>228600</xdr:rowOff>
        </xdr:from>
        <xdr:to>
          <xdr:col>17</xdr:col>
          <xdr:colOff>57150</xdr:colOff>
          <xdr:row>25</xdr:row>
          <xdr:rowOff>28575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23</xdr:row>
          <xdr:rowOff>228600</xdr:rowOff>
        </xdr:from>
        <xdr:to>
          <xdr:col>23</xdr:col>
          <xdr:colOff>47625</xdr:colOff>
          <xdr:row>25</xdr:row>
          <xdr:rowOff>28575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47625</xdr:colOff>
      <xdr:row>31</xdr:row>
      <xdr:rowOff>158750</xdr:rowOff>
    </xdr:from>
    <xdr:ext cx="184731" cy="264560"/>
    <xdr:sp macro="" textlink="">
      <xdr:nvSpPr>
        <xdr:cNvPr id="13" name="テキスト ボックス 12"/>
        <xdr:cNvSpPr txBox="1"/>
      </xdr:nvSpPr>
      <xdr:spPr>
        <a:xfrm>
          <a:off x="1873250" y="721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xdr:row>
      <xdr:rowOff>0</xdr:rowOff>
    </xdr:from>
    <xdr:ext cx="184731" cy="264560"/>
    <xdr:sp macro="" textlink="">
      <xdr:nvSpPr>
        <xdr:cNvPr id="52" name="テキスト ボックス 51"/>
        <xdr:cNvSpPr txBox="1"/>
      </xdr:nvSpPr>
      <xdr:spPr>
        <a:xfrm>
          <a:off x="2738438" y="419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171450</xdr:colOff>
          <xdr:row>24</xdr:row>
          <xdr:rowOff>200025</xdr:rowOff>
        </xdr:from>
        <xdr:to>
          <xdr:col>2</xdr:col>
          <xdr:colOff>47625</xdr:colOff>
          <xdr:row>26</xdr:row>
          <xdr:rowOff>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24</xdr:row>
          <xdr:rowOff>19050</xdr:rowOff>
        </xdr:from>
        <xdr:to>
          <xdr:col>2</xdr:col>
          <xdr:colOff>47625</xdr:colOff>
          <xdr:row>25</xdr:row>
          <xdr:rowOff>47625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xdr:row>
          <xdr:rowOff>200025</xdr:rowOff>
        </xdr:from>
        <xdr:to>
          <xdr:col>2</xdr:col>
          <xdr:colOff>38100</xdr:colOff>
          <xdr:row>27</xdr:row>
          <xdr:rowOff>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200025</xdr:rowOff>
        </xdr:from>
        <xdr:to>
          <xdr:col>2</xdr:col>
          <xdr:colOff>28575</xdr:colOff>
          <xdr:row>28</xdr:row>
          <xdr:rowOff>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209550</xdr:rowOff>
        </xdr:from>
        <xdr:to>
          <xdr:col>2</xdr:col>
          <xdr:colOff>47625</xdr:colOff>
          <xdr:row>29</xdr:row>
          <xdr:rowOff>9525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xdr:row>
          <xdr:rowOff>190500</xdr:rowOff>
        </xdr:from>
        <xdr:to>
          <xdr:col>2</xdr:col>
          <xdr:colOff>38100</xdr:colOff>
          <xdr:row>30</xdr:row>
          <xdr:rowOff>95250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23</xdr:row>
          <xdr:rowOff>238125</xdr:rowOff>
        </xdr:from>
        <xdr:to>
          <xdr:col>28</xdr:col>
          <xdr:colOff>38100</xdr:colOff>
          <xdr:row>25</xdr:row>
          <xdr:rowOff>28575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23</xdr:row>
          <xdr:rowOff>209550</xdr:rowOff>
        </xdr:from>
        <xdr:to>
          <xdr:col>31</xdr:col>
          <xdr:colOff>38100</xdr:colOff>
          <xdr:row>25</xdr:row>
          <xdr:rowOff>9525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238125</xdr:rowOff>
        </xdr:from>
        <xdr:to>
          <xdr:col>13</xdr:col>
          <xdr:colOff>47625</xdr:colOff>
          <xdr:row>22</xdr:row>
          <xdr:rowOff>28575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228600</xdr:rowOff>
        </xdr:from>
        <xdr:to>
          <xdr:col>12</xdr:col>
          <xdr:colOff>47625</xdr:colOff>
          <xdr:row>21</xdr:row>
          <xdr:rowOff>28575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18</xdr:row>
          <xdr:rowOff>228600</xdr:rowOff>
        </xdr:from>
        <xdr:to>
          <xdr:col>16</xdr:col>
          <xdr:colOff>28575</xdr:colOff>
          <xdr:row>20</xdr:row>
          <xdr:rowOff>19050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19</xdr:row>
          <xdr:rowOff>28575</xdr:rowOff>
        </xdr:from>
        <xdr:to>
          <xdr:col>21</xdr:col>
          <xdr:colOff>28575</xdr:colOff>
          <xdr:row>20</xdr:row>
          <xdr:rowOff>19050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19</xdr:row>
          <xdr:rowOff>9525</xdr:rowOff>
        </xdr:from>
        <xdr:to>
          <xdr:col>30</xdr:col>
          <xdr:colOff>57150</xdr:colOff>
          <xdr:row>20</xdr:row>
          <xdr:rowOff>38100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209550</xdr:rowOff>
        </xdr:from>
        <xdr:to>
          <xdr:col>10</xdr:col>
          <xdr:colOff>57150</xdr:colOff>
          <xdr:row>20</xdr:row>
          <xdr:rowOff>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xdr:row>
          <xdr:rowOff>228600</xdr:rowOff>
        </xdr:from>
        <xdr:to>
          <xdr:col>2</xdr:col>
          <xdr:colOff>28575</xdr:colOff>
          <xdr:row>20</xdr:row>
          <xdr:rowOff>19050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19</xdr:row>
          <xdr:rowOff>209550</xdr:rowOff>
        </xdr:from>
        <xdr:to>
          <xdr:col>2</xdr:col>
          <xdr:colOff>19050</xdr:colOff>
          <xdr:row>21</xdr:row>
          <xdr:rowOff>9525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xdr:row>
          <xdr:rowOff>190500</xdr:rowOff>
        </xdr:from>
        <xdr:to>
          <xdr:col>2</xdr:col>
          <xdr:colOff>38100</xdr:colOff>
          <xdr:row>21</xdr:row>
          <xdr:rowOff>219075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xdr:row>
          <xdr:rowOff>200025</xdr:rowOff>
        </xdr:from>
        <xdr:to>
          <xdr:col>2</xdr:col>
          <xdr:colOff>57150</xdr:colOff>
          <xdr:row>23</xdr:row>
          <xdr:rowOff>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57240</xdr:colOff>
      <xdr:row>14</xdr:row>
      <xdr:rowOff>44280</xdr:rowOff>
    </xdr:from>
    <xdr:to>
      <xdr:col>1</xdr:col>
      <xdr:colOff>129960</xdr:colOff>
      <xdr:row>17</xdr:row>
      <xdr:rowOff>182160</xdr:rowOff>
    </xdr:to>
    <xdr:sp macro="" textlink="">
      <xdr:nvSpPr>
        <xdr:cNvPr id="2" name="CustomShape 1"/>
        <xdr:cNvSpPr/>
      </xdr:nvSpPr>
      <xdr:spPr>
        <a:xfrm>
          <a:off x="238215" y="2873205"/>
          <a:ext cx="72720" cy="880830"/>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twoCellAnchor>
    <xdr:from>
      <xdr:col>1</xdr:col>
      <xdr:colOff>57240</xdr:colOff>
      <xdr:row>44</xdr:row>
      <xdr:rowOff>63360</xdr:rowOff>
    </xdr:from>
    <xdr:to>
      <xdr:col>1</xdr:col>
      <xdr:colOff>129960</xdr:colOff>
      <xdr:row>45</xdr:row>
      <xdr:rowOff>109800</xdr:rowOff>
    </xdr:to>
    <xdr:sp macro="" textlink="">
      <xdr:nvSpPr>
        <xdr:cNvPr id="3" name="CustomShape 1"/>
        <xdr:cNvSpPr/>
      </xdr:nvSpPr>
      <xdr:spPr>
        <a:xfrm>
          <a:off x="238215" y="10055085"/>
          <a:ext cx="72720" cy="255990"/>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twoCellAnchor>
    <xdr:from>
      <xdr:col>0</xdr:col>
      <xdr:colOff>0</xdr:colOff>
      <xdr:row>0</xdr:row>
      <xdr:rowOff>0</xdr:rowOff>
    </xdr:from>
    <xdr:to>
      <xdr:col>53</xdr:col>
      <xdr:colOff>66675</xdr:colOff>
      <xdr:row>40</xdr:row>
      <xdr:rowOff>76200</xdr:rowOff>
    </xdr:to>
    <xdr:sp macro="" textlink="">
      <xdr:nvSpPr>
        <xdr:cNvPr id="4" name="AutoShape 18"/>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5" name="AutoShape 16"/>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6" name="AutoShape 14"/>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7" name="AutoShape 12"/>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8" name="AutoShape 10"/>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9" name="AutoShape 8"/>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10" name="AutoShape 6"/>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11" name="AutoShape 4"/>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12" name="AutoShape 2"/>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28575</xdr:colOff>
          <xdr:row>49</xdr:row>
          <xdr:rowOff>19050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47</xdr:row>
          <xdr:rowOff>228600</xdr:rowOff>
        </xdr:from>
        <xdr:to>
          <xdr:col>15</xdr:col>
          <xdr:colOff>28575</xdr:colOff>
          <xdr:row>49</xdr:row>
          <xdr:rowOff>28575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48</xdr:row>
          <xdr:rowOff>0</xdr:rowOff>
        </xdr:from>
        <xdr:to>
          <xdr:col>28</xdr:col>
          <xdr:colOff>38100</xdr:colOff>
          <xdr:row>49</xdr:row>
          <xdr:rowOff>28575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49</xdr:row>
          <xdr:rowOff>0</xdr:rowOff>
        </xdr:from>
        <xdr:to>
          <xdr:col>2</xdr:col>
          <xdr:colOff>28575</xdr:colOff>
          <xdr:row>50</xdr:row>
          <xdr:rowOff>19050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51</xdr:row>
          <xdr:rowOff>0</xdr:rowOff>
        </xdr:from>
        <xdr:to>
          <xdr:col>2</xdr:col>
          <xdr:colOff>28575</xdr:colOff>
          <xdr:row>52</xdr:row>
          <xdr:rowOff>19050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48</xdr:row>
          <xdr:rowOff>0</xdr:rowOff>
        </xdr:from>
        <xdr:to>
          <xdr:col>20</xdr:col>
          <xdr:colOff>28575</xdr:colOff>
          <xdr:row>49</xdr:row>
          <xdr:rowOff>28575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2</xdr:col>
          <xdr:colOff>66675</xdr:colOff>
          <xdr:row>36</xdr:row>
          <xdr:rowOff>28575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209550</xdr:rowOff>
        </xdr:from>
        <xdr:to>
          <xdr:col>2</xdr:col>
          <xdr:colOff>57150</xdr:colOff>
          <xdr:row>37</xdr:row>
          <xdr:rowOff>9525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0</xdr:rowOff>
        </xdr:from>
        <xdr:to>
          <xdr:col>2</xdr:col>
          <xdr:colOff>47625</xdr:colOff>
          <xdr:row>38</xdr:row>
          <xdr:rowOff>28575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38</xdr:row>
          <xdr:rowOff>9525</xdr:rowOff>
        </xdr:from>
        <xdr:to>
          <xdr:col>2</xdr:col>
          <xdr:colOff>38100</xdr:colOff>
          <xdr:row>39</xdr:row>
          <xdr:rowOff>38100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9525</xdr:rowOff>
        </xdr:from>
        <xdr:to>
          <xdr:col>2</xdr:col>
          <xdr:colOff>38100</xdr:colOff>
          <xdr:row>40</xdr:row>
          <xdr:rowOff>38100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228600</xdr:rowOff>
        </xdr:from>
        <xdr:to>
          <xdr:col>2</xdr:col>
          <xdr:colOff>66675</xdr:colOff>
          <xdr:row>41</xdr:row>
          <xdr:rowOff>28575</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34</xdr:row>
          <xdr:rowOff>209550</xdr:rowOff>
        </xdr:from>
        <xdr:to>
          <xdr:col>17</xdr:col>
          <xdr:colOff>38100</xdr:colOff>
          <xdr:row>36</xdr:row>
          <xdr:rowOff>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34</xdr:row>
          <xdr:rowOff>228600</xdr:rowOff>
        </xdr:from>
        <xdr:to>
          <xdr:col>23</xdr:col>
          <xdr:colOff>171450</xdr:colOff>
          <xdr:row>36</xdr:row>
          <xdr:rowOff>28575</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35</xdr:row>
          <xdr:rowOff>9525</xdr:rowOff>
        </xdr:from>
        <xdr:to>
          <xdr:col>28</xdr:col>
          <xdr:colOff>66675</xdr:colOff>
          <xdr:row>36</xdr:row>
          <xdr:rowOff>38100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30</xdr:row>
          <xdr:rowOff>228600</xdr:rowOff>
        </xdr:from>
        <xdr:to>
          <xdr:col>10</xdr:col>
          <xdr:colOff>28575</xdr:colOff>
          <xdr:row>32</xdr:row>
          <xdr:rowOff>9525</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31</xdr:row>
          <xdr:rowOff>219075</xdr:rowOff>
        </xdr:from>
        <xdr:to>
          <xdr:col>2</xdr:col>
          <xdr:colOff>38100</xdr:colOff>
          <xdr:row>33</xdr:row>
          <xdr:rowOff>38100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219075</xdr:rowOff>
        </xdr:from>
        <xdr:to>
          <xdr:col>2</xdr:col>
          <xdr:colOff>38100</xdr:colOff>
          <xdr:row>32</xdr:row>
          <xdr:rowOff>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xdr:row>
          <xdr:rowOff>228600</xdr:rowOff>
        </xdr:from>
        <xdr:to>
          <xdr:col>17</xdr:col>
          <xdr:colOff>57150</xdr:colOff>
          <xdr:row>25</xdr:row>
          <xdr:rowOff>28575</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23</xdr:row>
          <xdr:rowOff>228600</xdr:rowOff>
        </xdr:from>
        <xdr:to>
          <xdr:col>23</xdr:col>
          <xdr:colOff>47625</xdr:colOff>
          <xdr:row>25</xdr:row>
          <xdr:rowOff>28575</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47625</xdr:colOff>
      <xdr:row>31</xdr:row>
      <xdr:rowOff>158750</xdr:rowOff>
    </xdr:from>
    <xdr:ext cx="184731" cy="264560"/>
    <xdr:sp macro="" textlink="">
      <xdr:nvSpPr>
        <xdr:cNvPr id="33" name="テキスト ボックス 32"/>
        <xdr:cNvSpPr txBox="1"/>
      </xdr:nvSpPr>
      <xdr:spPr>
        <a:xfrm>
          <a:off x="1857375" y="72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xdr:row>
      <xdr:rowOff>0</xdr:rowOff>
    </xdr:from>
    <xdr:ext cx="184731" cy="264560"/>
    <xdr:sp macro="" textlink="">
      <xdr:nvSpPr>
        <xdr:cNvPr id="34" name="テキスト ボックス 33"/>
        <xdr:cNvSpPr txBox="1"/>
      </xdr:nvSpPr>
      <xdr:spPr>
        <a:xfrm>
          <a:off x="2714625" y="434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171450</xdr:colOff>
          <xdr:row>24</xdr:row>
          <xdr:rowOff>200025</xdr:rowOff>
        </xdr:from>
        <xdr:to>
          <xdr:col>2</xdr:col>
          <xdr:colOff>47625</xdr:colOff>
          <xdr:row>26</xdr:row>
          <xdr:rowOff>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24</xdr:row>
          <xdr:rowOff>19050</xdr:rowOff>
        </xdr:from>
        <xdr:to>
          <xdr:col>2</xdr:col>
          <xdr:colOff>47625</xdr:colOff>
          <xdr:row>25</xdr:row>
          <xdr:rowOff>47625</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xdr:row>
          <xdr:rowOff>200025</xdr:rowOff>
        </xdr:from>
        <xdr:to>
          <xdr:col>2</xdr:col>
          <xdr:colOff>38100</xdr:colOff>
          <xdr:row>27</xdr:row>
          <xdr:rowOff>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200025</xdr:rowOff>
        </xdr:from>
        <xdr:to>
          <xdr:col>2</xdr:col>
          <xdr:colOff>28575</xdr:colOff>
          <xdr:row>28</xdr:row>
          <xdr:rowOff>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209550</xdr:rowOff>
        </xdr:from>
        <xdr:to>
          <xdr:col>2</xdr:col>
          <xdr:colOff>47625</xdr:colOff>
          <xdr:row>29</xdr:row>
          <xdr:rowOff>9525</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xdr:row>
          <xdr:rowOff>190500</xdr:rowOff>
        </xdr:from>
        <xdr:to>
          <xdr:col>2</xdr:col>
          <xdr:colOff>38100</xdr:colOff>
          <xdr:row>30</xdr:row>
          <xdr:rowOff>95250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23</xdr:row>
          <xdr:rowOff>238125</xdr:rowOff>
        </xdr:from>
        <xdr:to>
          <xdr:col>28</xdr:col>
          <xdr:colOff>38100</xdr:colOff>
          <xdr:row>25</xdr:row>
          <xdr:rowOff>28575</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23</xdr:row>
          <xdr:rowOff>209550</xdr:rowOff>
        </xdr:from>
        <xdr:to>
          <xdr:col>31</xdr:col>
          <xdr:colOff>38100</xdr:colOff>
          <xdr:row>25</xdr:row>
          <xdr:rowOff>9525</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238125</xdr:rowOff>
        </xdr:from>
        <xdr:to>
          <xdr:col>13</xdr:col>
          <xdr:colOff>47625</xdr:colOff>
          <xdr:row>22</xdr:row>
          <xdr:rowOff>28575</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228600</xdr:rowOff>
        </xdr:from>
        <xdr:to>
          <xdr:col>12</xdr:col>
          <xdr:colOff>47625</xdr:colOff>
          <xdr:row>21</xdr:row>
          <xdr:rowOff>28575</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18</xdr:row>
          <xdr:rowOff>228600</xdr:rowOff>
        </xdr:from>
        <xdr:to>
          <xdr:col>16</xdr:col>
          <xdr:colOff>28575</xdr:colOff>
          <xdr:row>20</xdr:row>
          <xdr:rowOff>19050</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19</xdr:row>
          <xdr:rowOff>28575</xdr:rowOff>
        </xdr:from>
        <xdr:to>
          <xdr:col>21</xdr:col>
          <xdr:colOff>28575</xdr:colOff>
          <xdr:row>20</xdr:row>
          <xdr:rowOff>19050</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19</xdr:row>
          <xdr:rowOff>9525</xdr:rowOff>
        </xdr:from>
        <xdr:to>
          <xdr:col>30</xdr:col>
          <xdr:colOff>57150</xdr:colOff>
          <xdr:row>20</xdr:row>
          <xdr:rowOff>38100</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209550</xdr:rowOff>
        </xdr:from>
        <xdr:to>
          <xdr:col>10</xdr:col>
          <xdr:colOff>57150</xdr:colOff>
          <xdr:row>20</xdr:row>
          <xdr:rowOff>0</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xdr:row>
          <xdr:rowOff>228600</xdr:rowOff>
        </xdr:from>
        <xdr:to>
          <xdr:col>2</xdr:col>
          <xdr:colOff>28575</xdr:colOff>
          <xdr:row>20</xdr:row>
          <xdr:rowOff>19050</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19</xdr:row>
          <xdr:rowOff>209550</xdr:rowOff>
        </xdr:from>
        <xdr:to>
          <xdr:col>2</xdr:col>
          <xdr:colOff>19050</xdr:colOff>
          <xdr:row>21</xdr:row>
          <xdr:rowOff>9525</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xdr:row>
          <xdr:rowOff>190500</xdr:rowOff>
        </xdr:from>
        <xdr:to>
          <xdr:col>2</xdr:col>
          <xdr:colOff>38100</xdr:colOff>
          <xdr:row>21</xdr:row>
          <xdr:rowOff>219075</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200025</xdr:rowOff>
        </xdr:from>
        <xdr:to>
          <xdr:col>2</xdr:col>
          <xdr:colOff>57150</xdr:colOff>
          <xdr:row>23</xdr:row>
          <xdr:rowOff>0</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57240</xdr:colOff>
      <xdr:row>14</xdr:row>
      <xdr:rowOff>44280</xdr:rowOff>
    </xdr:from>
    <xdr:to>
      <xdr:col>1</xdr:col>
      <xdr:colOff>129960</xdr:colOff>
      <xdr:row>17</xdr:row>
      <xdr:rowOff>182160</xdr:rowOff>
    </xdr:to>
    <xdr:sp macro="" textlink="">
      <xdr:nvSpPr>
        <xdr:cNvPr id="2" name="CustomShape 1"/>
        <xdr:cNvSpPr/>
      </xdr:nvSpPr>
      <xdr:spPr>
        <a:xfrm>
          <a:off x="238215" y="2873205"/>
          <a:ext cx="72720" cy="880830"/>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twoCellAnchor>
    <xdr:from>
      <xdr:col>1</xdr:col>
      <xdr:colOff>57240</xdr:colOff>
      <xdr:row>44</xdr:row>
      <xdr:rowOff>63360</xdr:rowOff>
    </xdr:from>
    <xdr:to>
      <xdr:col>1</xdr:col>
      <xdr:colOff>129960</xdr:colOff>
      <xdr:row>45</xdr:row>
      <xdr:rowOff>109800</xdr:rowOff>
    </xdr:to>
    <xdr:sp macro="" textlink="">
      <xdr:nvSpPr>
        <xdr:cNvPr id="3" name="CustomShape 1"/>
        <xdr:cNvSpPr/>
      </xdr:nvSpPr>
      <xdr:spPr>
        <a:xfrm>
          <a:off x="238215" y="10055085"/>
          <a:ext cx="72720" cy="255990"/>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twoCellAnchor>
    <xdr:from>
      <xdr:col>0</xdr:col>
      <xdr:colOff>0</xdr:colOff>
      <xdr:row>0</xdr:row>
      <xdr:rowOff>0</xdr:rowOff>
    </xdr:from>
    <xdr:to>
      <xdr:col>53</xdr:col>
      <xdr:colOff>66675</xdr:colOff>
      <xdr:row>40</xdr:row>
      <xdr:rowOff>76200</xdr:rowOff>
    </xdr:to>
    <xdr:sp macro="" textlink="">
      <xdr:nvSpPr>
        <xdr:cNvPr id="4" name="AutoShape 18"/>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5" name="AutoShape 16"/>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6" name="AutoShape 14"/>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7" name="AutoShape 12"/>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8" name="AutoShape 10"/>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9" name="AutoShape 8"/>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10" name="AutoShape 6"/>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11" name="AutoShape 4"/>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53</xdr:col>
      <xdr:colOff>66675</xdr:colOff>
      <xdr:row>40</xdr:row>
      <xdr:rowOff>76200</xdr:rowOff>
    </xdr:to>
    <xdr:sp macro="" textlink="">
      <xdr:nvSpPr>
        <xdr:cNvPr id="12" name="AutoShape 2"/>
        <xdr:cNvSpPr>
          <a:spLocks noChangeArrowheads="1"/>
        </xdr:cNvSpPr>
      </xdr:nvSpPr>
      <xdr:spPr bwMode="auto">
        <a:xfrm>
          <a:off x="0" y="0"/>
          <a:ext cx="9525000" cy="9258300"/>
        </a:xfrm>
        <a:custGeom>
          <a:avLst/>
          <a:gdLst/>
          <a:ahLst/>
          <a:cxnLst/>
          <a:rect l="0" t="0" r="0" b="0"/>
          <a:pathLst/>
        </a:custGeom>
        <a:solidFill>
          <a:srgbClr val="FFFFFF"/>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28575</xdr:colOff>
          <xdr:row>49</xdr:row>
          <xdr:rowOff>19050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47</xdr:row>
          <xdr:rowOff>228600</xdr:rowOff>
        </xdr:from>
        <xdr:to>
          <xdr:col>15</xdr:col>
          <xdr:colOff>28575</xdr:colOff>
          <xdr:row>49</xdr:row>
          <xdr:rowOff>28575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48</xdr:row>
          <xdr:rowOff>0</xdr:rowOff>
        </xdr:from>
        <xdr:to>
          <xdr:col>28</xdr:col>
          <xdr:colOff>38100</xdr:colOff>
          <xdr:row>49</xdr:row>
          <xdr:rowOff>28575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49</xdr:row>
          <xdr:rowOff>0</xdr:rowOff>
        </xdr:from>
        <xdr:to>
          <xdr:col>2</xdr:col>
          <xdr:colOff>28575</xdr:colOff>
          <xdr:row>50</xdr:row>
          <xdr:rowOff>19050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51</xdr:row>
          <xdr:rowOff>0</xdr:rowOff>
        </xdr:from>
        <xdr:to>
          <xdr:col>2</xdr:col>
          <xdr:colOff>28575</xdr:colOff>
          <xdr:row>52</xdr:row>
          <xdr:rowOff>19050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48</xdr:row>
          <xdr:rowOff>0</xdr:rowOff>
        </xdr:from>
        <xdr:to>
          <xdr:col>20</xdr:col>
          <xdr:colOff>28575</xdr:colOff>
          <xdr:row>49</xdr:row>
          <xdr:rowOff>28575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2</xdr:col>
          <xdr:colOff>66675</xdr:colOff>
          <xdr:row>36</xdr:row>
          <xdr:rowOff>28575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209550</xdr:rowOff>
        </xdr:from>
        <xdr:to>
          <xdr:col>2</xdr:col>
          <xdr:colOff>57150</xdr:colOff>
          <xdr:row>37</xdr:row>
          <xdr:rowOff>9525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0</xdr:rowOff>
        </xdr:from>
        <xdr:to>
          <xdr:col>2</xdr:col>
          <xdr:colOff>47625</xdr:colOff>
          <xdr:row>38</xdr:row>
          <xdr:rowOff>28575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38</xdr:row>
          <xdr:rowOff>9525</xdr:rowOff>
        </xdr:from>
        <xdr:to>
          <xdr:col>2</xdr:col>
          <xdr:colOff>38100</xdr:colOff>
          <xdr:row>39</xdr:row>
          <xdr:rowOff>38100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9525</xdr:rowOff>
        </xdr:from>
        <xdr:to>
          <xdr:col>2</xdr:col>
          <xdr:colOff>38100</xdr:colOff>
          <xdr:row>40</xdr:row>
          <xdr:rowOff>38100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228600</xdr:rowOff>
        </xdr:from>
        <xdr:to>
          <xdr:col>2</xdr:col>
          <xdr:colOff>66675</xdr:colOff>
          <xdr:row>41</xdr:row>
          <xdr:rowOff>28575</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34</xdr:row>
          <xdr:rowOff>209550</xdr:rowOff>
        </xdr:from>
        <xdr:to>
          <xdr:col>17</xdr:col>
          <xdr:colOff>38100</xdr:colOff>
          <xdr:row>36</xdr:row>
          <xdr:rowOff>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34</xdr:row>
          <xdr:rowOff>228600</xdr:rowOff>
        </xdr:from>
        <xdr:to>
          <xdr:col>23</xdr:col>
          <xdr:colOff>171450</xdr:colOff>
          <xdr:row>36</xdr:row>
          <xdr:rowOff>28575</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35</xdr:row>
          <xdr:rowOff>9525</xdr:rowOff>
        </xdr:from>
        <xdr:to>
          <xdr:col>28</xdr:col>
          <xdr:colOff>66675</xdr:colOff>
          <xdr:row>36</xdr:row>
          <xdr:rowOff>38100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30</xdr:row>
          <xdr:rowOff>228600</xdr:rowOff>
        </xdr:from>
        <xdr:to>
          <xdr:col>10</xdr:col>
          <xdr:colOff>28575</xdr:colOff>
          <xdr:row>32</xdr:row>
          <xdr:rowOff>9525</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31</xdr:row>
          <xdr:rowOff>219075</xdr:rowOff>
        </xdr:from>
        <xdr:to>
          <xdr:col>2</xdr:col>
          <xdr:colOff>38100</xdr:colOff>
          <xdr:row>33</xdr:row>
          <xdr:rowOff>38100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219075</xdr:rowOff>
        </xdr:from>
        <xdr:to>
          <xdr:col>2</xdr:col>
          <xdr:colOff>38100</xdr:colOff>
          <xdr:row>32</xdr:row>
          <xdr:rowOff>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xdr:row>
          <xdr:rowOff>228600</xdr:rowOff>
        </xdr:from>
        <xdr:to>
          <xdr:col>17</xdr:col>
          <xdr:colOff>57150</xdr:colOff>
          <xdr:row>25</xdr:row>
          <xdr:rowOff>28575</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23</xdr:row>
          <xdr:rowOff>228600</xdr:rowOff>
        </xdr:from>
        <xdr:to>
          <xdr:col>23</xdr:col>
          <xdr:colOff>47625</xdr:colOff>
          <xdr:row>25</xdr:row>
          <xdr:rowOff>28575</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47625</xdr:colOff>
      <xdr:row>31</xdr:row>
      <xdr:rowOff>158750</xdr:rowOff>
    </xdr:from>
    <xdr:ext cx="184731" cy="264560"/>
    <xdr:sp macro="" textlink="">
      <xdr:nvSpPr>
        <xdr:cNvPr id="33" name="テキスト ボックス 32"/>
        <xdr:cNvSpPr txBox="1"/>
      </xdr:nvSpPr>
      <xdr:spPr>
        <a:xfrm>
          <a:off x="1857375" y="72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xdr:row>
      <xdr:rowOff>0</xdr:rowOff>
    </xdr:from>
    <xdr:ext cx="184731" cy="264560"/>
    <xdr:sp macro="" textlink="">
      <xdr:nvSpPr>
        <xdr:cNvPr id="34" name="テキスト ボックス 33"/>
        <xdr:cNvSpPr txBox="1"/>
      </xdr:nvSpPr>
      <xdr:spPr>
        <a:xfrm>
          <a:off x="2714625" y="434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171450</xdr:colOff>
          <xdr:row>24</xdr:row>
          <xdr:rowOff>200025</xdr:rowOff>
        </xdr:from>
        <xdr:to>
          <xdr:col>2</xdr:col>
          <xdr:colOff>47625</xdr:colOff>
          <xdr:row>26</xdr:row>
          <xdr:rowOff>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24</xdr:row>
          <xdr:rowOff>19050</xdr:rowOff>
        </xdr:from>
        <xdr:to>
          <xdr:col>2</xdr:col>
          <xdr:colOff>47625</xdr:colOff>
          <xdr:row>25</xdr:row>
          <xdr:rowOff>47625</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xdr:row>
          <xdr:rowOff>200025</xdr:rowOff>
        </xdr:from>
        <xdr:to>
          <xdr:col>2</xdr:col>
          <xdr:colOff>38100</xdr:colOff>
          <xdr:row>27</xdr:row>
          <xdr:rowOff>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200025</xdr:rowOff>
        </xdr:from>
        <xdr:to>
          <xdr:col>2</xdr:col>
          <xdr:colOff>28575</xdr:colOff>
          <xdr:row>28</xdr:row>
          <xdr:rowOff>0</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209550</xdr:rowOff>
        </xdr:from>
        <xdr:to>
          <xdr:col>2</xdr:col>
          <xdr:colOff>47625</xdr:colOff>
          <xdr:row>29</xdr:row>
          <xdr:rowOff>9525</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xdr:row>
          <xdr:rowOff>190500</xdr:rowOff>
        </xdr:from>
        <xdr:to>
          <xdr:col>2</xdr:col>
          <xdr:colOff>38100</xdr:colOff>
          <xdr:row>30</xdr:row>
          <xdr:rowOff>95250</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23</xdr:row>
          <xdr:rowOff>238125</xdr:rowOff>
        </xdr:from>
        <xdr:to>
          <xdr:col>28</xdr:col>
          <xdr:colOff>38100</xdr:colOff>
          <xdr:row>25</xdr:row>
          <xdr:rowOff>28575</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23</xdr:row>
          <xdr:rowOff>209550</xdr:rowOff>
        </xdr:from>
        <xdr:to>
          <xdr:col>31</xdr:col>
          <xdr:colOff>38100</xdr:colOff>
          <xdr:row>25</xdr:row>
          <xdr:rowOff>9525</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238125</xdr:rowOff>
        </xdr:from>
        <xdr:to>
          <xdr:col>13</xdr:col>
          <xdr:colOff>47625</xdr:colOff>
          <xdr:row>22</xdr:row>
          <xdr:rowOff>28575</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228600</xdr:rowOff>
        </xdr:from>
        <xdr:to>
          <xdr:col>12</xdr:col>
          <xdr:colOff>47625</xdr:colOff>
          <xdr:row>21</xdr:row>
          <xdr:rowOff>28575</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18</xdr:row>
          <xdr:rowOff>228600</xdr:rowOff>
        </xdr:from>
        <xdr:to>
          <xdr:col>16</xdr:col>
          <xdr:colOff>28575</xdr:colOff>
          <xdr:row>20</xdr:row>
          <xdr:rowOff>19050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19</xdr:row>
          <xdr:rowOff>28575</xdr:rowOff>
        </xdr:from>
        <xdr:to>
          <xdr:col>21</xdr:col>
          <xdr:colOff>28575</xdr:colOff>
          <xdr:row>20</xdr:row>
          <xdr:rowOff>19050</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19</xdr:row>
          <xdr:rowOff>9525</xdr:rowOff>
        </xdr:from>
        <xdr:to>
          <xdr:col>30</xdr:col>
          <xdr:colOff>57150</xdr:colOff>
          <xdr:row>20</xdr:row>
          <xdr:rowOff>38100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209550</xdr:rowOff>
        </xdr:from>
        <xdr:to>
          <xdr:col>10</xdr:col>
          <xdr:colOff>57150</xdr:colOff>
          <xdr:row>20</xdr:row>
          <xdr:rowOff>0</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xdr:row>
          <xdr:rowOff>228600</xdr:rowOff>
        </xdr:from>
        <xdr:to>
          <xdr:col>2</xdr:col>
          <xdr:colOff>28575</xdr:colOff>
          <xdr:row>20</xdr:row>
          <xdr:rowOff>19050</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19</xdr:row>
          <xdr:rowOff>209550</xdr:rowOff>
        </xdr:from>
        <xdr:to>
          <xdr:col>2</xdr:col>
          <xdr:colOff>19050</xdr:colOff>
          <xdr:row>21</xdr:row>
          <xdr:rowOff>9525</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xdr:row>
          <xdr:rowOff>190500</xdr:rowOff>
        </xdr:from>
        <xdr:to>
          <xdr:col>2</xdr:col>
          <xdr:colOff>38100</xdr:colOff>
          <xdr:row>21</xdr:row>
          <xdr:rowOff>219075</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200025</xdr:rowOff>
        </xdr:from>
        <xdr:to>
          <xdr:col>2</xdr:col>
          <xdr:colOff>57150</xdr:colOff>
          <xdr:row>23</xdr:row>
          <xdr:rowOff>0</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8280</xdr:colOff>
      <xdr:row>5</xdr:row>
      <xdr:rowOff>8280</xdr:rowOff>
    </xdr:to>
    <xdr:sp macro="" textlink="">
      <xdr:nvSpPr>
        <xdr:cNvPr id="2" name="Line 1"/>
        <xdr:cNvSpPr/>
      </xdr:nvSpPr>
      <xdr:spPr>
        <a:xfrm>
          <a:off x="384120" y="361800"/>
          <a:ext cx="3569760" cy="311328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xdr:from>
      <xdr:col>1</xdr:col>
      <xdr:colOff>0</xdr:colOff>
      <xdr:row>2</xdr:row>
      <xdr:rowOff>0</xdr:rowOff>
    </xdr:from>
    <xdr:to>
      <xdr:col>4</xdr:col>
      <xdr:colOff>8280</xdr:colOff>
      <xdr:row>5</xdr:row>
      <xdr:rowOff>8280</xdr:rowOff>
    </xdr:to>
    <xdr:sp macro="" textlink="">
      <xdr:nvSpPr>
        <xdr:cNvPr id="3" name="Line 1"/>
        <xdr:cNvSpPr/>
      </xdr:nvSpPr>
      <xdr:spPr>
        <a:xfrm>
          <a:off x="419100" y="419100"/>
          <a:ext cx="3894480" cy="2570505"/>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xdr:from>
      <xdr:col>1</xdr:col>
      <xdr:colOff>0</xdr:colOff>
      <xdr:row>1</xdr:row>
      <xdr:rowOff>0</xdr:rowOff>
    </xdr:from>
    <xdr:to>
      <xdr:col>4</xdr:col>
      <xdr:colOff>8280</xdr:colOff>
      <xdr:row>4</xdr:row>
      <xdr:rowOff>8280</xdr:rowOff>
    </xdr:to>
    <xdr:sp macro="" textlink="">
      <xdr:nvSpPr>
        <xdr:cNvPr id="4" name="Line 1"/>
        <xdr:cNvSpPr/>
      </xdr:nvSpPr>
      <xdr:spPr>
        <a:xfrm>
          <a:off x="304800" y="238125"/>
          <a:ext cx="3589680" cy="1865655"/>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3.v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omments" Target="../comments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2" Type="http://schemas.openxmlformats.org/officeDocument/2006/relationships/drawing" Target="../drawings/drawing3.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3" Type="http://schemas.openxmlformats.org/officeDocument/2006/relationships/vmlDrawing" Target="../drawings/vmlDrawing4.v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omments" Target="../comments4.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2" Type="http://schemas.openxmlformats.org/officeDocument/2006/relationships/drawing" Target="../drawings/drawing4.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41" Type="http://schemas.openxmlformats.org/officeDocument/2006/relationships/ctrlProp" Target="../ctrlProps/ctrlProp78.xml"/><Relationship Id="rId1" Type="http://schemas.openxmlformats.org/officeDocument/2006/relationships/printerSettings" Target="../printerSettings/printerSettings5.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3" Type="http://schemas.openxmlformats.org/officeDocument/2006/relationships/vmlDrawing" Target="../drawings/vmlDrawing5.v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omments" Target="../comments5.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2" Type="http://schemas.openxmlformats.org/officeDocument/2006/relationships/drawing" Target="../drawings/drawing5.xm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1" Type="http://schemas.openxmlformats.org/officeDocument/2006/relationships/printerSettings" Target="../printerSettings/printerSettings6.bin"/><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5" Type="http://schemas.openxmlformats.org/officeDocument/2006/relationships/ctrlProp" Target="../ctrlProps/ctrlProp80.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13"/>
  <sheetViews>
    <sheetView tabSelected="1" view="pageBreakPreview" zoomScaleNormal="100" workbookViewId="0">
      <selection activeCell="C13" sqref="C13"/>
    </sheetView>
  </sheetViews>
  <sheetFormatPr defaultColWidth="9" defaultRowHeight="13.5"/>
  <cols>
    <col min="1" max="1" width="3.125" style="2" customWidth="1"/>
    <col min="2" max="2" width="7.75" style="2" customWidth="1"/>
    <col min="3" max="4" width="54.625" style="3" customWidth="1"/>
    <col min="5" max="5" width="4.25" style="2" customWidth="1"/>
    <col min="6" max="1024" width="9" style="2"/>
  </cols>
  <sheetData>
    <row r="2" spans="2:4" ht="17.25">
      <c r="B2" s="4" t="s">
        <v>0</v>
      </c>
      <c r="C2" s="5"/>
    </row>
    <row r="3" spans="2:4" ht="14.25">
      <c r="C3" s="5"/>
    </row>
    <row r="4" spans="2:4" ht="14.25">
      <c r="B4" s="6" t="s">
        <v>1</v>
      </c>
      <c r="C4" s="7" t="s">
        <v>2</v>
      </c>
      <c r="D4" s="7" t="s">
        <v>3</v>
      </c>
    </row>
    <row r="5" spans="2:4" ht="60" customHeight="1">
      <c r="B5" s="6">
        <v>1</v>
      </c>
      <c r="C5" s="8" t="s">
        <v>4</v>
      </c>
      <c r="D5" s="8"/>
    </row>
    <row r="6" spans="2:4" ht="71.25" customHeight="1">
      <c r="B6" s="6">
        <v>2</v>
      </c>
      <c r="C6" s="8"/>
      <c r="D6" s="8" t="s">
        <v>5</v>
      </c>
    </row>
    <row r="7" spans="2:4" ht="60" customHeight="1">
      <c r="B7" s="6">
        <v>3</v>
      </c>
      <c r="C7" s="8" t="s">
        <v>6</v>
      </c>
      <c r="D7" s="8"/>
    </row>
    <row r="8" spans="2:4" ht="60" customHeight="1">
      <c r="B8" s="6">
        <v>4</v>
      </c>
      <c r="C8" s="8" t="s">
        <v>7</v>
      </c>
      <c r="D8" s="8"/>
    </row>
    <row r="9" spans="2:4" ht="60" customHeight="1">
      <c r="B9" s="6">
        <v>5</v>
      </c>
      <c r="C9" s="8" t="s">
        <v>8</v>
      </c>
      <c r="D9" s="8"/>
    </row>
    <row r="10" spans="2:4" ht="79.5" customHeight="1">
      <c r="B10" s="6">
        <v>6</v>
      </c>
      <c r="C10" s="9" t="s">
        <v>9</v>
      </c>
      <c r="D10" s="10"/>
    </row>
    <row r="11" spans="2:4" ht="66" customHeight="1">
      <c r="B11" s="6">
        <v>7</v>
      </c>
      <c r="C11" s="8" t="s">
        <v>10</v>
      </c>
      <c r="D11" s="8"/>
    </row>
    <row r="12" spans="2:4" ht="60" customHeight="1">
      <c r="B12" s="6">
        <v>8</v>
      </c>
      <c r="C12" s="8" t="s">
        <v>199</v>
      </c>
      <c r="D12" s="8"/>
    </row>
    <row r="13" spans="2:4" ht="54" customHeight="1"/>
  </sheetData>
  <phoneticPr fontId="19"/>
  <pageMargins left="0.7" right="0.7" top="0.75" bottom="0.75" header="0.51180555555555496" footer="0.51180555555555496"/>
  <pageSetup paperSize="9" scale="74"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64"/>
  <sheetViews>
    <sheetView view="pageBreakPreview" zoomScale="120" zoomScaleNormal="120" zoomScalePageLayoutView="120" workbookViewId="0">
      <selection activeCell="C61" sqref="C61:AJ61"/>
    </sheetView>
  </sheetViews>
  <sheetFormatPr defaultColWidth="2.25" defaultRowHeight="13.5"/>
  <cols>
    <col min="1" max="1" width="2.625" style="11" customWidth="1"/>
    <col min="2" max="39" width="2.25" style="11"/>
    <col min="40" max="40" width="2.625" style="11" customWidth="1"/>
    <col min="41" max="1024" width="2.25" style="11"/>
  </cols>
  <sheetData>
    <row r="1" spans="1:39" ht="13.5" customHeight="1">
      <c r="A1" s="12" t="s">
        <v>179</v>
      </c>
      <c r="B1" s="13"/>
      <c r="C1" s="14"/>
      <c r="D1" s="14"/>
      <c r="AK1" s="14"/>
      <c r="AL1" s="14"/>
      <c r="AM1" s="14"/>
    </row>
    <row r="2" spans="1:39" ht="13.5" customHeight="1">
      <c r="A2" s="333" t="s">
        <v>144</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row>
    <row r="3" spans="1:39" ht="13.5" customHeight="1">
      <c r="A3" s="334" t="s">
        <v>145</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row>
    <row r="4" spans="1:39" s="11" customFormat="1" ht="8.25" customHeight="1">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row>
    <row r="5" spans="1:39" s="11" customFormat="1" ht="11.25" customHeight="1">
      <c r="A5" s="2"/>
      <c r="B5" s="196"/>
      <c r="C5" s="1"/>
      <c r="D5" s="1"/>
      <c r="E5" s="2"/>
      <c r="F5" s="2"/>
      <c r="G5" s="2"/>
      <c r="H5" s="2"/>
      <c r="I5" s="2"/>
      <c r="J5" s="2"/>
      <c r="K5" s="2"/>
      <c r="L5" s="2"/>
      <c r="M5" s="2"/>
      <c r="N5" s="2"/>
      <c r="O5" s="2"/>
      <c r="P5" s="2"/>
      <c r="Q5" s="2"/>
      <c r="R5" s="2"/>
      <c r="S5" s="2"/>
      <c r="T5" s="2"/>
      <c r="U5" s="2"/>
      <c r="V5" s="2"/>
      <c r="W5" s="2"/>
      <c r="X5" s="2"/>
      <c r="Y5" s="2"/>
      <c r="Z5" s="2"/>
      <c r="AA5" s="197"/>
      <c r="AB5" s="198" t="s">
        <v>128</v>
      </c>
      <c r="AC5" s="335"/>
      <c r="AD5" s="335"/>
      <c r="AE5" s="195" t="s">
        <v>129</v>
      </c>
      <c r="AF5" s="335"/>
      <c r="AG5" s="335"/>
      <c r="AH5" s="195" t="s">
        <v>130</v>
      </c>
      <c r="AI5" s="335"/>
      <c r="AJ5" s="335"/>
      <c r="AK5" s="195" t="s">
        <v>131</v>
      </c>
      <c r="AL5" s="195"/>
    </row>
    <row r="6" spans="1:39" s="11" customFormat="1" ht="18" customHeight="1">
      <c r="A6" s="336" t="s">
        <v>132</v>
      </c>
      <c r="B6" s="336"/>
      <c r="C6" s="336"/>
      <c r="D6" s="336"/>
      <c r="E6" s="336"/>
      <c r="F6" s="336"/>
      <c r="G6" s="336"/>
      <c r="H6" s="2"/>
      <c r="I6" s="2" t="s">
        <v>133</v>
      </c>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1:39" s="11" customFormat="1" ht="11.25" customHeight="1">
      <c r="A7" s="2"/>
      <c r="B7" s="196"/>
      <c r="C7" s="1"/>
      <c r="D7" s="1"/>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9" s="11" customFormat="1">
      <c r="A8" s="2" t="s">
        <v>134</v>
      </c>
      <c r="B8" s="196"/>
      <c r="C8" s="1"/>
      <c r="D8" s="1"/>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9" s="11" customFormat="1" ht="4.5" customHeight="1">
      <c r="B9" s="13"/>
      <c r="C9" s="14"/>
      <c r="D9" s="14"/>
    </row>
    <row r="10" spans="1:39" s="11" customFormat="1" ht="14.25" customHeight="1">
      <c r="A10" s="199"/>
      <c r="B10" s="200"/>
      <c r="C10" s="200"/>
      <c r="D10" s="200"/>
      <c r="E10" s="200"/>
      <c r="F10" s="200"/>
      <c r="G10" s="200"/>
      <c r="H10" s="200"/>
      <c r="I10" s="200"/>
      <c r="J10" s="200"/>
      <c r="K10" s="200"/>
      <c r="L10" s="200"/>
      <c r="M10" s="200"/>
      <c r="N10" s="201"/>
      <c r="O10" s="201"/>
      <c r="P10" s="201"/>
      <c r="Q10" s="201"/>
      <c r="R10" s="337" t="s">
        <v>135</v>
      </c>
      <c r="S10" s="338"/>
      <c r="T10" s="338"/>
      <c r="U10" s="338"/>
      <c r="V10" s="338"/>
      <c r="W10" s="338"/>
      <c r="X10" s="339"/>
      <c r="Y10" s="328" t="s">
        <v>136</v>
      </c>
      <c r="Z10" s="329"/>
      <c r="AA10" s="329"/>
      <c r="AB10" s="329"/>
      <c r="AC10" s="329"/>
      <c r="AD10" s="329"/>
      <c r="AE10" s="329"/>
      <c r="AF10" s="329"/>
      <c r="AG10" s="329"/>
      <c r="AH10" s="329"/>
      <c r="AI10" s="329"/>
      <c r="AJ10" s="329"/>
      <c r="AK10" s="329"/>
      <c r="AL10" s="329"/>
      <c r="AM10" s="330"/>
    </row>
    <row r="11" spans="1:39" s="11" customFormat="1" ht="14.25" customHeight="1">
      <c r="A11" s="199"/>
      <c r="B11" s="200"/>
      <c r="C11" s="200"/>
      <c r="D11" s="200"/>
      <c r="E11" s="200"/>
      <c r="F11" s="200"/>
      <c r="G11" s="200"/>
      <c r="H11" s="200"/>
      <c r="I11" s="200"/>
      <c r="J11" s="200"/>
      <c r="K11" s="200"/>
      <c r="L11" s="200"/>
      <c r="M11" s="200"/>
      <c r="N11" s="201"/>
      <c r="O11" s="201"/>
      <c r="P11" s="201"/>
      <c r="Q11" s="201"/>
      <c r="R11" s="340"/>
      <c r="S11" s="341"/>
      <c r="T11" s="341"/>
      <c r="U11" s="341"/>
      <c r="V11" s="341"/>
      <c r="W11" s="341"/>
      <c r="X11" s="342"/>
      <c r="Y11" s="322"/>
      <c r="Z11" s="323"/>
      <c r="AA11" s="323"/>
      <c r="AB11" s="323"/>
      <c r="AC11" s="323"/>
      <c r="AD11" s="323"/>
      <c r="AE11" s="323"/>
      <c r="AF11" s="323"/>
      <c r="AG11" s="323"/>
      <c r="AH11" s="323"/>
      <c r="AI11" s="323"/>
      <c r="AJ11" s="323"/>
      <c r="AK11" s="323"/>
      <c r="AL11" s="323"/>
      <c r="AM11" s="324"/>
    </row>
    <row r="12" spans="1:39" s="11" customFormat="1" ht="14.25" customHeight="1">
      <c r="A12" s="199"/>
      <c r="B12" s="200"/>
      <c r="C12" s="200"/>
      <c r="D12" s="200"/>
      <c r="E12" s="200"/>
      <c r="F12" s="200"/>
      <c r="G12" s="200"/>
      <c r="H12" s="200"/>
      <c r="I12" s="200"/>
      <c r="J12" s="200"/>
      <c r="K12" s="200"/>
      <c r="L12" s="200"/>
      <c r="M12" s="200"/>
      <c r="N12" s="201"/>
      <c r="O12" s="201"/>
      <c r="P12" s="201"/>
      <c r="Q12" s="201"/>
      <c r="R12" s="340"/>
      <c r="S12" s="341"/>
      <c r="T12" s="341"/>
      <c r="U12" s="341"/>
      <c r="V12" s="341"/>
      <c r="W12" s="341"/>
      <c r="X12" s="342"/>
      <c r="Y12" s="325"/>
      <c r="Z12" s="326"/>
      <c r="AA12" s="326"/>
      <c r="AB12" s="326"/>
      <c r="AC12" s="326"/>
      <c r="AD12" s="326"/>
      <c r="AE12" s="326"/>
      <c r="AF12" s="326"/>
      <c r="AG12" s="326"/>
      <c r="AH12" s="326"/>
      <c r="AI12" s="326"/>
      <c r="AJ12" s="326"/>
      <c r="AK12" s="326"/>
      <c r="AL12" s="326"/>
      <c r="AM12" s="327"/>
    </row>
    <row r="13" spans="1:39" s="11" customFormat="1" ht="14.25" customHeight="1">
      <c r="A13" s="199"/>
      <c r="B13" s="13"/>
      <c r="C13" s="14"/>
      <c r="D13" s="14"/>
      <c r="E13" s="13"/>
      <c r="F13" s="13"/>
      <c r="G13" s="13"/>
      <c r="H13" s="13"/>
      <c r="I13" s="13"/>
      <c r="J13" s="13"/>
      <c r="K13" s="13"/>
      <c r="L13" s="13"/>
      <c r="M13" s="13"/>
      <c r="N13" s="201"/>
      <c r="O13" s="201"/>
      <c r="P13" s="201"/>
      <c r="Q13" s="201"/>
      <c r="R13" s="340" t="s">
        <v>137</v>
      </c>
      <c r="S13" s="341"/>
      <c r="T13" s="341"/>
      <c r="U13" s="341"/>
      <c r="V13" s="341"/>
      <c r="W13" s="341"/>
      <c r="X13" s="342"/>
      <c r="Y13" s="319"/>
      <c r="Z13" s="320"/>
      <c r="AA13" s="320"/>
      <c r="AB13" s="320"/>
      <c r="AC13" s="320"/>
      <c r="AD13" s="320"/>
      <c r="AE13" s="320"/>
      <c r="AF13" s="320"/>
      <c r="AG13" s="320"/>
      <c r="AH13" s="320"/>
      <c r="AI13" s="320"/>
      <c r="AJ13" s="320"/>
      <c r="AK13" s="320"/>
      <c r="AL13" s="320"/>
      <c r="AM13" s="321"/>
    </row>
    <row r="14" spans="1:39" s="11" customFormat="1" ht="14.25" customHeight="1">
      <c r="A14" s="199"/>
      <c r="B14" s="13"/>
      <c r="C14" s="14"/>
      <c r="D14" s="14"/>
      <c r="E14" s="13"/>
      <c r="F14" s="13"/>
      <c r="G14" s="13"/>
      <c r="H14" s="13"/>
      <c r="I14" s="13"/>
      <c r="J14" s="13"/>
      <c r="K14" s="13"/>
      <c r="L14" s="13"/>
      <c r="M14" s="13"/>
      <c r="N14" s="201"/>
      <c r="O14" s="201"/>
      <c r="P14" s="201"/>
      <c r="Q14" s="201"/>
      <c r="R14" s="340"/>
      <c r="S14" s="341"/>
      <c r="T14" s="341"/>
      <c r="U14" s="341"/>
      <c r="V14" s="341"/>
      <c r="W14" s="341"/>
      <c r="X14" s="342"/>
      <c r="Y14" s="319"/>
      <c r="Z14" s="320"/>
      <c r="AA14" s="320"/>
      <c r="AB14" s="320"/>
      <c r="AC14" s="320"/>
      <c r="AD14" s="320"/>
      <c r="AE14" s="320"/>
      <c r="AF14" s="320"/>
      <c r="AG14" s="320"/>
      <c r="AH14" s="320"/>
      <c r="AI14" s="320"/>
      <c r="AJ14" s="320"/>
      <c r="AK14" s="320"/>
      <c r="AL14" s="320"/>
      <c r="AM14" s="321"/>
    </row>
    <row r="15" spans="1:39" s="11" customFormat="1" ht="14.25" customHeight="1">
      <c r="A15" s="199"/>
      <c r="C15" s="14"/>
      <c r="D15" s="14"/>
      <c r="E15" s="13"/>
      <c r="F15" s="13"/>
      <c r="G15" s="13"/>
      <c r="H15" s="13"/>
      <c r="I15" s="13"/>
      <c r="J15" s="13"/>
      <c r="K15" s="13"/>
      <c r="L15" s="13"/>
      <c r="M15" s="13"/>
      <c r="N15" s="201"/>
      <c r="O15" s="201"/>
      <c r="P15" s="201"/>
      <c r="Q15" s="201"/>
      <c r="R15" s="30" t="s">
        <v>138</v>
      </c>
      <c r="S15" s="202"/>
      <c r="T15" s="31"/>
      <c r="U15" s="202"/>
      <c r="V15" s="202"/>
      <c r="W15" s="202"/>
      <c r="X15" s="202"/>
      <c r="Y15" s="303" t="s">
        <v>139</v>
      </c>
      <c r="Z15" s="304"/>
      <c r="AA15" s="304"/>
      <c r="AB15" s="304"/>
      <c r="AC15" s="304"/>
      <c r="AD15" s="304"/>
      <c r="AE15" s="304"/>
      <c r="AF15" s="304"/>
      <c r="AG15" s="304"/>
      <c r="AH15" s="304"/>
      <c r="AI15" s="304"/>
      <c r="AJ15" s="304"/>
      <c r="AK15" s="304"/>
      <c r="AL15" s="304"/>
      <c r="AM15" s="305"/>
    </row>
    <row r="16" spans="1:39" s="11" customFormat="1" ht="3.75" customHeight="1">
      <c r="A16" s="199"/>
      <c r="B16" s="13"/>
      <c r="C16" s="14"/>
      <c r="D16" s="14"/>
      <c r="E16" s="13"/>
      <c r="F16" s="13"/>
      <c r="G16" s="13"/>
      <c r="H16" s="13"/>
      <c r="I16" s="13"/>
      <c r="J16" s="13"/>
      <c r="K16" s="13"/>
      <c r="L16" s="203"/>
      <c r="M16" s="203"/>
      <c r="N16" s="203"/>
      <c r="O16" s="203"/>
      <c r="P16" s="204"/>
      <c r="Q16" s="203"/>
      <c r="R16" s="201"/>
      <c r="S16" s="201"/>
      <c r="T16" s="201"/>
      <c r="U16" s="201"/>
      <c r="V16" s="201"/>
      <c r="W16" s="201"/>
      <c r="X16" s="201"/>
      <c r="Y16" s="203"/>
      <c r="Z16" s="203"/>
      <c r="AA16" s="203"/>
      <c r="AB16" s="203"/>
      <c r="AC16" s="203"/>
      <c r="AD16" s="203"/>
      <c r="AE16" s="203"/>
      <c r="AF16" s="201"/>
      <c r="AG16" s="201"/>
      <c r="AH16" s="201"/>
      <c r="AI16" s="201"/>
      <c r="AJ16" s="201"/>
      <c r="AK16" s="201"/>
      <c r="AL16" s="201"/>
    </row>
    <row r="17" spans="1:39" s="11" customFormat="1" ht="14.25" customHeight="1">
      <c r="A17" s="199"/>
      <c r="C17" s="14"/>
      <c r="D17" s="14"/>
      <c r="E17" s="13"/>
      <c r="F17" s="13"/>
      <c r="G17" s="13"/>
      <c r="H17" s="13"/>
      <c r="I17" s="13"/>
      <c r="J17" s="13"/>
      <c r="K17" s="13"/>
      <c r="L17" s="203"/>
      <c r="M17" s="203"/>
      <c r="N17" s="203"/>
      <c r="O17" s="203"/>
      <c r="P17" s="203"/>
      <c r="Q17" s="203"/>
      <c r="R17" s="201"/>
      <c r="S17" s="205" t="s">
        <v>140</v>
      </c>
      <c r="T17" s="205"/>
      <c r="U17" s="205"/>
      <c r="V17" s="205"/>
      <c r="W17" s="205" t="s">
        <v>141</v>
      </c>
      <c r="X17" s="205"/>
      <c r="Y17" s="206"/>
      <c r="Z17" s="331"/>
      <c r="AA17" s="331"/>
      <c r="AB17" s="331"/>
      <c r="AC17" s="331"/>
      <c r="AD17" s="331"/>
      <c r="AE17" s="331"/>
      <c r="AF17" s="331"/>
      <c r="AG17" s="331"/>
      <c r="AH17" s="331"/>
      <c r="AI17" s="331"/>
      <c r="AJ17" s="331"/>
      <c r="AK17" s="332"/>
      <c r="AL17" s="332"/>
      <c r="AM17" s="332"/>
    </row>
    <row r="18" spans="1:39" s="11" customFormat="1" ht="14.25" customHeight="1">
      <c r="A18" s="199"/>
      <c r="B18" s="13"/>
      <c r="C18" s="14"/>
      <c r="D18" s="14"/>
      <c r="E18" s="13"/>
      <c r="F18" s="13"/>
      <c r="G18" s="13"/>
      <c r="H18" s="13"/>
      <c r="I18" s="13"/>
      <c r="J18" s="13"/>
      <c r="K18" s="13"/>
      <c r="L18" s="203"/>
      <c r="M18" s="203"/>
      <c r="N18" s="203"/>
      <c r="O18" s="203"/>
      <c r="P18" s="203"/>
      <c r="Q18" s="203"/>
      <c r="R18" s="201"/>
      <c r="S18" s="12"/>
      <c r="T18" s="205"/>
      <c r="U18" s="205"/>
      <c r="V18" s="12"/>
      <c r="W18" s="205" t="s">
        <v>142</v>
      </c>
      <c r="X18" s="205"/>
      <c r="Y18" s="206"/>
      <c r="Z18" s="331"/>
      <c r="AA18" s="331"/>
      <c r="AB18" s="331"/>
      <c r="AC18" s="331"/>
      <c r="AD18" s="331"/>
      <c r="AE18" s="331"/>
      <c r="AF18" s="331"/>
      <c r="AG18" s="331"/>
      <c r="AH18" s="331"/>
      <c r="AI18" s="331"/>
      <c r="AJ18" s="331"/>
      <c r="AK18" s="332"/>
      <c r="AL18" s="332"/>
      <c r="AM18" s="332"/>
    </row>
    <row r="19" spans="1:39" s="11" customFormat="1" ht="14.25" customHeight="1">
      <c r="B19" s="13"/>
      <c r="C19" s="14"/>
      <c r="D19" s="14"/>
      <c r="W19" s="13" t="s">
        <v>143</v>
      </c>
      <c r="X19" s="13"/>
      <c r="Y19" s="13"/>
      <c r="Z19" s="331"/>
      <c r="AA19" s="331"/>
      <c r="AB19" s="331"/>
      <c r="AC19" s="331"/>
      <c r="AD19" s="331"/>
      <c r="AE19" s="331"/>
      <c r="AF19" s="331"/>
      <c r="AG19" s="331"/>
      <c r="AH19" s="331"/>
      <c r="AI19" s="331"/>
      <c r="AJ19" s="331"/>
      <c r="AK19" s="332"/>
      <c r="AL19" s="332"/>
      <c r="AM19" s="332"/>
    </row>
    <row r="20" spans="1:39" s="11" customFormat="1" ht="5.25" customHeight="1">
      <c r="B20" s="13"/>
      <c r="C20" s="14"/>
      <c r="D20" s="14"/>
    </row>
    <row r="21" spans="1:39" ht="22.5" customHeight="1">
      <c r="A21" s="306" t="s">
        <v>18</v>
      </c>
      <c r="B21" s="306"/>
      <c r="C21" s="306"/>
      <c r="D21" s="306"/>
      <c r="E21" s="306"/>
      <c r="F21" s="306"/>
      <c r="G21" s="306"/>
      <c r="H21" s="306"/>
      <c r="I21" s="306"/>
      <c r="J21" s="306"/>
      <c r="K21" s="306"/>
      <c r="L21" s="306"/>
      <c r="M21" s="306"/>
      <c r="N21" s="306"/>
      <c r="O21" s="306"/>
      <c r="P21" s="306"/>
      <c r="Q21" s="306"/>
      <c r="R21" s="306"/>
      <c r="S21" s="306"/>
      <c r="T21" s="307" t="s">
        <v>19</v>
      </c>
      <c r="U21" s="307"/>
      <c r="V21" s="307"/>
      <c r="W21" s="307"/>
      <c r="X21" s="307"/>
      <c r="Y21" s="307"/>
      <c r="Z21" s="307"/>
      <c r="AA21" s="307"/>
      <c r="AB21" s="307"/>
      <c r="AC21" s="307"/>
      <c r="AD21" s="308" t="s">
        <v>123</v>
      </c>
      <c r="AE21" s="308"/>
      <c r="AF21" s="308"/>
      <c r="AG21" s="308"/>
      <c r="AH21" s="308"/>
      <c r="AI21" s="308"/>
      <c r="AJ21" s="308"/>
      <c r="AK21" s="308"/>
      <c r="AL21" s="308"/>
      <c r="AM21" s="308"/>
    </row>
    <row r="22" spans="1:39" ht="12.75" customHeight="1">
      <c r="A22" s="306"/>
      <c r="B22" s="306"/>
      <c r="C22" s="306"/>
      <c r="D22" s="306"/>
      <c r="E22" s="306"/>
      <c r="F22" s="306"/>
      <c r="G22" s="306"/>
      <c r="H22" s="306"/>
      <c r="I22" s="306"/>
      <c r="J22" s="306"/>
      <c r="K22" s="306"/>
      <c r="L22" s="306"/>
      <c r="M22" s="306"/>
      <c r="N22" s="306"/>
      <c r="O22" s="306"/>
      <c r="P22" s="306"/>
      <c r="Q22" s="306"/>
      <c r="R22" s="306"/>
      <c r="S22" s="306"/>
      <c r="T22" s="309" t="s">
        <v>20</v>
      </c>
      <c r="U22" s="309"/>
      <c r="V22" s="309"/>
      <c r="W22" s="309"/>
      <c r="X22" s="310" t="s">
        <v>21</v>
      </c>
      <c r="Y22" s="310"/>
      <c r="Z22" s="310"/>
      <c r="AA22" s="310"/>
      <c r="AB22" s="310"/>
      <c r="AC22" s="310"/>
      <c r="AD22" s="309" t="s">
        <v>20</v>
      </c>
      <c r="AE22" s="309"/>
      <c r="AF22" s="309"/>
      <c r="AG22" s="309"/>
      <c r="AH22" s="311" t="s">
        <v>21</v>
      </c>
      <c r="AI22" s="311"/>
      <c r="AJ22" s="311"/>
      <c r="AK22" s="311"/>
      <c r="AL22" s="311"/>
      <c r="AM22" s="311"/>
    </row>
    <row r="23" spans="1:39" ht="12.75" customHeight="1">
      <c r="A23" s="312" t="s">
        <v>22</v>
      </c>
      <c r="B23" s="15" t="s">
        <v>23</v>
      </c>
      <c r="C23" s="16"/>
      <c r="D23" s="16"/>
      <c r="E23" s="16"/>
      <c r="F23" s="16"/>
      <c r="G23" s="16"/>
      <c r="H23" s="16"/>
      <c r="I23" s="16"/>
      <c r="J23" s="16"/>
      <c r="K23" s="16"/>
      <c r="L23" s="16"/>
      <c r="M23" s="16"/>
      <c r="N23" s="16"/>
      <c r="O23" s="16"/>
      <c r="P23" s="16"/>
      <c r="Q23" s="16"/>
      <c r="R23" s="16"/>
      <c r="S23" s="17"/>
      <c r="T23" s="313">
        <f ca="1">COUNTIFS('申請額一覧 '!$E$7:$E$21,B23,'申請額一覧 '!$H$7:$H$21,"&gt;0")</f>
        <v>0</v>
      </c>
      <c r="U23" s="313"/>
      <c r="V23" s="314" t="s">
        <v>24</v>
      </c>
      <c r="W23" s="314"/>
      <c r="X23" s="315">
        <f ca="1">SUMIF('申請額一覧 '!$E$7:$E$21,B23,'申請額一覧 '!$H$7:$H$21)+SUMIF('申請額一覧 '!$E$7:$E$21,B23,'申請額一覧 '!$K$7:$K$21)</f>
        <v>0</v>
      </c>
      <c r="Y23" s="315"/>
      <c r="Z23" s="315"/>
      <c r="AA23" s="315"/>
      <c r="AB23" s="22" t="s">
        <v>25</v>
      </c>
      <c r="AC23" s="23"/>
      <c r="AD23" s="313">
        <f ca="1">COUNTIFS('申請額一覧 '!$E$7:$E$21,B23,'申請額一覧 '!$N$7:$N$21,"&gt;0")</f>
        <v>0</v>
      </c>
      <c r="AE23" s="313"/>
      <c r="AF23" s="314" t="s">
        <v>24</v>
      </c>
      <c r="AG23" s="314"/>
      <c r="AH23" s="316">
        <f ca="1">SUMIF('申請額一覧 '!$E$7:$E$21,B23,'申請額一覧 '!$N$7:$N$21)</f>
        <v>0</v>
      </c>
      <c r="AI23" s="316"/>
      <c r="AJ23" s="316"/>
      <c r="AK23" s="316"/>
      <c r="AL23" s="22" t="s">
        <v>25</v>
      </c>
      <c r="AM23" s="23"/>
    </row>
    <row r="24" spans="1:39" ht="12.95" customHeight="1">
      <c r="A24" s="312"/>
      <c r="B24" s="24" t="s">
        <v>26</v>
      </c>
      <c r="C24" s="25"/>
      <c r="D24" s="25"/>
      <c r="E24" s="25"/>
      <c r="F24" s="25"/>
      <c r="G24" s="25"/>
      <c r="H24" s="25"/>
      <c r="I24" s="25"/>
      <c r="J24" s="25"/>
      <c r="K24" s="25"/>
      <c r="L24" s="25"/>
      <c r="M24" s="25"/>
      <c r="N24" s="25"/>
      <c r="O24" s="25"/>
      <c r="P24" s="25"/>
      <c r="Q24" s="25"/>
      <c r="R24" s="25"/>
      <c r="S24" s="26"/>
      <c r="T24" s="317">
        <f ca="1">COUNTIFS('申請額一覧 '!$E$7:$E$21,B24,'申請額一覧 '!$H$7:$H$21,"&gt;0")</f>
        <v>0</v>
      </c>
      <c r="U24" s="317"/>
      <c r="V24" s="318" t="s">
        <v>24</v>
      </c>
      <c r="W24" s="318"/>
      <c r="X24" s="343">
        <f ca="1">SUMIF('申請額一覧 '!$E$7:$E$21,B24,'申請額一覧 '!$H$7:$H$21)+SUMIF('申請額一覧 '!$E$7:$E$21,B24,'申請額一覧 '!$K$7:$K$21)</f>
        <v>0</v>
      </c>
      <c r="Y24" s="343"/>
      <c r="Z24" s="343"/>
      <c r="AA24" s="343"/>
      <c r="AB24" s="27" t="s">
        <v>25</v>
      </c>
      <c r="AC24" s="28"/>
      <c r="AD24" s="317">
        <f ca="1">COUNTIFS('申請額一覧 '!$E$7:$E$21,B24,'申請額一覧 '!$N$7:$N$21,"&gt;0")</f>
        <v>0</v>
      </c>
      <c r="AE24" s="317"/>
      <c r="AF24" s="318" t="s">
        <v>24</v>
      </c>
      <c r="AG24" s="318"/>
      <c r="AH24" s="343">
        <f ca="1">SUMIF('申請額一覧 '!$E$7:$E$21,B24,'申請額一覧 '!$N$7:$N$21)</f>
        <v>0</v>
      </c>
      <c r="AI24" s="343"/>
      <c r="AJ24" s="343"/>
      <c r="AK24" s="343"/>
      <c r="AL24" s="27" t="s">
        <v>25</v>
      </c>
      <c r="AM24" s="28"/>
    </row>
    <row r="25" spans="1:39" ht="12.95" customHeight="1">
      <c r="A25" s="312"/>
      <c r="B25" s="24" t="s">
        <v>27</v>
      </c>
      <c r="C25" s="25"/>
      <c r="D25" s="25"/>
      <c r="E25" s="25"/>
      <c r="F25" s="25"/>
      <c r="G25" s="25"/>
      <c r="H25" s="25"/>
      <c r="I25" s="25"/>
      <c r="J25" s="25"/>
      <c r="K25" s="25"/>
      <c r="L25" s="25"/>
      <c r="M25" s="25"/>
      <c r="N25" s="25"/>
      <c r="O25" s="25"/>
      <c r="P25" s="25"/>
      <c r="Q25" s="25"/>
      <c r="R25" s="25"/>
      <c r="S25" s="26"/>
      <c r="T25" s="317">
        <f ca="1">COUNTIFS('申請額一覧 '!$E$7:$E$21,B25,'申請額一覧 '!$H$7:$H$21,"&gt;0")</f>
        <v>0</v>
      </c>
      <c r="U25" s="317"/>
      <c r="V25" s="318" t="s">
        <v>24</v>
      </c>
      <c r="W25" s="318"/>
      <c r="X25" s="343">
        <f ca="1">SUMIF('申請額一覧 '!$E$7:$E$21,B25,'申請額一覧 '!$H$7:$H$21)+SUMIF('申請額一覧 '!$E$7:$E$21,B25,'申請額一覧 '!$K$7:$K$21)</f>
        <v>0</v>
      </c>
      <c r="Y25" s="343"/>
      <c r="Z25" s="343"/>
      <c r="AA25" s="343"/>
      <c r="AB25" s="27" t="s">
        <v>25</v>
      </c>
      <c r="AC25" s="28"/>
      <c r="AD25" s="317">
        <f ca="1">COUNTIFS('申請額一覧 '!$E$7:$E$21,B25,'申請額一覧 '!$N$7:$N$21,"&gt;0")</f>
        <v>0</v>
      </c>
      <c r="AE25" s="317"/>
      <c r="AF25" s="318" t="s">
        <v>24</v>
      </c>
      <c r="AG25" s="318"/>
      <c r="AH25" s="343">
        <f ca="1">SUMIF('申請額一覧 '!$E$7:$E$21,B25,'申請額一覧 '!$N$7:$N$21)</f>
        <v>0</v>
      </c>
      <c r="AI25" s="343"/>
      <c r="AJ25" s="343"/>
      <c r="AK25" s="343"/>
      <c r="AL25" s="27" t="s">
        <v>25</v>
      </c>
      <c r="AM25" s="28"/>
    </row>
    <row r="26" spans="1:39" ht="12.95" customHeight="1">
      <c r="A26" s="312"/>
      <c r="B26" s="24" t="s">
        <v>28</v>
      </c>
      <c r="C26" s="25"/>
      <c r="D26" s="25"/>
      <c r="E26" s="25"/>
      <c r="F26" s="25"/>
      <c r="G26" s="25"/>
      <c r="H26" s="25"/>
      <c r="I26" s="25"/>
      <c r="J26" s="25"/>
      <c r="K26" s="25"/>
      <c r="L26" s="25"/>
      <c r="M26" s="25"/>
      <c r="N26" s="25"/>
      <c r="O26" s="25"/>
      <c r="P26" s="25"/>
      <c r="Q26" s="25"/>
      <c r="R26" s="25"/>
      <c r="S26" s="25"/>
      <c r="T26" s="317">
        <f ca="1">COUNTIFS('申請額一覧 '!$E$7:$E$21,B26,'申請額一覧 '!$H$7:$H$21,"&gt;0")</f>
        <v>0</v>
      </c>
      <c r="U26" s="317"/>
      <c r="V26" s="318" t="s">
        <v>24</v>
      </c>
      <c r="W26" s="318"/>
      <c r="X26" s="343">
        <f ca="1">SUMIF('申請額一覧 '!$E$7:$E$21,B26,'申請額一覧 '!$H$7:$H$21)+SUMIF('申請額一覧 '!$E$7:$E$21,B26,'申請額一覧 '!$K$7:$K$21)</f>
        <v>0</v>
      </c>
      <c r="Y26" s="343"/>
      <c r="Z26" s="343"/>
      <c r="AA26" s="343"/>
      <c r="AB26" s="29" t="s">
        <v>25</v>
      </c>
      <c r="AC26" s="28"/>
      <c r="AD26" s="317">
        <f ca="1">COUNTIFS('申請額一覧 '!$E$7:$E$21,B26,'申請額一覧 '!$N$7:$N$21,"&gt;0")</f>
        <v>0</v>
      </c>
      <c r="AE26" s="317"/>
      <c r="AF26" s="318" t="s">
        <v>24</v>
      </c>
      <c r="AG26" s="318"/>
      <c r="AH26" s="343">
        <f ca="1">SUMIF('申請額一覧 '!$E$7:$E$21,B26,'申請額一覧 '!$N$7:$N$21)</f>
        <v>0</v>
      </c>
      <c r="AI26" s="343"/>
      <c r="AJ26" s="343"/>
      <c r="AK26" s="343"/>
      <c r="AL26" s="29" t="s">
        <v>25</v>
      </c>
      <c r="AM26" s="28"/>
    </row>
    <row r="27" spans="1:39" ht="12.95" customHeight="1">
      <c r="A27" s="312"/>
      <c r="B27" s="24" t="s">
        <v>29</v>
      </c>
      <c r="C27" s="25"/>
      <c r="D27" s="25"/>
      <c r="E27" s="25"/>
      <c r="F27" s="25"/>
      <c r="G27" s="25"/>
      <c r="H27" s="25"/>
      <c r="I27" s="25"/>
      <c r="J27" s="25"/>
      <c r="K27" s="25"/>
      <c r="L27" s="25"/>
      <c r="M27" s="25"/>
      <c r="N27" s="25"/>
      <c r="O27" s="25"/>
      <c r="P27" s="25"/>
      <c r="Q27" s="25"/>
      <c r="R27" s="25"/>
      <c r="S27" s="25"/>
      <c r="T27" s="317">
        <f ca="1">COUNTIFS('申請額一覧 '!$E$7:$E$21,B27,'申請額一覧 '!$H$7:$H$21,"&gt;0")</f>
        <v>0</v>
      </c>
      <c r="U27" s="317"/>
      <c r="V27" s="318" t="s">
        <v>24</v>
      </c>
      <c r="W27" s="318"/>
      <c r="X27" s="343">
        <f ca="1">SUMIF('申請額一覧 '!$E$7:$E$21,B27,'申請額一覧 '!$H$7:$H$21)+SUMIF('申請額一覧 '!$E$7:$E$21,B27,'申請額一覧 '!$K$7:$K$21)</f>
        <v>0</v>
      </c>
      <c r="Y27" s="343"/>
      <c r="Z27" s="343"/>
      <c r="AA27" s="343"/>
      <c r="AB27" s="29" t="s">
        <v>25</v>
      </c>
      <c r="AC27" s="28"/>
      <c r="AD27" s="317">
        <f ca="1">COUNTIFS('申請額一覧 '!$E$7:$E$21,B27,'申請額一覧 '!$N$7:$N$21,"&gt;0")</f>
        <v>0</v>
      </c>
      <c r="AE27" s="317"/>
      <c r="AF27" s="318" t="s">
        <v>24</v>
      </c>
      <c r="AG27" s="318"/>
      <c r="AH27" s="343">
        <f ca="1">SUMIF('申請額一覧 '!$E$7:$E$21,B27,'申請額一覧 '!$N$7:$N$21)</f>
        <v>0</v>
      </c>
      <c r="AI27" s="343"/>
      <c r="AJ27" s="343"/>
      <c r="AK27" s="343"/>
      <c r="AL27" s="29" t="s">
        <v>25</v>
      </c>
      <c r="AM27" s="28"/>
    </row>
    <row r="28" spans="1:39" ht="12.95" customHeight="1">
      <c r="A28" s="312"/>
      <c r="B28" s="24" t="s">
        <v>30</v>
      </c>
      <c r="C28" s="25"/>
      <c r="D28" s="25"/>
      <c r="E28" s="25"/>
      <c r="F28" s="25"/>
      <c r="G28" s="25"/>
      <c r="H28" s="25"/>
      <c r="I28" s="25"/>
      <c r="J28" s="25"/>
      <c r="K28" s="25"/>
      <c r="L28" s="25"/>
      <c r="M28" s="25"/>
      <c r="N28" s="25"/>
      <c r="O28" s="25"/>
      <c r="P28" s="25"/>
      <c r="Q28" s="25"/>
      <c r="R28" s="25"/>
      <c r="S28" s="25"/>
      <c r="T28" s="317">
        <f ca="1">COUNTIFS('申請額一覧 '!$E$7:$E$21,B28,'申請額一覧 '!$H$7:$H$21,"&gt;0")</f>
        <v>0</v>
      </c>
      <c r="U28" s="317"/>
      <c r="V28" s="318" t="s">
        <v>24</v>
      </c>
      <c r="W28" s="318"/>
      <c r="X28" s="343">
        <f ca="1">SUMIF('申請額一覧 '!$E$7:$E$21,B28,'申請額一覧 '!$H$7:$H$21)+SUMIF('申請額一覧 '!$E$7:$E$21,B28,'申請額一覧 '!$K$7:$K$21)</f>
        <v>0</v>
      </c>
      <c r="Y28" s="343"/>
      <c r="Z28" s="343"/>
      <c r="AA28" s="343"/>
      <c r="AB28" s="27" t="s">
        <v>25</v>
      </c>
      <c r="AC28" s="28"/>
      <c r="AD28" s="317">
        <f ca="1">COUNTIFS('申請額一覧 '!$E$7:$E$21,B28,'申請額一覧 '!$N$7:$N$21,"&gt;0")</f>
        <v>0</v>
      </c>
      <c r="AE28" s="317"/>
      <c r="AF28" s="318" t="s">
        <v>24</v>
      </c>
      <c r="AG28" s="318"/>
      <c r="AH28" s="343">
        <f ca="1">SUMIF('申請額一覧 '!$E$7:$E$21,B28,'申請額一覧 '!$N$7:$N$21)</f>
        <v>0</v>
      </c>
      <c r="AI28" s="343"/>
      <c r="AJ28" s="343"/>
      <c r="AK28" s="343"/>
      <c r="AL28" s="27" t="s">
        <v>25</v>
      </c>
      <c r="AM28" s="28"/>
    </row>
    <row r="29" spans="1:39" ht="12.95" customHeight="1">
      <c r="A29" s="312"/>
      <c r="B29" s="24" t="s">
        <v>31</v>
      </c>
      <c r="C29" s="25"/>
      <c r="D29" s="25"/>
      <c r="E29" s="25"/>
      <c r="F29" s="25"/>
      <c r="G29" s="25"/>
      <c r="H29" s="25"/>
      <c r="I29" s="25"/>
      <c r="J29" s="25"/>
      <c r="K29" s="25"/>
      <c r="L29" s="25"/>
      <c r="M29" s="25"/>
      <c r="N29" s="25"/>
      <c r="O29" s="25"/>
      <c r="P29" s="25"/>
      <c r="Q29" s="25"/>
      <c r="R29" s="25"/>
      <c r="S29" s="25"/>
      <c r="T29" s="317">
        <f ca="1">COUNTIFS('申請額一覧 '!$E$7:$E$21,B29,'申請額一覧 '!$H$7:$H$21,"&gt;0")</f>
        <v>0</v>
      </c>
      <c r="U29" s="317"/>
      <c r="V29" s="318" t="s">
        <v>24</v>
      </c>
      <c r="W29" s="318"/>
      <c r="X29" s="343">
        <f ca="1">SUMIF('申請額一覧 '!$E$7:$E$21,B29,'申請額一覧 '!$H$7:$H$21)+SUMIF('申請額一覧 '!$E$7:$E$21,B29,'申請額一覧 '!$K$7:$K$21)</f>
        <v>0</v>
      </c>
      <c r="Y29" s="343"/>
      <c r="Z29" s="343"/>
      <c r="AA29" s="343"/>
      <c r="AB29" s="27" t="s">
        <v>25</v>
      </c>
      <c r="AC29" s="28"/>
      <c r="AD29" s="317">
        <f ca="1">COUNTIFS('申請額一覧 '!$E$7:$E$21,B29,'申請額一覧 '!$N$7:$N$21,"&gt;0")</f>
        <v>0</v>
      </c>
      <c r="AE29" s="317"/>
      <c r="AF29" s="318" t="s">
        <v>24</v>
      </c>
      <c r="AG29" s="318"/>
      <c r="AH29" s="343">
        <f ca="1">SUMIF('申請額一覧 '!$E$7:$E$21,B29,'申請額一覧 '!$N$7:$N$21)</f>
        <v>0</v>
      </c>
      <c r="AI29" s="343"/>
      <c r="AJ29" s="343"/>
      <c r="AK29" s="343"/>
      <c r="AL29" s="27" t="s">
        <v>25</v>
      </c>
      <c r="AM29" s="28"/>
    </row>
    <row r="30" spans="1:39" ht="12.95" customHeight="1">
      <c r="A30" s="312"/>
      <c r="B30" s="24" t="s">
        <v>32</v>
      </c>
      <c r="C30" s="25"/>
      <c r="D30" s="25"/>
      <c r="E30" s="25"/>
      <c r="F30" s="25"/>
      <c r="G30" s="25"/>
      <c r="H30" s="25"/>
      <c r="I30" s="25"/>
      <c r="J30" s="25"/>
      <c r="K30" s="25"/>
      <c r="L30" s="25"/>
      <c r="M30" s="25"/>
      <c r="N30" s="25"/>
      <c r="O30" s="25"/>
      <c r="P30" s="25"/>
      <c r="Q30" s="25"/>
      <c r="R30" s="25"/>
      <c r="S30" s="25"/>
      <c r="T30" s="317">
        <f ca="1">COUNTIFS('申請額一覧 '!$E$7:$E$21,B30,'申請額一覧 '!$H$7:$H$21,"&gt;0")</f>
        <v>0</v>
      </c>
      <c r="U30" s="317"/>
      <c r="V30" s="318" t="s">
        <v>24</v>
      </c>
      <c r="W30" s="318"/>
      <c r="X30" s="343">
        <f ca="1">SUMIF('申請額一覧 '!$E$7:$E$21,B30,'申請額一覧 '!$H$7:$H$21)+SUMIF('申請額一覧 '!$E$7:$E$21,B30,'申請額一覧 '!$K$7:$K$21)</f>
        <v>0</v>
      </c>
      <c r="Y30" s="343"/>
      <c r="Z30" s="343"/>
      <c r="AA30" s="343"/>
      <c r="AB30" s="27" t="s">
        <v>25</v>
      </c>
      <c r="AC30" s="28"/>
      <c r="AD30" s="317">
        <f ca="1">COUNTIFS('申請額一覧 '!$E$7:$E$21,B30,'申請額一覧 '!$N$7:$N$21,"&gt;0")</f>
        <v>0</v>
      </c>
      <c r="AE30" s="317"/>
      <c r="AF30" s="318" t="s">
        <v>24</v>
      </c>
      <c r="AG30" s="318"/>
      <c r="AH30" s="343">
        <f ca="1">SUMIF('申請額一覧 '!$E$7:$E$21,B30,'申請額一覧 '!$N$7:$N$21)</f>
        <v>0</v>
      </c>
      <c r="AI30" s="343"/>
      <c r="AJ30" s="343"/>
      <c r="AK30" s="343"/>
      <c r="AL30" s="27" t="s">
        <v>25</v>
      </c>
      <c r="AM30" s="28"/>
    </row>
    <row r="31" spans="1:39" ht="12.95" customHeight="1">
      <c r="A31" s="312"/>
      <c r="B31" s="24" t="s">
        <v>33</v>
      </c>
      <c r="C31" s="25"/>
      <c r="D31" s="25"/>
      <c r="E31" s="25"/>
      <c r="F31" s="25"/>
      <c r="G31" s="25"/>
      <c r="H31" s="25"/>
      <c r="I31" s="25"/>
      <c r="J31" s="25"/>
      <c r="K31" s="25"/>
      <c r="L31" s="25"/>
      <c r="M31" s="25"/>
      <c r="N31" s="25"/>
      <c r="O31" s="25"/>
      <c r="P31" s="25"/>
      <c r="Q31" s="25"/>
      <c r="R31" s="25"/>
      <c r="S31" s="25"/>
      <c r="T31" s="317">
        <f ca="1">COUNTIFS('申請額一覧 '!$E$7:$E$21,B31,'申請額一覧 '!$H$7:$H$21,"&gt;0")</f>
        <v>0</v>
      </c>
      <c r="U31" s="317"/>
      <c r="V31" s="318" t="s">
        <v>24</v>
      </c>
      <c r="W31" s="318"/>
      <c r="X31" s="343">
        <f ca="1">SUMIF('申請額一覧 '!$E$7:$E$21,B31,'申請額一覧 '!$H$7:$H$21)+SUMIF('申請額一覧 '!$E$7:$E$21,B31,'申請額一覧 '!$K$7:$K$21)</f>
        <v>0</v>
      </c>
      <c r="Y31" s="343"/>
      <c r="Z31" s="343"/>
      <c r="AA31" s="343"/>
      <c r="AB31" s="27" t="s">
        <v>25</v>
      </c>
      <c r="AC31" s="28"/>
      <c r="AD31" s="317">
        <f ca="1">COUNTIFS('申請額一覧 '!$E$7:$E$21,B31,'申請額一覧 '!$N$7:$N$21,"&gt;0")</f>
        <v>0</v>
      </c>
      <c r="AE31" s="317"/>
      <c r="AF31" s="318" t="s">
        <v>24</v>
      </c>
      <c r="AG31" s="318"/>
      <c r="AH31" s="343">
        <f ca="1">SUMIF('申請額一覧 '!$E$7:$E$21,B31,'申請額一覧 '!$N$7:$N$21)</f>
        <v>0</v>
      </c>
      <c r="AI31" s="343"/>
      <c r="AJ31" s="343"/>
      <c r="AK31" s="343"/>
      <c r="AL31" s="27" t="s">
        <v>25</v>
      </c>
      <c r="AM31" s="28"/>
    </row>
    <row r="32" spans="1:39" ht="12.95" customHeight="1">
      <c r="A32" s="312"/>
      <c r="B32" s="30" t="s">
        <v>34</v>
      </c>
      <c r="C32" s="31"/>
      <c r="D32" s="31"/>
      <c r="E32" s="31"/>
      <c r="F32" s="31"/>
      <c r="G32" s="31"/>
      <c r="H32" s="31"/>
      <c r="I32" s="31"/>
      <c r="J32" s="31"/>
      <c r="K32" s="31"/>
      <c r="L32" s="31"/>
      <c r="M32" s="31"/>
      <c r="N32" s="31"/>
      <c r="O32" s="31"/>
      <c r="P32" s="31"/>
      <c r="Q32" s="31"/>
      <c r="R32" s="31"/>
      <c r="S32" s="31"/>
      <c r="T32" s="344">
        <f ca="1">COUNTIFS('申請額一覧 '!$E$7:$E$21,B32,'申請額一覧 '!$H$7:$H$21,"&gt;0")</f>
        <v>0</v>
      </c>
      <c r="U32" s="344"/>
      <c r="V32" s="345" t="s">
        <v>24</v>
      </c>
      <c r="W32" s="345"/>
      <c r="X32" s="346">
        <f ca="1">SUMIF('申請額一覧 '!$E$7:$E$21,B32,'申請額一覧 '!$H$7:$H$21)+SUMIF('申請額一覧 '!$E$7:$E$21,B32,'申請額一覧 '!$K$7:$K$21)</f>
        <v>0</v>
      </c>
      <c r="Y32" s="346"/>
      <c r="Z32" s="346"/>
      <c r="AA32" s="346"/>
      <c r="AB32" s="32" t="s">
        <v>25</v>
      </c>
      <c r="AC32" s="33"/>
      <c r="AD32" s="347">
        <f ca="1">COUNTIFS('申請額一覧 '!$E$7:$E$21,B32,'申請額一覧 '!$N$7:$N$21,"&gt;0")</f>
        <v>0</v>
      </c>
      <c r="AE32" s="347"/>
      <c r="AF32" s="348" t="s">
        <v>24</v>
      </c>
      <c r="AG32" s="348"/>
      <c r="AH32" s="349">
        <f ca="1">SUMIF('申請額一覧 '!$E$7:$E$21,B32,'申請額一覧 '!$N$7:$N$21)</f>
        <v>0</v>
      </c>
      <c r="AI32" s="349"/>
      <c r="AJ32" s="349"/>
      <c r="AK32" s="349"/>
      <c r="AL32" s="32" t="s">
        <v>25</v>
      </c>
      <c r="AM32" s="33"/>
    </row>
    <row r="33" spans="1:39" ht="12.95" customHeight="1">
      <c r="A33" s="34" t="s">
        <v>35</v>
      </c>
      <c r="B33" s="19" t="s">
        <v>35</v>
      </c>
      <c r="C33" s="21"/>
      <c r="D33" s="21"/>
      <c r="E33" s="21"/>
      <c r="F33" s="21"/>
      <c r="G33" s="21"/>
      <c r="H33" s="21"/>
      <c r="I33" s="21"/>
      <c r="J33" s="21"/>
      <c r="K33" s="21"/>
      <c r="L33" s="21"/>
      <c r="M33" s="21"/>
      <c r="N33" s="21"/>
      <c r="O33" s="21"/>
      <c r="P33" s="21"/>
      <c r="Q33" s="21"/>
      <c r="R33" s="21"/>
      <c r="S33" s="21"/>
      <c r="T33" s="350">
        <f ca="1">COUNTIFS('申請額一覧 '!$E$7:$E$21,B33,'申請額一覧 '!$H$7:$H$21,"&gt;0")</f>
        <v>0</v>
      </c>
      <c r="U33" s="350"/>
      <c r="V33" s="351" t="s">
        <v>24</v>
      </c>
      <c r="W33" s="351"/>
      <c r="X33" s="316">
        <f ca="1">SUMIF('申請額一覧 '!$E$7:$E$21,B33,'申請額一覧 '!$H$7:$H$21)+SUMIF('申請額一覧 '!$E$7:$E$21,B33,'申請額一覧 '!$K$7:$K$21)</f>
        <v>0</v>
      </c>
      <c r="Y33" s="316"/>
      <c r="Z33" s="316"/>
      <c r="AA33" s="316"/>
      <c r="AB33" s="35" t="s">
        <v>25</v>
      </c>
      <c r="AC33" s="36"/>
      <c r="AD33" s="350">
        <f ca="1">COUNTIFS('申請額一覧 '!$E$7:$E$21,B33,'申請額一覧 '!$N$7:$N$21,"&gt;0")</f>
        <v>0</v>
      </c>
      <c r="AE33" s="350"/>
      <c r="AF33" s="351" t="s">
        <v>24</v>
      </c>
      <c r="AG33" s="351"/>
      <c r="AH33" s="352">
        <f ca="1">SUMIF('申請額一覧 '!$E$7:$E$21,B33,'申請額一覧 '!$N$7:$N$21)</f>
        <v>0</v>
      </c>
      <c r="AI33" s="352"/>
      <c r="AJ33" s="352"/>
      <c r="AK33" s="352"/>
      <c r="AL33" s="35" t="s">
        <v>25</v>
      </c>
      <c r="AM33" s="36"/>
    </row>
    <row r="34" spans="1:39" ht="12.95" customHeight="1">
      <c r="A34" s="353" t="s">
        <v>36</v>
      </c>
      <c r="B34" s="37" t="s">
        <v>37</v>
      </c>
      <c r="C34" s="37"/>
      <c r="D34" s="37"/>
      <c r="E34" s="37"/>
      <c r="F34" s="37"/>
      <c r="G34" s="37"/>
      <c r="H34" s="37"/>
      <c r="I34" s="37"/>
      <c r="J34" s="37"/>
      <c r="K34" s="37"/>
      <c r="L34" s="37"/>
      <c r="M34" s="37"/>
      <c r="N34" s="37"/>
      <c r="O34" s="37"/>
      <c r="P34" s="37"/>
      <c r="Q34" s="37"/>
      <c r="R34" s="37"/>
      <c r="S34" s="37"/>
      <c r="T34" s="354">
        <f ca="1">COUNTIFS('申請額一覧 '!$E$7:$E$21,B34,'申請額一覧 '!$H$7:$H$21,"&gt;0")</f>
        <v>0</v>
      </c>
      <c r="U34" s="354"/>
      <c r="V34" s="355" t="s">
        <v>24</v>
      </c>
      <c r="W34" s="355"/>
      <c r="X34" s="315">
        <f ca="1">SUMIF('申請額一覧 '!$E$7:$E$21,B34,'申請額一覧 '!$H$7:$H$21)+SUMIF('申請額一覧 '!$E$7:$E$21,B34,'申請額一覧 '!$K$7:$K$21)</f>
        <v>0</v>
      </c>
      <c r="Y34" s="315"/>
      <c r="Z34" s="315"/>
      <c r="AA34" s="315"/>
      <c r="AB34" s="38" t="s">
        <v>25</v>
      </c>
      <c r="AC34" s="39"/>
      <c r="AD34" s="354">
        <f ca="1">COUNTIFS('申請額一覧 '!$E$7:$E$21,B34,'申請額一覧 '!$N$7:$N$21,"&gt;0")</f>
        <v>0</v>
      </c>
      <c r="AE34" s="354"/>
      <c r="AF34" s="355" t="s">
        <v>24</v>
      </c>
      <c r="AG34" s="355"/>
      <c r="AH34" s="356">
        <f ca="1">SUMIF('申請額一覧 '!$E$7:$E$21,B34,'申請額一覧 '!$N$7:$N$21)</f>
        <v>0</v>
      </c>
      <c r="AI34" s="356"/>
      <c r="AJ34" s="356"/>
      <c r="AK34" s="356"/>
      <c r="AL34" s="38" t="s">
        <v>25</v>
      </c>
      <c r="AM34" s="39"/>
    </row>
    <row r="35" spans="1:39" ht="12.95" customHeight="1">
      <c r="A35" s="353"/>
      <c r="B35" s="25" t="s">
        <v>38</v>
      </c>
      <c r="C35" s="25"/>
      <c r="D35" s="25"/>
      <c r="E35" s="25"/>
      <c r="F35" s="25"/>
      <c r="G35" s="25"/>
      <c r="H35" s="25"/>
      <c r="I35" s="25"/>
      <c r="J35" s="25"/>
      <c r="K35" s="25"/>
      <c r="L35" s="25"/>
      <c r="M35" s="25"/>
      <c r="N35" s="25"/>
      <c r="O35" s="25"/>
      <c r="P35" s="25"/>
      <c r="Q35" s="25"/>
      <c r="R35" s="25"/>
      <c r="S35" s="25"/>
      <c r="T35" s="317">
        <f ca="1">COUNTIFS('申請額一覧 '!$E$7:$E$21,B35,'申請額一覧 '!$H$7:$H$21,"&gt;0")</f>
        <v>0</v>
      </c>
      <c r="U35" s="317"/>
      <c r="V35" s="318" t="s">
        <v>24</v>
      </c>
      <c r="W35" s="318"/>
      <c r="X35" s="349">
        <f ca="1">SUMIF('申請額一覧 '!$E$7:$E$21,B35,'申請額一覧 '!$H$7:$H$21)+SUMIF('申請額一覧 '!$E$7:$E$21,B35,'申請額一覧 '!$K$7:$K$21)</f>
        <v>0</v>
      </c>
      <c r="Y35" s="349"/>
      <c r="Z35" s="349"/>
      <c r="AA35" s="349"/>
      <c r="AB35" s="27" t="s">
        <v>25</v>
      </c>
      <c r="AC35" s="28"/>
      <c r="AD35" s="317">
        <f ca="1">COUNTIFS('申請額一覧 '!$E$7:$E$21,B35,'申請額一覧 '!$N$7:$N$21,"&gt;0")</f>
        <v>0</v>
      </c>
      <c r="AE35" s="317"/>
      <c r="AF35" s="318" t="s">
        <v>24</v>
      </c>
      <c r="AG35" s="318"/>
      <c r="AH35" s="343">
        <f ca="1">SUMIF('申請額一覧 '!$E$7:$E$21,B35,'申請額一覧 '!$N$7:$N$21)</f>
        <v>0</v>
      </c>
      <c r="AI35" s="343"/>
      <c r="AJ35" s="343"/>
      <c r="AK35" s="343"/>
      <c r="AL35" s="27" t="s">
        <v>25</v>
      </c>
      <c r="AM35" s="28"/>
    </row>
    <row r="36" spans="1:39" ht="12.95" customHeight="1">
      <c r="A36" s="353"/>
      <c r="B36" s="25" t="s">
        <v>39</v>
      </c>
      <c r="C36" s="25"/>
      <c r="D36" s="25"/>
      <c r="E36" s="25"/>
      <c r="F36" s="25"/>
      <c r="G36" s="25"/>
      <c r="H36" s="25"/>
      <c r="I36" s="25"/>
      <c r="J36" s="25"/>
      <c r="K36" s="25"/>
      <c r="L36" s="25"/>
      <c r="M36" s="25"/>
      <c r="N36" s="25"/>
      <c r="O36" s="25"/>
      <c r="P36" s="25"/>
      <c r="Q36" s="25"/>
      <c r="R36" s="25"/>
      <c r="S36" s="25"/>
      <c r="T36" s="317">
        <f ca="1">COUNTIFS('申請額一覧 '!$E$7:$E$21,B36,'申請額一覧 '!$H$7:$H$21,"&gt;0")</f>
        <v>0</v>
      </c>
      <c r="U36" s="317"/>
      <c r="V36" s="318" t="s">
        <v>24</v>
      </c>
      <c r="W36" s="318"/>
      <c r="X36" s="349">
        <f ca="1">SUMIF('申請額一覧 '!$E$7:$E$21,B36,'申請額一覧 '!$H$7:$H$21)+SUMIF('申請額一覧 '!$E$7:$E$21,B36,'申請額一覧 '!$K$7:$K$21)</f>
        <v>0</v>
      </c>
      <c r="Y36" s="349"/>
      <c r="Z36" s="349"/>
      <c r="AA36" s="349"/>
      <c r="AB36" s="27" t="s">
        <v>25</v>
      </c>
      <c r="AC36" s="28"/>
      <c r="AD36" s="317">
        <f ca="1">COUNTIFS('申請額一覧 '!$E$7:$E$21,B36,'申請額一覧 '!$N$7:$N$21,"&gt;0")</f>
        <v>0</v>
      </c>
      <c r="AE36" s="317"/>
      <c r="AF36" s="318" t="s">
        <v>24</v>
      </c>
      <c r="AG36" s="318"/>
      <c r="AH36" s="343">
        <f ca="1">SUMIF('申請額一覧 '!$E$7:$E$21,B36,'申請額一覧 '!$N$7:$N$21)</f>
        <v>0</v>
      </c>
      <c r="AI36" s="343"/>
      <c r="AJ36" s="343"/>
      <c r="AK36" s="343"/>
      <c r="AL36" s="27" t="s">
        <v>25</v>
      </c>
      <c r="AM36" s="28"/>
    </row>
    <row r="37" spans="1:39" ht="12.95" customHeight="1">
      <c r="A37" s="353"/>
      <c r="B37" s="25" t="s">
        <v>40</v>
      </c>
      <c r="C37" s="25"/>
      <c r="D37" s="25"/>
      <c r="E37" s="25"/>
      <c r="F37" s="25"/>
      <c r="G37" s="25"/>
      <c r="H37" s="25"/>
      <c r="I37" s="25"/>
      <c r="J37" s="25"/>
      <c r="K37" s="25"/>
      <c r="L37" s="25"/>
      <c r="M37" s="25"/>
      <c r="N37" s="25"/>
      <c r="O37" s="25"/>
      <c r="P37" s="25"/>
      <c r="Q37" s="25"/>
      <c r="R37" s="25"/>
      <c r="S37" s="25"/>
      <c r="T37" s="317">
        <f ca="1">COUNTIFS('申請額一覧 '!$E$7:$E$21,B37,'申請額一覧 '!$H$7:$H$21,"&gt;0")</f>
        <v>0</v>
      </c>
      <c r="U37" s="317"/>
      <c r="V37" s="318" t="s">
        <v>24</v>
      </c>
      <c r="W37" s="318"/>
      <c r="X37" s="349">
        <f ca="1">SUMIF('申請額一覧 '!$E$7:$E$21,B37,'申請額一覧 '!$H$7:$H$21)+SUMIF('申請額一覧 '!$E$7:$E$21,B37,'申請額一覧 '!$K$7:$K$21)</f>
        <v>0</v>
      </c>
      <c r="Y37" s="349"/>
      <c r="Z37" s="349"/>
      <c r="AA37" s="349"/>
      <c r="AB37" s="27" t="s">
        <v>25</v>
      </c>
      <c r="AC37" s="28"/>
      <c r="AD37" s="317">
        <f ca="1">COUNTIFS('申請額一覧 '!$E$7:$E$21,B37,'申請額一覧 '!$N$7:$N$21,"&gt;0")</f>
        <v>0</v>
      </c>
      <c r="AE37" s="317"/>
      <c r="AF37" s="318" t="s">
        <v>24</v>
      </c>
      <c r="AG37" s="318"/>
      <c r="AH37" s="343">
        <f ca="1">SUMIF('申請額一覧 '!$E$7:$E$21,B37,'申請額一覧 '!$N$7:$N$21)</f>
        <v>0</v>
      </c>
      <c r="AI37" s="343"/>
      <c r="AJ37" s="343"/>
      <c r="AK37" s="343"/>
      <c r="AL37" s="27" t="s">
        <v>25</v>
      </c>
      <c r="AM37" s="28"/>
    </row>
    <row r="38" spans="1:39" ht="12.95" customHeight="1">
      <c r="A38" s="353"/>
      <c r="B38" s="25" t="s">
        <v>41</v>
      </c>
      <c r="C38" s="25"/>
      <c r="D38" s="25"/>
      <c r="E38" s="25"/>
      <c r="F38" s="25"/>
      <c r="G38" s="25"/>
      <c r="H38" s="25"/>
      <c r="I38" s="25"/>
      <c r="J38" s="25"/>
      <c r="K38" s="25"/>
      <c r="L38" s="25"/>
      <c r="M38" s="25"/>
      <c r="N38" s="25"/>
      <c r="O38" s="25"/>
      <c r="P38" s="25"/>
      <c r="Q38" s="25"/>
      <c r="R38" s="25"/>
      <c r="S38" s="25"/>
      <c r="T38" s="317">
        <f ca="1">COUNTIFS('申請額一覧 '!$E$7:$E$21,B38,'申請額一覧 '!$H$7:$H$21,"&gt;0")</f>
        <v>0</v>
      </c>
      <c r="U38" s="317"/>
      <c r="V38" s="318" t="s">
        <v>24</v>
      </c>
      <c r="W38" s="318"/>
      <c r="X38" s="343">
        <f ca="1">SUMIF('申請額一覧 '!$E$7:$E$21,B38,'申請額一覧 '!$H$7:$H$21)+SUMIF('申請額一覧 '!$E$7:$E$21,B38,'申請額一覧 '!$K$7:$K$21)</f>
        <v>0</v>
      </c>
      <c r="Y38" s="343"/>
      <c r="Z38" s="343"/>
      <c r="AA38" s="343"/>
      <c r="AB38" s="27" t="s">
        <v>25</v>
      </c>
      <c r="AC38" s="28"/>
      <c r="AD38" s="317">
        <f ca="1">COUNTIFS('申請額一覧 '!$E$7:$E$21,B38,'申請額一覧 '!$N$7:$N$21,"&gt;0")</f>
        <v>0</v>
      </c>
      <c r="AE38" s="317"/>
      <c r="AF38" s="318" t="s">
        <v>24</v>
      </c>
      <c r="AG38" s="318"/>
      <c r="AH38" s="343">
        <f ca="1">SUMIF('申請額一覧 '!$E$7:$E$21,B38,'申請額一覧 '!$N$7:$N$21)</f>
        <v>0</v>
      </c>
      <c r="AI38" s="343"/>
      <c r="AJ38" s="343"/>
      <c r="AK38" s="343"/>
      <c r="AL38" s="27" t="s">
        <v>25</v>
      </c>
      <c r="AM38" s="28"/>
    </row>
    <row r="39" spans="1:39" ht="12.95" customHeight="1">
      <c r="A39" s="353"/>
      <c r="B39" s="40" t="s">
        <v>42</v>
      </c>
      <c r="C39" s="40"/>
      <c r="D39" s="40"/>
      <c r="E39" s="40"/>
      <c r="F39" s="40"/>
      <c r="G39" s="40"/>
      <c r="H39" s="40"/>
      <c r="I39" s="40"/>
      <c r="J39" s="40"/>
      <c r="K39" s="40"/>
      <c r="L39" s="40"/>
      <c r="M39" s="40"/>
      <c r="N39" s="40"/>
      <c r="O39" s="40"/>
      <c r="P39" s="40"/>
      <c r="Q39" s="40"/>
      <c r="R39" s="40"/>
      <c r="S39" s="40"/>
      <c r="T39" s="347">
        <f ca="1">COUNTIFS('申請額一覧 '!$E$7:$E$21,B39,'申請額一覧 '!$H$7:$H$21,"&gt;0")</f>
        <v>0</v>
      </c>
      <c r="U39" s="347"/>
      <c r="V39" s="348" t="s">
        <v>24</v>
      </c>
      <c r="W39" s="348"/>
      <c r="X39" s="357">
        <f ca="1">SUMIF('申請額一覧 '!$E$7:$E$21,B39,'申請額一覧 '!$H$7:$H$21)+SUMIF('申請額一覧 '!$E$7:$E$21,B39,'申請額一覧 '!$K$7:$K$21)</f>
        <v>0</v>
      </c>
      <c r="Y39" s="357"/>
      <c r="Z39" s="357"/>
      <c r="AA39" s="357"/>
      <c r="AB39" s="32" t="s">
        <v>25</v>
      </c>
      <c r="AC39" s="33"/>
      <c r="AD39" s="347">
        <f ca="1">COUNTIFS('申請額一覧 '!$E$7:$E$21,B39,'申請額一覧 '!$N$7:$N$21,"&gt;0")</f>
        <v>0</v>
      </c>
      <c r="AE39" s="347"/>
      <c r="AF39" s="348" t="s">
        <v>24</v>
      </c>
      <c r="AG39" s="348"/>
      <c r="AH39" s="349">
        <f ca="1">SUMIF('申請額一覧 '!$E$7:$E$21,B39,'申請額一覧 '!$N$7:$N$21)</f>
        <v>0</v>
      </c>
      <c r="AI39" s="349"/>
      <c r="AJ39" s="349"/>
      <c r="AK39" s="349"/>
      <c r="AL39" s="32" t="s">
        <v>25</v>
      </c>
      <c r="AM39" s="33"/>
    </row>
    <row r="40" spans="1:39" ht="12.95" customHeight="1">
      <c r="A40" s="358" t="s">
        <v>43</v>
      </c>
      <c r="B40" s="15" t="s">
        <v>44</v>
      </c>
      <c r="C40" s="16"/>
      <c r="D40" s="16"/>
      <c r="E40" s="16"/>
      <c r="F40" s="16"/>
      <c r="G40" s="16"/>
      <c r="H40" s="16"/>
      <c r="I40" s="16"/>
      <c r="J40" s="16"/>
      <c r="K40" s="16"/>
      <c r="L40" s="16"/>
      <c r="M40" s="16"/>
      <c r="N40" s="16"/>
      <c r="O40" s="16"/>
      <c r="P40" s="16"/>
      <c r="Q40" s="16"/>
      <c r="R40" s="16"/>
      <c r="S40" s="16"/>
      <c r="T40" s="313">
        <f ca="1">COUNTIFS('申請額一覧 '!$E$7:$E$21,B40,'申請額一覧 '!$H$7:$H$21,"&gt;0")</f>
        <v>0</v>
      </c>
      <c r="U40" s="313"/>
      <c r="V40" s="314" t="s">
        <v>24</v>
      </c>
      <c r="W40" s="314"/>
      <c r="X40" s="316">
        <f ca="1">SUMIF('申請額一覧 '!$E$7:$E$21,B40,'申請額一覧 '!$H$7:$H$21)+SUMIF('申請額一覧 '!$E$7:$E$21,B40,'申請額一覧 '!$K$7:$K$21)</f>
        <v>0</v>
      </c>
      <c r="Y40" s="316"/>
      <c r="Z40" s="316"/>
      <c r="AA40" s="316"/>
      <c r="AB40" s="41" t="s">
        <v>25</v>
      </c>
      <c r="AC40" s="23"/>
      <c r="AD40" s="313">
        <f ca="1">COUNTIFS('申請額一覧 '!$E$7:$E$21,B40,'申請額一覧 '!$N$7:$N$21,"&gt;0")</f>
        <v>0</v>
      </c>
      <c r="AE40" s="313"/>
      <c r="AF40" s="314" t="s">
        <v>24</v>
      </c>
      <c r="AG40" s="314"/>
      <c r="AH40" s="316">
        <f ca="1">SUMIF('申請額一覧 '!$E$7:$E$21,B40,'申請額一覧 '!$N$7:$N$21)</f>
        <v>0</v>
      </c>
      <c r="AI40" s="316"/>
      <c r="AJ40" s="316"/>
      <c r="AK40" s="316"/>
      <c r="AL40" s="41" t="s">
        <v>25</v>
      </c>
      <c r="AM40" s="23"/>
    </row>
    <row r="41" spans="1:39" ht="12.95" customHeight="1">
      <c r="A41" s="358"/>
      <c r="B41" s="24" t="s">
        <v>45</v>
      </c>
      <c r="C41" s="25"/>
      <c r="D41" s="25"/>
      <c r="E41" s="25"/>
      <c r="F41" s="25"/>
      <c r="G41" s="25"/>
      <c r="H41" s="25"/>
      <c r="I41" s="25"/>
      <c r="J41" s="25"/>
      <c r="K41" s="25"/>
      <c r="L41" s="25"/>
      <c r="M41" s="25"/>
      <c r="N41" s="25"/>
      <c r="O41" s="25"/>
      <c r="P41" s="25"/>
      <c r="Q41" s="25"/>
      <c r="R41" s="25"/>
      <c r="S41" s="25"/>
      <c r="T41" s="317">
        <f ca="1">COUNTIFS('申請額一覧 '!$E$7:$E$21,B41,'申請額一覧 '!$H$7:$H$21,"&gt;0")</f>
        <v>0</v>
      </c>
      <c r="U41" s="317"/>
      <c r="V41" s="318" t="s">
        <v>24</v>
      </c>
      <c r="W41" s="318"/>
      <c r="X41" s="343">
        <f ca="1">SUMIF('申請額一覧 '!$E$7:$E$21,B41,'申請額一覧 '!$H$7:$H$21)+SUMIF('申請額一覧 '!$E$7:$E$21,B41,'申請額一覧 '!$K$7:$K$21)</f>
        <v>0</v>
      </c>
      <c r="Y41" s="343"/>
      <c r="Z41" s="343"/>
      <c r="AA41" s="343"/>
      <c r="AB41" s="27" t="s">
        <v>25</v>
      </c>
      <c r="AC41" s="28"/>
      <c r="AD41" s="317">
        <f ca="1">COUNTIFS('申請額一覧 '!$E$7:$E$21,B41,'申請額一覧 '!$N$7:$N$21,"&gt;0")</f>
        <v>0</v>
      </c>
      <c r="AE41" s="317"/>
      <c r="AF41" s="318" t="s">
        <v>24</v>
      </c>
      <c r="AG41" s="318"/>
      <c r="AH41" s="343">
        <f ca="1">SUMIF('申請額一覧 '!$E$7:$E$21,B41,'申請額一覧 '!$N$7:$N$21)</f>
        <v>0</v>
      </c>
      <c r="AI41" s="343"/>
      <c r="AJ41" s="343"/>
      <c r="AK41" s="343"/>
      <c r="AL41" s="27" t="s">
        <v>25</v>
      </c>
      <c r="AM41" s="28"/>
    </row>
    <row r="42" spans="1:39" ht="12.95" customHeight="1">
      <c r="A42" s="358"/>
      <c r="B42" s="24" t="s">
        <v>46</v>
      </c>
      <c r="C42" s="25"/>
      <c r="D42" s="25"/>
      <c r="E42" s="25"/>
      <c r="F42" s="25"/>
      <c r="G42" s="25"/>
      <c r="H42" s="25"/>
      <c r="I42" s="25"/>
      <c r="J42" s="25"/>
      <c r="K42" s="25"/>
      <c r="L42" s="25"/>
      <c r="M42" s="25"/>
      <c r="N42" s="25"/>
      <c r="O42" s="25"/>
      <c r="P42" s="25"/>
      <c r="Q42" s="25"/>
      <c r="R42" s="25"/>
      <c r="S42" s="25"/>
      <c r="T42" s="317">
        <f ca="1">COUNTIFS('申請額一覧 '!$E$7:$E$21,B42,'申請額一覧 '!$H$7:$H$21,"&gt;0")</f>
        <v>0</v>
      </c>
      <c r="U42" s="317"/>
      <c r="V42" s="318" t="s">
        <v>24</v>
      </c>
      <c r="W42" s="318"/>
      <c r="X42" s="343">
        <f ca="1">SUMIF('申請額一覧 '!$E$7:$E$21,B42,'申請額一覧 '!$H$7:$H$21)+SUMIF('申請額一覧 '!$E$7:$E$21,B42,'申請額一覧 '!$K$7:$K$21)</f>
        <v>0</v>
      </c>
      <c r="Y42" s="343"/>
      <c r="Z42" s="343"/>
      <c r="AA42" s="343"/>
      <c r="AB42" s="27" t="s">
        <v>25</v>
      </c>
      <c r="AC42" s="28"/>
      <c r="AD42" s="317">
        <f ca="1">COUNTIFS('申請額一覧 '!$E$7:$E$21,B42,'申請額一覧 '!$N$7:$N$21,"&gt;0")</f>
        <v>0</v>
      </c>
      <c r="AE42" s="317"/>
      <c r="AF42" s="318" t="s">
        <v>24</v>
      </c>
      <c r="AG42" s="318"/>
      <c r="AH42" s="343">
        <f ca="1">SUMIF('申請額一覧 '!$E$7:$E$21,B42,'申請額一覧 '!$N$7:$N$21)</f>
        <v>0</v>
      </c>
      <c r="AI42" s="343"/>
      <c r="AJ42" s="343"/>
      <c r="AK42" s="343"/>
      <c r="AL42" s="27" t="s">
        <v>25</v>
      </c>
      <c r="AM42" s="28"/>
    </row>
    <row r="43" spans="1:39" ht="12.95" customHeight="1">
      <c r="A43" s="358"/>
      <c r="B43" s="24" t="s">
        <v>47</v>
      </c>
      <c r="C43" s="25"/>
      <c r="D43" s="25"/>
      <c r="E43" s="25"/>
      <c r="F43" s="25"/>
      <c r="G43" s="25"/>
      <c r="H43" s="25"/>
      <c r="I43" s="25"/>
      <c r="J43" s="25"/>
      <c r="K43" s="25"/>
      <c r="L43" s="25"/>
      <c r="M43" s="25"/>
      <c r="N43" s="25"/>
      <c r="O43" s="25"/>
      <c r="P43" s="25"/>
      <c r="Q43" s="25"/>
      <c r="R43" s="25"/>
      <c r="S43" s="25"/>
      <c r="T43" s="317">
        <f ca="1">COUNTIFS('申請額一覧 '!$E$7:$E$21,B43,'申請額一覧 '!$H$7:$H$21,"&gt;0")</f>
        <v>0</v>
      </c>
      <c r="U43" s="317"/>
      <c r="V43" s="318" t="s">
        <v>24</v>
      </c>
      <c r="W43" s="318"/>
      <c r="X43" s="343">
        <f ca="1">SUMIF('申請額一覧 '!$E$7:$E$21,B43,'申請額一覧 '!$H$7:$H$21)+SUMIF('申請額一覧 '!$E$7:$E$21,B43,'申請額一覧 '!$K$7:$K$21)</f>
        <v>0</v>
      </c>
      <c r="Y43" s="343"/>
      <c r="Z43" s="343"/>
      <c r="AA43" s="343"/>
      <c r="AB43" s="27" t="s">
        <v>25</v>
      </c>
      <c r="AC43" s="28"/>
      <c r="AD43" s="317">
        <f ca="1">COUNTIFS('申請額一覧 '!$E$7:$E$21,B43,'申請額一覧 '!$N$7:$N$21,"&gt;0")</f>
        <v>0</v>
      </c>
      <c r="AE43" s="317"/>
      <c r="AF43" s="318" t="s">
        <v>24</v>
      </c>
      <c r="AG43" s="318"/>
      <c r="AH43" s="343">
        <f ca="1">SUMIF('申請額一覧 '!$E$7:$E$21,B43,'申請額一覧 '!$N$7:$N$21)</f>
        <v>0</v>
      </c>
      <c r="AI43" s="343"/>
      <c r="AJ43" s="343"/>
      <c r="AK43" s="343"/>
      <c r="AL43" s="27" t="s">
        <v>25</v>
      </c>
      <c r="AM43" s="28"/>
    </row>
    <row r="44" spans="1:39" ht="12.95" customHeight="1">
      <c r="A44" s="358"/>
      <c r="B44" s="42" t="s">
        <v>48</v>
      </c>
      <c r="C44" s="40"/>
      <c r="D44" s="40"/>
      <c r="E44" s="40"/>
      <c r="F44" s="40"/>
      <c r="G44" s="40"/>
      <c r="H44" s="40"/>
      <c r="I44" s="40"/>
      <c r="J44" s="40"/>
      <c r="K44" s="40"/>
      <c r="L44" s="40"/>
      <c r="M44" s="40"/>
      <c r="N44" s="40"/>
      <c r="O44" s="40"/>
      <c r="P44" s="40"/>
      <c r="Q44" s="40"/>
      <c r="R44" s="40"/>
      <c r="S44" s="43"/>
      <c r="T44" s="347">
        <f ca="1">COUNTIFS('申請額一覧 '!$E$7:$E$21,B44,'申請額一覧 '!$H$7:$H$21,"&gt;0")</f>
        <v>0</v>
      </c>
      <c r="U44" s="347"/>
      <c r="V44" s="348" t="s">
        <v>24</v>
      </c>
      <c r="W44" s="348"/>
      <c r="X44" s="349">
        <f ca="1">SUMIF('申請額一覧 '!$E$7:$E$21,B44,'申請額一覧 '!$H$7:$H$21)+SUMIF('申請額一覧 '!$E$7:$E$21,B44,'申請額一覧 '!$K$7:$K$21)</f>
        <v>0</v>
      </c>
      <c r="Y44" s="349"/>
      <c r="Z44" s="349"/>
      <c r="AA44" s="349"/>
      <c r="AB44" s="32" t="s">
        <v>25</v>
      </c>
      <c r="AC44" s="33"/>
      <c r="AD44" s="347">
        <f ca="1">COUNTIFS('申請額一覧 '!$E$7:$E$21,B44,'申請額一覧 '!$N$7:$N$21,"&gt;0")</f>
        <v>0</v>
      </c>
      <c r="AE44" s="347"/>
      <c r="AF44" s="348" t="s">
        <v>24</v>
      </c>
      <c r="AG44" s="348"/>
      <c r="AH44" s="349">
        <f ca="1">SUMIF('申請額一覧 '!$E$7:$E$21,B44,'申請額一覧 '!$N$7:$N$21)</f>
        <v>0</v>
      </c>
      <c r="AI44" s="349"/>
      <c r="AJ44" s="349"/>
      <c r="AK44" s="349"/>
      <c r="AL44" s="32" t="s">
        <v>25</v>
      </c>
      <c r="AM44" s="33"/>
    </row>
    <row r="45" spans="1:39" ht="12.95" customHeight="1">
      <c r="A45" s="358"/>
      <c r="B45" s="24" t="s">
        <v>49</v>
      </c>
      <c r="C45" s="25"/>
      <c r="D45" s="25"/>
      <c r="E45" s="25"/>
      <c r="F45" s="25"/>
      <c r="G45" s="25"/>
      <c r="H45" s="25"/>
      <c r="I45" s="25"/>
      <c r="J45" s="25"/>
      <c r="K45" s="25"/>
      <c r="L45" s="25"/>
      <c r="M45" s="25"/>
      <c r="N45" s="25"/>
      <c r="O45" s="25"/>
      <c r="P45" s="25"/>
      <c r="Q45" s="25"/>
      <c r="R45" s="25"/>
      <c r="S45" s="25"/>
      <c r="T45" s="317">
        <f ca="1">COUNTIFS('申請額一覧 '!$E$7:$E$21,B45,'申請額一覧 '!$H$7:$H$21,"&gt;0")</f>
        <v>0</v>
      </c>
      <c r="U45" s="317"/>
      <c r="V45" s="318" t="s">
        <v>24</v>
      </c>
      <c r="W45" s="318"/>
      <c r="X45" s="343">
        <f ca="1">SUMIF('申請額一覧 '!$E$7:$E$21,B45,'申請額一覧 '!$H$7:$H$21)+SUMIF('申請額一覧 '!$E$7:$E$21,B45,'申請額一覧 '!$K$7:$K$21)</f>
        <v>0</v>
      </c>
      <c r="Y45" s="343"/>
      <c r="Z45" s="343"/>
      <c r="AA45" s="343"/>
      <c r="AB45" s="27" t="s">
        <v>25</v>
      </c>
      <c r="AC45" s="28"/>
      <c r="AD45" s="317">
        <f ca="1">COUNTIFS('申請額一覧 '!$E$7:$E$21,B45,'申請額一覧 '!$N$7:$N$21,"&gt;0")</f>
        <v>0</v>
      </c>
      <c r="AE45" s="317"/>
      <c r="AF45" s="318" t="s">
        <v>24</v>
      </c>
      <c r="AG45" s="318"/>
      <c r="AH45" s="343">
        <f ca="1">SUMIF('申請額一覧 '!$E$7:$E$21,B45,'申請額一覧 '!$N$7:$N$21)</f>
        <v>0</v>
      </c>
      <c r="AI45" s="343"/>
      <c r="AJ45" s="343"/>
      <c r="AK45" s="343"/>
      <c r="AL45" s="27" t="s">
        <v>25</v>
      </c>
      <c r="AM45" s="28"/>
    </row>
    <row r="46" spans="1:39" ht="12.95" customHeight="1">
      <c r="A46" s="358"/>
      <c r="B46" s="24" t="s">
        <v>50</v>
      </c>
      <c r="C46" s="25"/>
      <c r="D46" s="25"/>
      <c r="E46" s="25"/>
      <c r="F46" s="25"/>
      <c r="G46" s="25"/>
      <c r="H46" s="25"/>
      <c r="I46" s="25"/>
      <c r="J46" s="25"/>
      <c r="K46" s="25"/>
      <c r="L46" s="25"/>
      <c r="M46" s="25"/>
      <c r="N46" s="25"/>
      <c r="O46" s="25"/>
      <c r="P46" s="25"/>
      <c r="Q46" s="25"/>
      <c r="R46" s="25"/>
      <c r="S46" s="25"/>
      <c r="T46" s="317">
        <f ca="1">COUNTIFS('申請額一覧 '!$E$7:$E$21,B46,'申請額一覧 '!$H$7:$H$21,"&gt;0")</f>
        <v>0</v>
      </c>
      <c r="U46" s="317"/>
      <c r="V46" s="318" t="s">
        <v>24</v>
      </c>
      <c r="W46" s="318"/>
      <c r="X46" s="343">
        <f ca="1">SUMIF('申請額一覧 '!$E$7:$E$21,B46,'申請額一覧 '!$H$7:$H$21)+SUMIF('申請額一覧 '!$E$7:$E$21,B46,'申請額一覧 '!$K$7:$K$21)</f>
        <v>0</v>
      </c>
      <c r="Y46" s="343"/>
      <c r="Z46" s="343"/>
      <c r="AA46" s="343"/>
      <c r="AB46" s="27" t="s">
        <v>25</v>
      </c>
      <c r="AC46" s="28"/>
      <c r="AD46" s="317">
        <f ca="1">COUNTIFS('申請額一覧 '!$E$7:$E$21,B46,'申請額一覧 '!$N$7:$N$21,"&gt;0")</f>
        <v>0</v>
      </c>
      <c r="AE46" s="317"/>
      <c r="AF46" s="318" t="s">
        <v>24</v>
      </c>
      <c r="AG46" s="318"/>
      <c r="AH46" s="343">
        <f ca="1">SUMIF('申請額一覧 '!$E$7:$E$21,B46,'申請額一覧 '!$N$7:$N$21)</f>
        <v>0</v>
      </c>
      <c r="AI46" s="343"/>
      <c r="AJ46" s="343"/>
      <c r="AK46" s="343"/>
      <c r="AL46" s="27" t="s">
        <v>25</v>
      </c>
      <c r="AM46" s="28"/>
    </row>
    <row r="47" spans="1:39" ht="12.95" customHeight="1">
      <c r="A47" s="358"/>
      <c r="B47" s="30" t="s">
        <v>51</v>
      </c>
      <c r="C47" s="31"/>
      <c r="D47" s="31"/>
      <c r="E47" s="31"/>
      <c r="F47" s="31"/>
      <c r="G47" s="31"/>
      <c r="H47" s="31"/>
      <c r="I47" s="31"/>
      <c r="J47" s="31"/>
      <c r="K47" s="31"/>
      <c r="L47" s="31"/>
      <c r="M47" s="31"/>
      <c r="N47" s="31"/>
      <c r="O47" s="31"/>
      <c r="P47" s="31"/>
      <c r="Q47" s="31"/>
      <c r="R47" s="31"/>
      <c r="S47" s="31"/>
      <c r="T47" s="344">
        <f ca="1">COUNTIFS('申請額一覧 '!$E$7:$E$21,B47,'申請額一覧 '!$H$7:$H$21,"&gt;0")</f>
        <v>0</v>
      </c>
      <c r="U47" s="344"/>
      <c r="V47" s="345" t="s">
        <v>24</v>
      </c>
      <c r="W47" s="345"/>
      <c r="X47" s="359">
        <f ca="1">SUMIF('申請額一覧 '!$E$7:$E$21,B47,'申請額一覧 '!$H$7:$H$21)+SUMIF('申請額一覧 '!$E$7:$E$21,B47,'申請額一覧 '!$K$7:$K$21)</f>
        <v>0</v>
      </c>
      <c r="Y47" s="359"/>
      <c r="Z47" s="359"/>
      <c r="AA47" s="359"/>
      <c r="AB47" s="44" t="s">
        <v>25</v>
      </c>
      <c r="AC47" s="45"/>
      <c r="AD47" s="344">
        <f ca="1">COUNTIFS('申請額一覧 '!$E$7:$E$21,B47,'申請額一覧 '!$N$7:$N$21,"&gt;0")</f>
        <v>0</v>
      </c>
      <c r="AE47" s="344"/>
      <c r="AF47" s="345" t="s">
        <v>24</v>
      </c>
      <c r="AG47" s="345"/>
      <c r="AH47" s="346">
        <f ca="1">SUMIF('申請額一覧 '!$E$7:$E$21,B47,'申請額一覧 '!$N$7:$N$21)</f>
        <v>0</v>
      </c>
      <c r="AI47" s="346"/>
      <c r="AJ47" s="346"/>
      <c r="AK47" s="346"/>
      <c r="AL47" s="44" t="s">
        <v>25</v>
      </c>
      <c r="AM47" s="45"/>
    </row>
    <row r="48" spans="1:39" ht="12.95" customHeight="1">
      <c r="A48" s="312" t="s">
        <v>52</v>
      </c>
      <c r="B48" s="15" t="s">
        <v>53</v>
      </c>
      <c r="C48" s="16"/>
      <c r="D48" s="16"/>
      <c r="E48" s="16"/>
      <c r="F48" s="16"/>
      <c r="G48" s="16"/>
      <c r="H48" s="16"/>
      <c r="I48" s="16"/>
      <c r="J48" s="16"/>
      <c r="K48" s="16"/>
      <c r="L48" s="16"/>
      <c r="M48" s="16"/>
      <c r="N48" s="16"/>
      <c r="O48" s="16"/>
      <c r="P48" s="16"/>
      <c r="Q48" s="16"/>
      <c r="R48" s="16"/>
      <c r="S48" s="16"/>
      <c r="T48" s="313">
        <f ca="1">COUNTIFS('申請額一覧 '!$E$7:$E$21,B48,'申請額一覧 '!$H$7:$H$21,"&gt;0")</f>
        <v>0</v>
      </c>
      <c r="U48" s="313"/>
      <c r="V48" s="314" t="s">
        <v>24</v>
      </c>
      <c r="W48" s="314"/>
      <c r="X48" s="315">
        <f ca="1">SUMIF('申請額一覧 '!$E$7:$E$21,B48,'申請額一覧 '!$H$7:$H$21)+SUMIF('申請額一覧 '!$E$7:$E$21,B48,'申請額一覧 '!$K$7:$K$21)</f>
        <v>0</v>
      </c>
      <c r="Y48" s="315"/>
      <c r="Z48" s="315"/>
      <c r="AA48" s="315"/>
      <c r="AB48" s="41" t="s">
        <v>25</v>
      </c>
      <c r="AC48" s="23"/>
      <c r="AD48" s="313">
        <f ca="1">COUNTIFS('申請額一覧 '!$E$7:$E$21,B48,'申請額一覧 '!$N$7:$N$21,"&gt;0")</f>
        <v>0</v>
      </c>
      <c r="AE48" s="313"/>
      <c r="AF48" s="314" t="s">
        <v>24</v>
      </c>
      <c r="AG48" s="314"/>
      <c r="AH48" s="316">
        <f ca="1">SUMIF('申請額一覧 '!$E$7:$E$21,B48,'申請額一覧 '!$N$7:$N$21)</f>
        <v>0</v>
      </c>
      <c r="AI48" s="316"/>
      <c r="AJ48" s="316"/>
      <c r="AK48" s="316"/>
      <c r="AL48" s="41" t="s">
        <v>25</v>
      </c>
      <c r="AM48" s="23"/>
    </row>
    <row r="49" spans="1:40" ht="12.95" customHeight="1">
      <c r="A49" s="312"/>
      <c r="B49" s="24" t="s">
        <v>54</v>
      </c>
      <c r="C49" s="25"/>
      <c r="D49" s="25"/>
      <c r="E49" s="25"/>
      <c r="F49" s="25"/>
      <c r="G49" s="25"/>
      <c r="H49" s="25"/>
      <c r="I49" s="25"/>
      <c r="J49" s="25"/>
      <c r="K49" s="25"/>
      <c r="L49" s="25"/>
      <c r="M49" s="25"/>
      <c r="N49" s="25"/>
      <c r="O49" s="25"/>
      <c r="P49" s="25"/>
      <c r="Q49" s="25"/>
      <c r="R49" s="25"/>
      <c r="S49" s="25"/>
      <c r="T49" s="317">
        <f ca="1">COUNTIFS('申請額一覧 '!$E$7:$E$21,B49,'申請額一覧 '!$H$7:$H$21,"&gt;0")</f>
        <v>0</v>
      </c>
      <c r="U49" s="317"/>
      <c r="V49" s="318" t="s">
        <v>24</v>
      </c>
      <c r="W49" s="318"/>
      <c r="X49" s="349">
        <f ca="1">SUMIF('申請額一覧 '!$E$7:$E$21,B49,'申請額一覧 '!$H$7:$H$21)+SUMIF('申請額一覧 '!$E$7:$E$21,B49,'申請額一覧 '!$K$7:$K$21)</f>
        <v>0</v>
      </c>
      <c r="Y49" s="349"/>
      <c r="Z49" s="349"/>
      <c r="AA49" s="349"/>
      <c r="AB49" s="27" t="s">
        <v>25</v>
      </c>
      <c r="AC49" s="28"/>
      <c r="AD49" s="317">
        <f ca="1">COUNTIFS('申請額一覧 '!$E$7:$E$21,B49,'申請額一覧 '!$N$7:$N$21,"&gt;0")</f>
        <v>0</v>
      </c>
      <c r="AE49" s="317"/>
      <c r="AF49" s="318" t="s">
        <v>24</v>
      </c>
      <c r="AG49" s="318"/>
      <c r="AH49" s="343">
        <f ca="1">SUMIF('申請額一覧 '!$E$7:$E$21,B49,'申請額一覧 '!$N$7:$N$21)</f>
        <v>0</v>
      </c>
      <c r="AI49" s="343"/>
      <c r="AJ49" s="343"/>
      <c r="AK49" s="343"/>
      <c r="AL49" s="27" t="s">
        <v>25</v>
      </c>
      <c r="AM49" s="28"/>
    </row>
    <row r="50" spans="1:40" ht="12.95" customHeight="1">
      <c r="A50" s="312"/>
      <c r="B50" s="24" t="s">
        <v>55</v>
      </c>
      <c r="C50" s="25"/>
      <c r="D50" s="25"/>
      <c r="E50" s="25"/>
      <c r="F50" s="25"/>
      <c r="G50" s="25"/>
      <c r="H50" s="25"/>
      <c r="I50" s="25"/>
      <c r="J50" s="25"/>
      <c r="K50" s="25"/>
      <c r="L50" s="25"/>
      <c r="M50" s="25"/>
      <c r="N50" s="25"/>
      <c r="O50" s="25"/>
      <c r="P50" s="25"/>
      <c r="Q50" s="25"/>
      <c r="R50" s="25"/>
      <c r="S50" s="25"/>
      <c r="T50" s="317">
        <f ca="1">COUNTIFS('申請額一覧 '!$E$7:$E$21,B50,'申請額一覧 '!$H$7:$H$21,"&gt;0")</f>
        <v>0</v>
      </c>
      <c r="U50" s="317"/>
      <c r="V50" s="318" t="s">
        <v>24</v>
      </c>
      <c r="W50" s="318"/>
      <c r="X50" s="349">
        <f ca="1">SUMIF('申請額一覧 '!$E$7:$E$21,B50,'申請額一覧 '!$H$7:$H$21)+SUMIF('申請額一覧 '!$E$7:$E$21,B50,'申請額一覧 '!$K$7:$K$21)</f>
        <v>0</v>
      </c>
      <c r="Y50" s="349"/>
      <c r="Z50" s="349"/>
      <c r="AA50" s="349"/>
      <c r="AB50" s="27" t="s">
        <v>25</v>
      </c>
      <c r="AC50" s="28"/>
      <c r="AD50" s="317">
        <f ca="1">COUNTIFS('申請額一覧 '!$E$7:$E$21,B50,'申請額一覧 '!$N$7:$N$21,"&gt;0")</f>
        <v>0</v>
      </c>
      <c r="AE50" s="317"/>
      <c r="AF50" s="318" t="s">
        <v>24</v>
      </c>
      <c r="AG50" s="318"/>
      <c r="AH50" s="343">
        <f ca="1">SUMIF('申請額一覧 '!$E$7:$E$21,B50,'申請額一覧 '!$N$7:$N$21)</f>
        <v>0</v>
      </c>
      <c r="AI50" s="343"/>
      <c r="AJ50" s="343"/>
      <c r="AK50" s="343"/>
      <c r="AL50" s="27" t="s">
        <v>25</v>
      </c>
      <c r="AM50" s="28"/>
    </row>
    <row r="51" spans="1:40" ht="12.95" customHeight="1">
      <c r="A51" s="312"/>
      <c r="B51" s="30" t="s">
        <v>56</v>
      </c>
      <c r="C51" s="31"/>
      <c r="D51" s="31"/>
      <c r="E51" s="31"/>
      <c r="F51" s="31"/>
      <c r="G51" s="31"/>
      <c r="H51" s="31"/>
      <c r="I51" s="31"/>
      <c r="J51" s="31"/>
      <c r="K51" s="31"/>
      <c r="L51" s="31"/>
      <c r="M51" s="31"/>
      <c r="N51" s="31"/>
      <c r="O51" s="31"/>
      <c r="P51" s="31"/>
      <c r="Q51" s="31"/>
      <c r="R51" s="31"/>
      <c r="S51" s="31"/>
      <c r="T51" s="344">
        <f ca="1">COUNTIFS('申請額一覧 '!$E$7:$E$21,B51,'申請額一覧 '!$H$7:$H$21,"&gt;0")</f>
        <v>0</v>
      </c>
      <c r="U51" s="344"/>
      <c r="V51" s="345" t="s">
        <v>24</v>
      </c>
      <c r="W51" s="345"/>
      <c r="X51" s="346">
        <f ca="1">SUMIF('申請額一覧 '!$E$7:$E$21,B51,'申請額一覧 '!$H$7:$H$21)+SUMIF('申請額一覧 '!$E$7:$E$21,B51,'申請額一覧 '!$K$7:$K$21)</f>
        <v>0</v>
      </c>
      <c r="Y51" s="346"/>
      <c r="Z51" s="346"/>
      <c r="AA51" s="346"/>
      <c r="AB51" s="44" t="s">
        <v>25</v>
      </c>
      <c r="AC51" s="45"/>
      <c r="AD51" s="344">
        <f ca="1">COUNTIFS('申請額一覧 '!$E$7:$E$21,B51,'申請額一覧 '!$N$7:$N$21,"&gt;0")</f>
        <v>0</v>
      </c>
      <c r="AE51" s="344"/>
      <c r="AF51" s="345" t="s">
        <v>24</v>
      </c>
      <c r="AG51" s="345"/>
      <c r="AH51" s="346">
        <f ca="1">SUMIF('申請額一覧 '!$E$7:$E$21,B51,'申請額一覧 '!$N$7:$N$21)</f>
        <v>0</v>
      </c>
      <c r="AI51" s="346"/>
      <c r="AJ51" s="346"/>
      <c r="AK51" s="346"/>
      <c r="AL51" s="44" t="s">
        <v>25</v>
      </c>
      <c r="AM51" s="45"/>
    </row>
    <row r="52" spans="1:40" ht="12.95" customHeight="1">
      <c r="A52" s="46" t="s">
        <v>57</v>
      </c>
      <c r="B52" s="20"/>
      <c r="C52" s="20"/>
      <c r="D52" s="20"/>
      <c r="E52" s="20"/>
      <c r="F52" s="20"/>
      <c r="G52" s="20"/>
      <c r="H52" s="20"/>
      <c r="I52" s="20"/>
      <c r="J52" s="20"/>
      <c r="K52" s="20"/>
      <c r="L52" s="20"/>
      <c r="M52" s="20"/>
      <c r="N52" s="20"/>
      <c r="O52" s="20"/>
      <c r="P52" s="20"/>
      <c r="Q52" s="20"/>
      <c r="R52" s="20"/>
      <c r="S52" s="47"/>
      <c r="T52" s="350">
        <f ca="1">SUM(T23:U51)</f>
        <v>0</v>
      </c>
      <c r="U52" s="350"/>
      <c r="V52" s="351" t="s">
        <v>24</v>
      </c>
      <c r="W52" s="351"/>
      <c r="X52" s="316">
        <f ca="1">SUM(X23:AA51)</f>
        <v>0</v>
      </c>
      <c r="Y52" s="316"/>
      <c r="Z52" s="316"/>
      <c r="AA52" s="316"/>
      <c r="AB52" s="35" t="s">
        <v>25</v>
      </c>
      <c r="AC52" s="36"/>
      <c r="AD52" s="350">
        <f ca="1">SUM(AD23:AE51)</f>
        <v>0</v>
      </c>
      <c r="AE52" s="350"/>
      <c r="AF52" s="351" t="s">
        <v>24</v>
      </c>
      <c r="AG52" s="351"/>
      <c r="AH52" s="352">
        <f ca="1">SUM(AH23:AK51)</f>
        <v>0</v>
      </c>
      <c r="AI52" s="352"/>
      <c r="AJ52" s="352"/>
      <c r="AK52" s="352"/>
      <c r="AL52" s="35" t="s">
        <v>25</v>
      </c>
      <c r="AM52" s="36"/>
    </row>
    <row r="53" spans="1:40" ht="15.75" customHeight="1">
      <c r="A53" s="18"/>
      <c r="B53" s="20"/>
      <c r="C53" s="20"/>
      <c r="D53" s="20"/>
      <c r="E53" s="20"/>
      <c r="F53" s="20"/>
      <c r="G53" s="20"/>
      <c r="H53" s="20"/>
      <c r="I53" s="20"/>
      <c r="J53" s="20"/>
      <c r="K53" s="20"/>
      <c r="L53" s="20"/>
      <c r="M53" s="20"/>
      <c r="N53" s="20"/>
      <c r="O53" s="20"/>
      <c r="P53" s="20"/>
      <c r="Q53" s="20"/>
      <c r="R53" s="20"/>
      <c r="S53" s="47"/>
      <c r="T53" s="352">
        <f ca="1">X52+AH52</f>
        <v>0</v>
      </c>
      <c r="U53" s="352"/>
      <c r="V53" s="352"/>
      <c r="W53" s="352"/>
      <c r="X53" s="352"/>
      <c r="Y53" s="352"/>
      <c r="Z53" s="352"/>
      <c r="AA53" s="352"/>
      <c r="AB53" s="352"/>
      <c r="AC53" s="352"/>
      <c r="AD53" s="352"/>
      <c r="AE53" s="352"/>
      <c r="AF53" s="352"/>
      <c r="AG53" s="352"/>
      <c r="AH53" s="352"/>
      <c r="AI53" s="352"/>
      <c r="AJ53" s="352"/>
      <c r="AK53" s="352"/>
      <c r="AL53" s="35" t="s">
        <v>25</v>
      </c>
      <c r="AM53" s="36"/>
    </row>
    <row r="54" spans="1:40" s="193" customFormat="1" ht="20.100000000000001" customHeight="1">
      <c r="A54" s="194" t="s">
        <v>126</v>
      </c>
    </row>
    <row r="55" spans="1:40" s="193" customFormat="1" ht="17.100000000000001" customHeight="1">
      <c r="A55" s="287" t="s">
        <v>174</v>
      </c>
      <c r="B55" s="301" t="s">
        <v>175</v>
      </c>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273"/>
    </row>
    <row r="56" spans="1:40" s="193" customFormat="1" ht="17.100000000000001" customHeight="1">
      <c r="A56" s="287" t="s">
        <v>174</v>
      </c>
      <c r="B56" s="301" t="s">
        <v>176</v>
      </c>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273"/>
    </row>
    <row r="57" spans="1:40" s="193" customFormat="1" ht="17.100000000000001" customHeight="1">
      <c r="A57" s="287" t="s">
        <v>174</v>
      </c>
      <c r="B57" s="302" t="s">
        <v>177</v>
      </c>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row>
    <row r="58" spans="1:40" s="193" customFormat="1" ht="17.100000000000001" customHeight="1">
      <c r="A58" s="287" t="s">
        <v>174</v>
      </c>
      <c r="B58" s="300" t="s">
        <v>178</v>
      </c>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row>
    <row r="59" spans="1:40" s="193" customFormat="1" ht="17.100000000000001" customHeight="1">
      <c r="B59" s="273"/>
      <c r="C59" s="302" t="s">
        <v>127</v>
      </c>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row>
    <row r="60" spans="1:40" s="193" customFormat="1" ht="17.100000000000001" customHeight="1">
      <c r="B60" s="274"/>
      <c r="C60" s="302" t="s">
        <v>172</v>
      </c>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273"/>
    </row>
    <row r="61" spans="1:40" s="193" customFormat="1" ht="17.100000000000001" customHeight="1">
      <c r="B61" s="275"/>
      <c r="C61" s="302" t="s">
        <v>173</v>
      </c>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273"/>
      <c r="AL61" s="276"/>
      <c r="AM61" s="11"/>
    </row>
    <row r="62" spans="1:40">
      <c r="A62" s="193"/>
    </row>
    <row r="64" spans="1:40">
      <c r="A64" s="193"/>
    </row>
  </sheetData>
  <mergeCells count="214">
    <mergeCell ref="T52:U52"/>
    <mergeCell ref="V52:W52"/>
    <mergeCell ref="X52:AA52"/>
    <mergeCell ref="AD52:AE52"/>
    <mergeCell ref="AF52:AG52"/>
    <mergeCell ref="AH52:AK52"/>
    <mergeCell ref="T53:AK53"/>
    <mergeCell ref="A48:A51"/>
    <mergeCell ref="T48:U48"/>
    <mergeCell ref="V48:W48"/>
    <mergeCell ref="X48:AA48"/>
    <mergeCell ref="AD48:AE48"/>
    <mergeCell ref="AF48:AG48"/>
    <mergeCell ref="AH48:AK48"/>
    <mergeCell ref="T49:U49"/>
    <mergeCell ref="V49:W49"/>
    <mergeCell ref="X49:AA49"/>
    <mergeCell ref="AD49:AE49"/>
    <mergeCell ref="AF49:AG49"/>
    <mergeCell ref="AH49:AK49"/>
    <mergeCell ref="T50:U50"/>
    <mergeCell ref="V50:W50"/>
    <mergeCell ref="X50:AA50"/>
    <mergeCell ref="AD50:AE50"/>
    <mergeCell ref="AF50:AG50"/>
    <mergeCell ref="AH50:AK50"/>
    <mergeCell ref="T51:U51"/>
    <mergeCell ref="V51:W51"/>
    <mergeCell ref="X51:AA51"/>
    <mergeCell ref="AD51:AE51"/>
    <mergeCell ref="AF51:AG51"/>
    <mergeCell ref="T46:U46"/>
    <mergeCell ref="V46:W46"/>
    <mergeCell ref="X46:AA46"/>
    <mergeCell ref="AD46:AE46"/>
    <mergeCell ref="AF46:AG46"/>
    <mergeCell ref="AH46:AK46"/>
    <mergeCell ref="T47:U47"/>
    <mergeCell ref="V47:W47"/>
    <mergeCell ref="X47:AA47"/>
    <mergeCell ref="AD47:AE47"/>
    <mergeCell ref="AF47:AG47"/>
    <mergeCell ref="AH47:AK47"/>
    <mergeCell ref="AH51:AK51"/>
    <mergeCell ref="AH43:AK43"/>
    <mergeCell ref="T44:U44"/>
    <mergeCell ref="V44:W44"/>
    <mergeCell ref="X44:AA44"/>
    <mergeCell ref="AD44:AE44"/>
    <mergeCell ref="AF44:AG44"/>
    <mergeCell ref="AH44:AK44"/>
    <mergeCell ref="T45:U45"/>
    <mergeCell ref="V45:W45"/>
    <mergeCell ref="X45:AA45"/>
    <mergeCell ref="AD45:AE45"/>
    <mergeCell ref="AF45:AG45"/>
    <mergeCell ref="AH45:AK45"/>
    <mergeCell ref="A40:A47"/>
    <mergeCell ref="T40:U40"/>
    <mergeCell ref="V40:W40"/>
    <mergeCell ref="X40:AA40"/>
    <mergeCell ref="AD40:AE40"/>
    <mergeCell ref="AF40:AG40"/>
    <mergeCell ref="AH40:AK40"/>
    <mergeCell ref="T41:U41"/>
    <mergeCell ref="V41:W41"/>
    <mergeCell ref="X41:AA41"/>
    <mergeCell ref="AD41:AE41"/>
    <mergeCell ref="AF41:AG41"/>
    <mergeCell ref="AH41:AK41"/>
    <mergeCell ref="T42:U42"/>
    <mergeCell ref="V42:W42"/>
    <mergeCell ref="X42:AA42"/>
    <mergeCell ref="AD42:AE42"/>
    <mergeCell ref="AF42:AG42"/>
    <mergeCell ref="AH42:AK42"/>
    <mergeCell ref="T43:U43"/>
    <mergeCell ref="V43:W43"/>
    <mergeCell ref="X43:AA43"/>
    <mergeCell ref="AD43:AE43"/>
    <mergeCell ref="AF43:AG43"/>
    <mergeCell ref="AH37:AK37"/>
    <mergeCell ref="T38:U38"/>
    <mergeCell ref="V38:W38"/>
    <mergeCell ref="X38:AA38"/>
    <mergeCell ref="AD38:AE38"/>
    <mergeCell ref="AF38:AG38"/>
    <mergeCell ref="AH38:AK38"/>
    <mergeCell ref="T39:U39"/>
    <mergeCell ref="V39:W39"/>
    <mergeCell ref="X39:AA39"/>
    <mergeCell ref="AD39:AE39"/>
    <mergeCell ref="AF39:AG39"/>
    <mergeCell ref="AH39:AK39"/>
    <mergeCell ref="A34:A39"/>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T37:U37"/>
    <mergeCell ref="V37:W37"/>
    <mergeCell ref="X37:AA37"/>
    <mergeCell ref="AD37:AE37"/>
    <mergeCell ref="AF37:AG37"/>
    <mergeCell ref="T32:U32"/>
    <mergeCell ref="V32:W32"/>
    <mergeCell ref="X32:AA32"/>
    <mergeCell ref="AD32:AE32"/>
    <mergeCell ref="AF32:AG32"/>
    <mergeCell ref="AH32:AK32"/>
    <mergeCell ref="T33:U33"/>
    <mergeCell ref="V33:W33"/>
    <mergeCell ref="X33:AA33"/>
    <mergeCell ref="AD33:AE33"/>
    <mergeCell ref="AF33:AG33"/>
    <mergeCell ref="AH33:AK33"/>
    <mergeCell ref="T30:U30"/>
    <mergeCell ref="V30:W30"/>
    <mergeCell ref="X30:AA30"/>
    <mergeCell ref="AD30:AE30"/>
    <mergeCell ref="AF30:AG30"/>
    <mergeCell ref="AH30:AK30"/>
    <mergeCell ref="T31:U31"/>
    <mergeCell ref="V31:W31"/>
    <mergeCell ref="X31:AA31"/>
    <mergeCell ref="AD31:AE31"/>
    <mergeCell ref="AF31:AG31"/>
    <mergeCell ref="AH31:AK31"/>
    <mergeCell ref="T28:U28"/>
    <mergeCell ref="V28:W28"/>
    <mergeCell ref="X28:AA28"/>
    <mergeCell ref="AD28:AE28"/>
    <mergeCell ref="AF28:AG28"/>
    <mergeCell ref="AH28:AK28"/>
    <mergeCell ref="T29:U29"/>
    <mergeCell ref="V29:W29"/>
    <mergeCell ref="X29:AA29"/>
    <mergeCell ref="AD29:AE29"/>
    <mergeCell ref="AF29:AG29"/>
    <mergeCell ref="AH29:AK29"/>
    <mergeCell ref="T26:U26"/>
    <mergeCell ref="V26:W26"/>
    <mergeCell ref="X26:AA26"/>
    <mergeCell ref="AD26:AE26"/>
    <mergeCell ref="AF26:AG26"/>
    <mergeCell ref="AH26:AK26"/>
    <mergeCell ref="T27:U27"/>
    <mergeCell ref="V27:W27"/>
    <mergeCell ref="X27:AA27"/>
    <mergeCell ref="AD27:AE27"/>
    <mergeCell ref="AF27:AG27"/>
    <mergeCell ref="AH27:AK27"/>
    <mergeCell ref="X24:AA24"/>
    <mergeCell ref="AD24:AE24"/>
    <mergeCell ref="AF24:AG24"/>
    <mergeCell ref="AH24:AK24"/>
    <mergeCell ref="T25:U25"/>
    <mergeCell ref="V25:W25"/>
    <mergeCell ref="X25:AA25"/>
    <mergeCell ref="AD25:AE25"/>
    <mergeCell ref="AF25:AG25"/>
    <mergeCell ref="AH25:AK25"/>
    <mergeCell ref="Y13:AM14"/>
    <mergeCell ref="Y11:AM12"/>
    <mergeCell ref="Y10:AM10"/>
    <mergeCell ref="Z19:AM19"/>
    <mergeCell ref="Z18:AM18"/>
    <mergeCell ref="Z17:AM17"/>
    <mergeCell ref="A2:AM2"/>
    <mergeCell ref="A3:AM3"/>
    <mergeCell ref="AC5:AD5"/>
    <mergeCell ref="AF5:AG5"/>
    <mergeCell ref="AI5:AJ5"/>
    <mergeCell ref="A6:G6"/>
    <mergeCell ref="R10:X12"/>
    <mergeCell ref="R13:X14"/>
    <mergeCell ref="B58:AN58"/>
    <mergeCell ref="B55:AK55"/>
    <mergeCell ref="B56:AK56"/>
    <mergeCell ref="B57:AL57"/>
    <mergeCell ref="C59:AL59"/>
    <mergeCell ref="C60:AK60"/>
    <mergeCell ref="C61:AJ61"/>
    <mergeCell ref="Y15:AM15"/>
    <mergeCell ref="A21:S22"/>
    <mergeCell ref="T21:AC21"/>
    <mergeCell ref="AD21:AM21"/>
    <mergeCell ref="T22:W22"/>
    <mergeCell ref="X22:AC22"/>
    <mergeCell ref="AD22:AG22"/>
    <mergeCell ref="AH22:AM22"/>
    <mergeCell ref="A23:A32"/>
    <mergeCell ref="T23:U23"/>
    <mergeCell ref="V23:W23"/>
    <mergeCell ref="X23:AA23"/>
    <mergeCell ref="AD23:AE23"/>
    <mergeCell ref="AF23:AG23"/>
    <mergeCell ref="AH23:AK23"/>
    <mergeCell ref="T24:U24"/>
    <mergeCell ref="V24:W24"/>
  </mergeCells>
  <phoneticPr fontId="19"/>
  <printOptions horizontalCentered="1" verticalCentered="1"/>
  <pageMargins left="0.62992125984251968" right="0.62992125984251968" top="0.59055118110236227" bottom="0.59055118110236227" header="0.51181102362204722" footer="0.51181102362204722"/>
  <pageSetup paperSize="9" firstPageNumber="0" orientation="portrait" r:id="rId1"/>
  <rowBreaks count="1" manualBreakCount="1">
    <brk id="61"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0</xdr:colOff>
                    <xdr:row>58</xdr:row>
                    <xdr:rowOff>123825</xdr:rowOff>
                  </from>
                  <to>
                    <xdr:col>2</xdr:col>
                    <xdr:colOff>142875</xdr:colOff>
                    <xdr:row>60</xdr:row>
                    <xdr:rowOff>95250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0</xdr:col>
                    <xdr:colOff>171450</xdr:colOff>
                    <xdr:row>59</xdr:row>
                    <xdr:rowOff>114300</xdr:rowOff>
                  </from>
                  <to>
                    <xdr:col>1</xdr:col>
                    <xdr:colOff>161925</xdr:colOff>
                    <xdr:row>61</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37"/>
  <sheetViews>
    <sheetView view="pageBreakPreview" zoomScaleNormal="140" workbookViewId="0">
      <selection activeCell="E9" sqref="E9"/>
    </sheetView>
  </sheetViews>
  <sheetFormatPr defaultColWidth="2.25" defaultRowHeight="13.5"/>
  <cols>
    <col min="1" max="1" width="0.875" style="48" customWidth="1"/>
    <col min="2" max="2" width="2.875" style="48" customWidth="1"/>
    <col min="3" max="3" width="12.875" style="48" customWidth="1"/>
    <col min="4" max="4" width="16.875" style="48" customWidth="1"/>
    <col min="5" max="5" width="16.625" style="48" customWidth="1"/>
    <col min="6" max="9" width="9.625" style="48" customWidth="1"/>
    <col min="10" max="10" width="8.625" style="48" customWidth="1"/>
    <col min="11" max="15" width="9.625" style="48" customWidth="1"/>
    <col min="16" max="16" width="14.625" style="48" customWidth="1"/>
    <col min="17" max="17" width="0.5" style="48" customWidth="1"/>
    <col min="18" max="1024" width="2.25" style="48"/>
  </cols>
  <sheetData>
    <row r="1" spans="1:16" ht="26.25" customHeight="1">
      <c r="A1" s="290" t="s">
        <v>180</v>
      </c>
    </row>
    <row r="2" spans="1:16" ht="9" customHeight="1"/>
    <row r="3" spans="1:16" ht="18" customHeight="1">
      <c r="B3" s="49"/>
      <c r="P3" s="291" t="s">
        <v>198</v>
      </c>
    </row>
    <row r="4" spans="1:16" ht="32.25" customHeight="1">
      <c r="B4" s="367" t="s">
        <v>185</v>
      </c>
      <c r="C4" s="368" t="s">
        <v>58</v>
      </c>
      <c r="D4" s="369" t="s">
        <v>125</v>
      </c>
      <c r="E4" s="370" t="s">
        <v>59</v>
      </c>
      <c r="F4" s="365" t="s">
        <v>60</v>
      </c>
      <c r="G4" s="365"/>
      <c r="H4" s="365"/>
      <c r="I4" s="365"/>
      <c r="J4" s="365"/>
      <c r="K4" s="365"/>
      <c r="L4" s="361" t="s">
        <v>124</v>
      </c>
      <c r="M4" s="361"/>
      <c r="N4" s="361"/>
      <c r="O4" s="362" t="s">
        <v>184</v>
      </c>
      <c r="P4" s="364" t="s">
        <v>61</v>
      </c>
    </row>
    <row r="5" spans="1:16" ht="32.25" customHeight="1">
      <c r="B5" s="367"/>
      <c r="C5" s="368"/>
      <c r="D5" s="369"/>
      <c r="E5" s="370"/>
      <c r="F5" s="365" t="s">
        <v>200</v>
      </c>
      <c r="G5" s="365"/>
      <c r="H5" s="365"/>
      <c r="I5" s="366" t="s">
        <v>201</v>
      </c>
      <c r="J5" s="366"/>
      <c r="K5" s="366"/>
      <c r="L5" s="361"/>
      <c r="M5" s="361"/>
      <c r="N5" s="361"/>
      <c r="O5" s="363"/>
      <c r="P5" s="364"/>
    </row>
    <row r="6" spans="1:16" ht="41.25" customHeight="1">
      <c r="B6" s="367"/>
      <c r="C6" s="368"/>
      <c r="D6" s="369"/>
      <c r="E6" s="370"/>
      <c r="F6" s="292" t="s">
        <v>189</v>
      </c>
      <c r="G6" s="292" t="s">
        <v>190</v>
      </c>
      <c r="H6" s="293" t="s">
        <v>191</v>
      </c>
      <c r="I6" s="292" t="s">
        <v>192</v>
      </c>
      <c r="J6" s="292" t="s">
        <v>193</v>
      </c>
      <c r="K6" s="293" t="s">
        <v>194</v>
      </c>
      <c r="L6" s="294" t="s">
        <v>195</v>
      </c>
      <c r="M6" s="295" t="s">
        <v>196</v>
      </c>
      <c r="N6" s="296" t="s">
        <v>197</v>
      </c>
      <c r="O6" s="363"/>
      <c r="P6" s="363"/>
    </row>
    <row r="7" spans="1:16" ht="22.5" customHeight="1">
      <c r="B7" s="50">
        <v>1</v>
      </c>
      <c r="C7" s="51">
        <f t="shared" ref="C7:C21" ca="1" si="0">IFERROR(INDIRECT("個票"&amp;$B7&amp;"！$AG$4"),"")</f>
        <v>0</v>
      </c>
      <c r="D7" s="51">
        <f t="shared" ref="D7:D21" ca="1" si="1">IFERROR(INDIRECT("個票"&amp;$B7&amp;"！$L$4"),"")</f>
        <v>0</v>
      </c>
      <c r="E7" s="50">
        <f t="shared" ref="E7:E21" ca="1" si="2">IFERROR(INDIRECT("個票"&amp;$B7&amp;"！$L$5"),"")</f>
        <v>0</v>
      </c>
      <c r="F7" s="52">
        <f t="shared" ref="F7:F21" ca="1" si="3">IF(G7&lt;&gt;0,IFERROR(INDIRECT("個票"&amp;$B7&amp;"！$AA$13"),""),0)</f>
        <v>0</v>
      </c>
      <c r="G7" s="52">
        <f t="shared" ref="G7:G21" ca="1" si="4">IFERROR(INDIRECT("個票"&amp;$B7&amp;"！$AI$13"),"")</f>
        <v>0</v>
      </c>
      <c r="H7" s="53">
        <f t="shared" ref="H7:H21" ca="1" si="5">MIN(F7:G7)</f>
        <v>0</v>
      </c>
      <c r="I7" s="52">
        <f ca="1">IF(J7&lt;&gt;0,IFERROR(INDIRECT("個票"&amp;$B7&amp;"！$AA$34"),""),0)</f>
        <v>0</v>
      </c>
      <c r="J7" s="52">
        <f ca="1">IFERROR(INDIRECT("個票"&amp;$B7&amp;"！$AI$34"),"")</f>
        <v>0</v>
      </c>
      <c r="K7" s="53">
        <f t="shared" ref="K7:K21" ca="1" si="6">MIN(I7:J7)</f>
        <v>0</v>
      </c>
      <c r="L7" s="54">
        <f ca="1">IF(M7&lt;&gt;0,IFERROR(INDIRECT("個票"&amp;$B7&amp;"！$AA$43"),""),0)</f>
        <v>0</v>
      </c>
      <c r="M7" s="52">
        <f ca="1">IFERROR(INDIRECT("個票"&amp;$B7&amp;"！$AI$43"),"")</f>
        <v>0</v>
      </c>
      <c r="N7" s="55">
        <f t="shared" ref="N7:N21" ca="1" si="7">MIN(L7:M7)</f>
        <v>0</v>
      </c>
      <c r="O7" s="55">
        <f t="shared" ref="O7:O22" ca="1" si="8">SUM(H7,K7,N7)</f>
        <v>0</v>
      </c>
      <c r="P7" s="298"/>
    </row>
    <row r="8" spans="1:16" ht="22.5" customHeight="1">
      <c r="B8" s="50">
        <v>2</v>
      </c>
      <c r="C8" s="51">
        <f t="shared" ca="1" si="0"/>
        <v>0</v>
      </c>
      <c r="D8" s="51">
        <f t="shared" ca="1" si="1"/>
        <v>0</v>
      </c>
      <c r="E8" s="50">
        <f t="shared" ca="1" si="2"/>
        <v>0</v>
      </c>
      <c r="F8" s="52">
        <f t="shared" ca="1" si="3"/>
        <v>0</v>
      </c>
      <c r="G8" s="52">
        <f t="shared" ca="1" si="4"/>
        <v>0</v>
      </c>
      <c r="H8" s="53">
        <f t="shared" ca="1" si="5"/>
        <v>0</v>
      </c>
      <c r="I8" s="52">
        <f ca="1">IF(J8&lt;&gt;0,IFERROR(INDIRECT("個票"&amp;$B8&amp;"！$AA$34"),""),0)</f>
        <v>0</v>
      </c>
      <c r="J8" s="52">
        <f ca="1">IFERROR(INDIRECT("個票"&amp;$B8&amp;"！$AI$34"),"")</f>
        <v>0</v>
      </c>
      <c r="K8" s="53">
        <f t="shared" ca="1" si="6"/>
        <v>0</v>
      </c>
      <c r="L8" s="54">
        <f ca="1">IF(M8&lt;&gt;0,IFERROR(INDIRECT("個票"&amp;$B8&amp;"！$AA$43"),""),0)</f>
        <v>0</v>
      </c>
      <c r="M8" s="52">
        <f ca="1">IFERROR(INDIRECT("個票"&amp;$B8&amp;"！$AI$43"),"")</f>
        <v>0</v>
      </c>
      <c r="N8" s="55">
        <f t="shared" ca="1" si="7"/>
        <v>0</v>
      </c>
      <c r="O8" s="55">
        <f t="shared" ca="1" si="8"/>
        <v>0</v>
      </c>
      <c r="P8" s="298"/>
    </row>
    <row r="9" spans="1:16" ht="22.5" customHeight="1">
      <c r="B9" s="50">
        <v>3</v>
      </c>
      <c r="C9" s="51">
        <f t="shared" ca="1" si="0"/>
        <v>0</v>
      </c>
      <c r="D9" s="51">
        <f t="shared" ca="1" si="1"/>
        <v>0</v>
      </c>
      <c r="E9" s="50">
        <f t="shared" ca="1" si="2"/>
        <v>0</v>
      </c>
      <c r="F9" s="52">
        <f t="shared" ca="1" si="3"/>
        <v>0</v>
      </c>
      <c r="G9" s="52">
        <f t="shared" ca="1" si="4"/>
        <v>0</v>
      </c>
      <c r="H9" s="53">
        <f t="shared" ca="1" si="5"/>
        <v>0</v>
      </c>
      <c r="I9" s="52">
        <f t="shared" ref="I9:I21" ca="1" si="9">IF(J9&lt;&gt;0,IFERROR(INDIRECT("個票"&amp;$B9&amp;"！$AA$34"),""),0)</f>
        <v>0</v>
      </c>
      <c r="J9" s="52">
        <f t="shared" ref="J9:J21" ca="1" si="10">IFERROR(INDIRECT("個票"&amp;$B9&amp;"！$AI$34"),"")</f>
        <v>0</v>
      </c>
      <c r="K9" s="53">
        <f t="shared" ca="1" si="6"/>
        <v>0</v>
      </c>
      <c r="L9" s="54">
        <f t="shared" ref="L9:L21" ca="1" si="11">IF(M9&lt;&gt;0,IFERROR(INDIRECT("個票"&amp;$B9&amp;"！$AA$43"),""),0)</f>
        <v>0</v>
      </c>
      <c r="M9" s="52">
        <f t="shared" ref="M9:M21" ca="1" si="12">IFERROR(INDIRECT("個票"&amp;$B9&amp;"！$AI$43"),"")</f>
        <v>0</v>
      </c>
      <c r="N9" s="55">
        <f t="shared" ca="1" si="7"/>
        <v>0</v>
      </c>
      <c r="O9" s="55">
        <f t="shared" ca="1" si="8"/>
        <v>0</v>
      </c>
      <c r="P9" s="298"/>
    </row>
    <row r="10" spans="1:16" ht="22.5" customHeight="1">
      <c r="B10" s="50">
        <v>4</v>
      </c>
      <c r="C10" s="51" t="str">
        <f t="shared" ca="1" si="0"/>
        <v/>
      </c>
      <c r="D10" s="51" t="str">
        <f t="shared" ca="1" si="1"/>
        <v/>
      </c>
      <c r="E10" s="50" t="str">
        <f t="shared" ca="1" si="2"/>
        <v/>
      </c>
      <c r="F10" s="52" t="str">
        <f t="shared" ca="1" si="3"/>
        <v/>
      </c>
      <c r="G10" s="52" t="str">
        <f t="shared" ca="1" si="4"/>
        <v/>
      </c>
      <c r="H10" s="53">
        <f t="shared" ca="1" si="5"/>
        <v>0</v>
      </c>
      <c r="I10" s="52" t="str">
        <f t="shared" ca="1" si="9"/>
        <v/>
      </c>
      <c r="J10" s="52" t="str">
        <f t="shared" ca="1" si="10"/>
        <v/>
      </c>
      <c r="K10" s="53">
        <f t="shared" ca="1" si="6"/>
        <v>0</v>
      </c>
      <c r="L10" s="54" t="str">
        <f t="shared" ca="1" si="11"/>
        <v/>
      </c>
      <c r="M10" s="52" t="str">
        <f t="shared" ca="1" si="12"/>
        <v/>
      </c>
      <c r="N10" s="55">
        <f t="shared" ca="1" si="7"/>
        <v>0</v>
      </c>
      <c r="O10" s="55">
        <f t="shared" ca="1" si="8"/>
        <v>0</v>
      </c>
      <c r="P10" s="298"/>
    </row>
    <row r="11" spans="1:16" ht="22.5" customHeight="1">
      <c r="B11" s="50">
        <v>5</v>
      </c>
      <c r="C11" s="51" t="str">
        <f t="shared" ca="1" si="0"/>
        <v/>
      </c>
      <c r="D11" s="51" t="str">
        <f t="shared" ca="1" si="1"/>
        <v/>
      </c>
      <c r="E11" s="50" t="str">
        <f t="shared" ca="1" si="2"/>
        <v/>
      </c>
      <c r="F11" s="52" t="str">
        <f t="shared" ca="1" si="3"/>
        <v/>
      </c>
      <c r="G11" s="52" t="str">
        <f t="shared" ca="1" si="4"/>
        <v/>
      </c>
      <c r="H11" s="53">
        <f t="shared" ca="1" si="5"/>
        <v>0</v>
      </c>
      <c r="I11" s="52" t="str">
        <f t="shared" ca="1" si="9"/>
        <v/>
      </c>
      <c r="J11" s="52" t="str">
        <f t="shared" ca="1" si="10"/>
        <v/>
      </c>
      <c r="K11" s="53">
        <f t="shared" ca="1" si="6"/>
        <v>0</v>
      </c>
      <c r="L11" s="54" t="str">
        <f t="shared" ca="1" si="11"/>
        <v/>
      </c>
      <c r="M11" s="52" t="str">
        <f t="shared" ca="1" si="12"/>
        <v/>
      </c>
      <c r="N11" s="55">
        <f t="shared" ca="1" si="7"/>
        <v>0</v>
      </c>
      <c r="O11" s="55">
        <f t="shared" ca="1" si="8"/>
        <v>0</v>
      </c>
      <c r="P11" s="298"/>
    </row>
    <row r="12" spans="1:16" ht="22.5" customHeight="1">
      <c r="B12" s="50">
        <v>6</v>
      </c>
      <c r="C12" s="51" t="str">
        <f t="shared" ca="1" si="0"/>
        <v/>
      </c>
      <c r="D12" s="51" t="str">
        <f t="shared" ca="1" si="1"/>
        <v/>
      </c>
      <c r="E12" s="50" t="str">
        <f t="shared" ca="1" si="2"/>
        <v/>
      </c>
      <c r="F12" s="52" t="str">
        <f t="shared" ca="1" si="3"/>
        <v/>
      </c>
      <c r="G12" s="52" t="str">
        <f t="shared" ca="1" si="4"/>
        <v/>
      </c>
      <c r="H12" s="53">
        <f t="shared" ca="1" si="5"/>
        <v>0</v>
      </c>
      <c r="I12" s="52" t="str">
        <f t="shared" ca="1" si="9"/>
        <v/>
      </c>
      <c r="J12" s="52" t="str">
        <f t="shared" ca="1" si="10"/>
        <v/>
      </c>
      <c r="K12" s="53">
        <f t="shared" ca="1" si="6"/>
        <v>0</v>
      </c>
      <c r="L12" s="54" t="str">
        <f t="shared" ca="1" si="11"/>
        <v/>
      </c>
      <c r="M12" s="52" t="str">
        <f t="shared" ca="1" si="12"/>
        <v/>
      </c>
      <c r="N12" s="55">
        <f t="shared" ca="1" si="7"/>
        <v>0</v>
      </c>
      <c r="O12" s="55">
        <f t="shared" ca="1" si="8"/>
        <v>0</v>
      </c>
      <c r="P12" s="298"/>
    </row>
    <row r="13" spans="1:16" ht="22.5" customHeight="1">
      <c r="B13" s="50">
        <v>7</v>
      </c>
      <c r="C13" s="51" t="str">
        <f t="shared" ca="1" si="0"/>
        <v/>
      </c>
      <c r="D13" s="51" t="str">
        <f t="shared" ca="1" si="1"/>
        <v/>
      </c>
      <c r="E13" s="50" t="str">
        <f t="shared" ca="1" si="2"/>
        <v/>
      </c>
      <c r="F13" s="52" t="str">
        <f t="shared" ca="1" si="3"/>
        <v/>
      </c>
      <c r="G13" s="52" t="str">
        <f t="shared" ca="1" si="4"/>
        <v/>
      </c>
      <c r="H13" s="53">
        <f t="shared" ca="1" si="5"/>
        <v>0</v>
      </c>
      <c r="I13" s="52" t="str">
        <f t="shared" ca="1" si="9"/>
        <v/>
      </c>
      <c r="J13" s="52" t="str">
        <f t="shared" ca="1" si="10"/>
        <v/>
      </c>
      <c r="K13" s="53">
        <f t="shared" ca="1" si="6"/>
        <v>0</v>
      </c>
      <c r="L13" s="54" t="str">
        <f t="shared" ca="1" si="11"/>
        <v/>
      </c>
      <c r="M13" s="52" t="str">
        <f t="shared" ca="1" si="12"/>
        <v/>
      </c>
      <c r="N13" s="55">
        <f t="shared" ca="1" si="7"/>
        <v>0</v>
      </c>
      <c r="O13" s="55">
        <f t="shared" ca="1" si="8"/>
        <v>0</v>
      </c>
      <c r="P13" s="298"/>
    </row>
    <row r="14" spans="1:16" ht="22.5" customHeight="1">
      <c r="B14" s="50">
        <v>8</v>
      </c>
      <c r="C14" s="51" t="str">
        <f t="shared" ca="1" si="0"/>
        <v/>
      </c>
      <c r="D14" s="51" t="str">
        <f t="shared" ca="1" si="1"/>
        <v/>
      </c>
      <c r="E14" s="50" t="str">
        <f t="shared" ca="1" si="2"/>
        <v/>
      </c>
      <c r="F14" s="52" t="str">
        <f t="shared" ca="1" si="3"/>
        <v/>
      </c>
      <c r="G14" s="52" t="str">
        <f t="shared" ca="1" si="4"/>
        <v/>
      </c>
      <c r="H14" s="53">
        <f t="shared" ca="1" si="5"/>
        <v>0</v>
      </c>
      <c r="I14" s="52" t="str">
        <f t="shared" ca="1" si="9"/>
        <v/>
      </c>
      <c r="J14" s="52" t="str">
        <f t="shared" ca="1" si="10"/>
        <v/>
      </c>
      <c r="K14" s="53">
        <f t="shared" ca="1" si="6"/>
        <v>0</v>
      </c>
      <c r="L14" s="54" t="str">
        <f t="shared" ca="1" si="11"/>
        <v/>
      </c>
      <c r="M14" s="52" t="str">
        <f t="shared" ca="1" si="12"/>
        <v/>
      </c>
      <c r="N14" s="55">
        <f t="shared" ca="1" si="7"/>
        <v>0</v>
      </c>
      <c r="O14" s="55">
        <f t="shared" ca="1" si="8"/>
        <v>0</v>
      </c>
      <c r="P14" s="298"/>
    </row>
    <row r="15" spans="1:16" ht="22.5" customHeight="1">
      <c r="B15" s="50">
        <v>9</v>
      </c>
      <c r="C15" s="51" t="str">
        <f t="shared" ca="1" si="0"/>
        <v/>
      </c>
      <c r="D15" s="51" t="str">
        <f t="shared" ca="1" si="1"/>
        <v/>
      </c>
      <c r="E15" s="50" t="str">
        <f t="shared" ca="1" si="2"/>
        <v/>
      </c>
      <c r="F15" s="52" t="str">
        <f t="shared" ca="1" si="3"/>
        <v/>
      </c>
      <c r="G15" s="52" t="str">
        <f t="shared" ca="1" si="4"/>
        <v/>
      </c>
      <c r="H15" s="53">
        <f t="shared" ca="1" si="5"/>
        <v>0</v>
      </c>
      <c r="I15" s="52" t="str">
        <f t="shared" ca="1" si="9"/>
        <v/>
      </c>
      <c r="J15" s="52" t="str">
        <f t="shared" ca="1" si="10"/>
        <v/>
      </c>
      <c r="K15" s="53">
        <f t="shared" ca="1" si="6"/>
        <v>0</v>
      </c>
      <c r="L15" s="54" t="str">
        <f t="shared" ca="1" si="11"/>
        <v/>
      </c>
      <c r="M15" s="52" t="str">
        <f t="shared" ca="1" si="12"/>
        <v/>
      </c>
      <c r="N15" s="55">
        <f t="shared" ca="1" si="7"/>
        <v>0</v>
      </c>
      <c r="O15" s="55">
        <f t="shared" ca="1" si="8"/>
        <v>0</v>
      </c>
      <c r="P15" s="298"/>
    </row>
    <row r="16" spans="1:16" ht="22.5" customHeight="1">
      <c r="B16" s="50">
        <v>10</v>
      </c>
      <c r="C16" s="51" t="str">
        <f t="shared" ca="1" si="0"/>
        <v/>
      </c>
      <c r="D16" s="51" t="str">
        <f t="shared" ca="1" si="1"/>
        <v/>
      </c>
      <c r="E16" s="50" t="str">
        <f t="shared" ca="1" si="2"/>
        <v/>
      </c>
      <c r="F16" s="52" t="str">
        <f t="shared" ca="1" si="3"/>
        <v/>
      </c>
      <c r="G16" s="52" t="str">
        <f t="shared" ca="1" si="4"/>
        <v/>
      </c>
      <c r="H16" s="53">
        <f t="shared" ca="1" si="5"/>
        <v>0</v>
      </c>
      <c r="I16" s="52" t="str">
        <f t="shared" ca="1" si="9"/>
        <v/>
      </c>
      <c r="J16" s="52" t="str">
        <f t="shared" ca="1" si="10"/>
        <v/>
      </c>
      <c r="K16" s="53">
        <f t="shared" ca="1" si="6"/>
        <v>0</v>
      </c>
      <c r="L16" s="54" t="str">
        <f t="shared" ca="1" si="11"/>
        <v/>
      </c>
      <c r="M16" s="52" t="str">
        <f t="shared" ca="1" si="12"/>
        <v/>
      </c>
      <c r="N16" s="55">
        <f t="shared" ca="1" si="7"/>
        <v>0</v>
      </c>
      <c r="O16" s="55">
        <f t="shared" ca="1" si="8"/>
        <v>0</v>
      </c>
      <c r="P16" s="298"/>
    </row>
    <row r="17" spans="1:1024" ht="22.5" customHeight="1">
      <c r="B17" s="50">
        <v>11</v>
      </c>
      <c r="C17" s="51" t="str">
        <f t="shared" ca="1" si="0"/>
        <v/>
      </c>
      <c r="D17" s="51" t="str">
        <f t="shared" ca="1" si="1"/>
        <v/>
      </c>
      <c r="E17" s="50" t="str">
        <f t="shared" ca="1" si="2"/>
        <v/>
      </c>
      <c r="F17" s="52" t="str">
        <f t="shared" ca="1" si="3"/>
        <v/>
      </c>
      <c r="G17" s="52" t="str">
        <f t="shared" ca="1" si="4"/>
        <v/>
      </c>
      <c r="H17" s="53">
        <f t="shared" ca="1" si="5"/>
        <v>0</v>
      </c>
      <c r="I17" s="52" t="str">
        <f t="shared" ca="1" si="9"/>
        <v/>
      </c>
      <c r="J17" s="52" t="str">
        <f t="shared" ca="1" si="10"/>
        <v/>
      </c>
      <c r="K17" s="53">
        <f t="shared" ca="1" si="6"/>
        <v>0</v>
      </c>
      <c r="L17" s="54" t="str">
        <f t="shared" ca="1" si="11"/>
        <v/>
      </c>
      <c r="M17" s="52" t="str">
        <f t="shared" ca="1" si="12"/>
        <v/>
      </c>
      <c r="N17" s="55">
        <f t="shared" ca="1" si="7"/>
        <v>0</v>
      </c>
      <c r="O17" s="55">
        <f t="shared" ca="1" si="8"/>
        <v>0</v>
      </c>
      <c r="P17" s="298"/>
    </row>
    <row r="18" spans="1:1024" ht="22.5" customHeight="1">
      <c r="B18" s="50">
        <v>12</v>
      </c>
      <c r="C18" s="51" t="str">
        <f t="shared" ca="1" si="0"/>
        <v/>
      </c>
      <c r="D18" s="51" t="str">
        <f t="shared" ca="1" si="1"/>
        <v/>
      </c>
      <c r="E18" s="50" t="str">
        <f t="shared" ca="1" si="2"/>
        <v/>
      </c>
      <c r="F18" s="52" t="str">
        <f t="shared" ca="1" si="3"/>
        <v/>
      </c>
      <c r="G18" s="52" t="str">
        <f t="shared" ca="1" si="4"/>
        <v/>
      </c>
      <c r="H18" s="53">
        <f t="shared" ca="1" si="5"/>
        <v>0</v>
      </c>
      <c r="I18" s="52" t="str">
        <f t="shared" ca="1" si="9"/>
        <v/>
      </c>
      <c r="J18" s="52" t="str">
        <f t="shared" ca="1" si="10"/>
        <v/>
      </c>
      <c r="K18" s="53">
        <f t="shared" ca="1" si="6"/>
        <v>0</v>
      </c>
      <c r="L18" s="54" t="str">
        <f t="shared" ca="1" si="11"/>
        <v/>
      </c>
      <c r="M18" s="52" t="str">
        <f t="shared" ca="1" si="12"/>
        <v/>
      </c>
      <c r="N18" s="55">
        <f t="shared" ca="1" si="7"/>
        <v>0</v>
      </c>
      <c r="O18" s="55">
        <f t="shared" ca="1" si="8"/>
        <v>0</v>
      </c>
      <c r="P18" s="298"/>
    </row>
    <row r="19" spans="1:1024" ht="22.5" customHeight="1">
      <c r="B19" s="50">
        <v>13</v>
      </c>
      <c r="C19" s="51" t="str">
        <f t="shared" ca="1" si="0"/>
        <v/>
      </c>
      <c r="D19" s="51" t="str">
        <f t="shared" ca="1" si="1"/>
        <v/>
      </c>
      <c r="E19" s="50" t="str">
        <f t="shared" ca="1" si="2"/>
        <v/>
      </c>
      <c r="F19" s="52" t="str">
        <f t="shared" ca="1" si="3"/>
        <v/>
      </c>
      <c r="G19" s="52" t="str">
        <f t="shared" ca="1" si="4"/>
        <v/>
      </c>
      <c r="H19" s="53">
        <f t="shared" ca="1" si="5"/>
        <v>0</v>
      </c>
      <c r="I19" s="52" t="str">
        <f t="shared" ca="1" si="9"/>
        <v/>
      </c>
      <c r="J19" s="52" t="str">
        <f t="shared" ca="1" si="10"/>
        <v/>
      </c>
      <c r="K19" s="53">
        <f t="shared" ca="1" si="6"/>
        <v>0</v>
      </c>
      <c r="L19" s="54" t="str">
        <f t="shared" ca="1" si="11"/>
        <v/>
      </c>
      <c r="M19" s="52" t="str">
        <f t="shared" ca="1" si="12"/>
        <v/>
      </c>
      <c r="N19" s="55">
        <f t="shared" ca="1" si="7"/>
        <v>0</v>
      </c>
      <c r="O19" s="55">
        <f t="shared" ca="1" si="8"/>
        <v>0</v>
      </c>
      <c r="P19" s="298"/>
    </row>
    <row r="20" spans="1:1024" ht="22.5" customHeight="1">
      <c r="B20" s="50">
        <v>14</v>
      </c>
      <c r="C20" s="51" t="str">
        <f t="shared" ca="1" si="0"/>
        <v/>
      </c>
      <c r="D20" s="51" t="str">
        <f t="shared" ca="1" si="1"/>
        <v/>
      </c>
      <c r="E20" s="50" t="str">
        <f t="shared" ca="1" si="2"/>
        <v/>
      </c>
      <c r="F20" s="52" t="str">
        <f t="shared" ca="1" si="3"/>
        <v/>
      </c>
      <c r="G20" s="52" t="str">
        <f t="shared" ca="1" si="4"/>
        <v/>
      </c>
      <c r="H20" s="53">
        <f t="shared" ca="1" si="5"/>
        <v>0</v>
      </c>
      <c r="I20" s="52" t="str">
        <f t="shared" ca="1" si="9"/>
        <v/>
      </c>
      <c r="J20" s="52" t="str">
        <f t="shared" ca="1" si="10"/>
        <v/>
      </c>
      <c r="K20" s="53">
        <f t="shared" ca="1" si="6"/>
        <v>0</v>
      </c>
      <c r="L20" s="54" t="str">
        <f t="shared" ca="1" si="11"/>
        <v/>
      </c>
      <c r="M20" s="52" t="str">
        <f t="shared" ca="1" si="12"/>
        <v/>
      </c>
      <c r="N20" s="55">
        <f t="shared" ca="1" si="7"/>
        <v>0</v>
      </c>
      <c r="O20" s="55">
        <f t="shared" ca="1" si="8"/>
        <v>0</v>
      </c>
      <c r="P20" s="298"/>
    </row>
    <row r="21" spans="1:1024" ht="22.5" customHeight="1" thickBot="1">
      <c r="B21" s="56">
        <v>15</v>
      </c>
      <c r="C21" s="57" t="str">
        <f t="shared" ca="1" si="0"/>
        <v/>
      </c>
      <c r="D21" s="57" t="str">
        <f t="shared" ca="1" si="1"/>
        <v/>
      </c>
      <c r="E21" s="56" t="str">
        <f t="shared" ca="1" si="2"/>
        <v/>
      </c>
      <c r="F21" s="58" t="str">
        <f t="shared" ca="1" si="3"/>
        <v/>
      </c>
      <c r="G21" s="58" t="str">
        <f t="shared" ca="1" si="4"/>
        <v/>
      </c>
      <c r="H21" s="59">
        <f t="shared" ca="1" si="5"/>
        <v>0</v>
      </c>
      <c r="I21" s="58" t="str">
        <f t="shared" ca="1" si="9"/>
        <v/>
      </c>
      <c r="J21" s="58" t="str">
        <f t="shared" ca="1" si="10"/>
        <v/>
      </c>
      <c r="K21" s="59">
        <f t="shared" ca="1" si="6"/>
        <v>0</v>
      </c>
      <c r="L21" s="60" t="str">
        <f t="shared" ca="1" si="11"/>
        <v/>
      </c>
      <c r="M21" s="58" t="str">
        <f t="shared" ca="1" si="12"/>
        <v/>
      </c>
      <c r="N21" s="61">
        <f t="shared" ca="1" si="7"/>
        <v>0</v>
      </c>
      <c r="O21" s="61">
        <f t="shared" ca="1" si="8"/>
        <v>0</v>
      </c>
      <c r="P21" s="299"/>
    </row>
    <row r="22" spans="1:1024" ht="22.5" customHeight="1" thickTop="1" thickBot="1">
      <c r="A22" s="2"/>
      <c r="B22" s="360" t="s">
        <v>62</v>
      </c>
      <c r="C22" s="360"/>
      <c r="D22" s="360"/>
      <c r="E22" s="360"/>
      <c r="F22" s="62"/>
      <c r="G22" s="62"/>
      <c r="H22" s="63">
        <f ca="1">SUM(H7:H21)</f>
        <v>0</v>
      </c>
      <c r="I22" s="62"/>
      <c r="J22" s="62"/>
      <c r="K22" s="63">
        <f ca="1">SUM(K7:K21)</f>
        <v>0</v>
      </c>
      <c r="L22" s="64"/>
      <c r="M22" s="62"/>
      <c r="N22" s="65">
        <f ca="1">SUM(N7:N21)</f>
        <v>0</v>
      </c>
      <c r="O22" s="65">
        <f t="shared" ca="1" si="8"/>
        <v>0</v>
      </c>
      <c r="P22" s="66"/>
    </row>
    <row r="23" spans="1:1024" ht="8.25" customHeight="1">
      <c r="A23" s="2"/>
      <c r="B23" s="2"/>
      <c r="C23" s="2"/>
      <c r="D23" s="2"/>
      <c r="E23" s="2"/>
    </row>
    <row r="24" spans="1:1024" ht="15.95" customHeight="1">
      <c r="A24" s="2" t="s">
        <v>63</v>
      </c>
      <c r="B24" s="2"/>
      <c r="C24" s="2"/>
      <c r="D24" s="2"/>
      <c r="E24" s="2"/>
    </row>
    <row r="25" spans="1:1024" ht="15.95" customHeight="1">
      <c r="A25" s="2"/>
      <c r="B25" s="288">
        <v>1</v>
      </c>
      <c r="C25" s="2" t="s">
        <v>64</v>
      </c>
      <c r="D25" s="2"/>
      <c r="E25" s="2"/>
    </row>
    <row r="26" spans="1:1024" ht="15.95" customHeight="1">
      <c r="A26" s="2"/>
      <c r="B26" s="288">
        <v>2</v>
      </c>
      <c r="C26" s="2" t="s">
        <v>188</v>
      </c>
      <c r="D26" s="2"/>
      <c r="E26" s="2"/>
    </row>
    <row r="27" spans="1:1024" ht="15.95" customHeight="1">
      <c r="A27" s="2"/>
      <c r="B27" s="288">
        <v>3</v>
      </c>
      <c r="C27" s="2" t="s">
        <v>187</v>
      </c>
      <c r="D27" s="2"/>
      <c r="E27" s="2"/>
    </row>
    <row r="28" spans="1:1024" ht="15" customHeight="1">
      <c r="A28" s="2"/>
      <c r="B28" s="195">
        <v>4</v>
      </c>
      <c r="C28" s="289" t="s">
        <v>183</v>
      </c>
      <c r="D28" s="2"/>
      <c r="E28" s="2"/>
    </row>
    <row r="29" spans="1:1024" ht="15" customHeight="1">
      <c r="A29" s="2"/>
      <c r="B29" s="195"/>
      <c r="C29" s="3" t="s">
        <v>186</v>
      </c>
      <c r="D29" s="297"/>
      <c r="E29" s="2"/>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c r="IW29" s="69"/>
      <c r="IX29" s="69"/>
      <c r="IY29" s="69"/>
      <c r="IZ29" s="69"/>
      <c r="JA29" s="69"/>
      <c r="JB29" s="69"/>
      <c r="JC29" s="69"/>
      <c r="JD29" s="69"/>
      <c r="JE29" s="69"/>
      <c r="JF29" s="69"/>
      <c r="JG29" s="69"/>
      <c r="JH29" s="69"/>
      <c r="JI29" s="69"/>
      <c r="JJ29" s="69"/>
      <c r="JK29" s="69"/>
      <c r="JL29" s="69"/>
      <c r="JM29" s="69"/>
      <c r="JN29" s="69"/>
      <c r="JO29" s="69"/>
      <c r="JP29" s="69"/>
      <c r="JQ29" s="69"/>
      <c r="JR29" s="69"/>
      <c r="JS29" s="69"/>
      <c r="JT29" s="69"/>
      <c r="JU29" s="69"/>
      <c r="JV29" s="69"/>
      <c r="JW29" s="69"/>
      <c r="JX29" s="69"/>
      <c r="JY29" s="69"/>
      <c r="JZ29" s="69"/>
      <c r="KA29" s="69"/>
      <c r="KB29" s="69"/>
      <c r="KC29" s="69"/>
      <c r="KD29" s="69"/>
      <c r="KE29" s="69"/>
      <c r="KF29" s="69"/>
      <c r="KG29" s="69"/>
      <c r="KH29" s="69"/>
      <c r="KI29" s="69"/>
      <c r="KJ29" s="69"/>
      <c r="KK29" s="69"/>
      <c r="KL29" s="69"/>
      <c r="KM29" s="69"/>
      <c r="KN29" s="69"/>
      <c r="KO29" s="69"/>
      <c r="KP29" s="69"/>
      <c r="KQ29" s="69"/>
      <c r="KR29" s="69"/>
      <c r="KS29" s="69"/>
      <c r="KT29" s="69"/>
      <c r="KU29" s="69"/>
      <c r="KV29" s="69"/>
      <c r="KW29" s="69"/>
      <c r="KX29" s="69"/>
      <c r="KY29" s="69"/>
      <c r="KZ29" s="69"/>
      <c r="LA29" s="69"/>
      <c r="LB29" s="69"/>
      <c r="LC29" s="69"/>
      <c r="LD29" s="69"/>
      <c r="LE29" s="69"/>
      <c r="LF29" s="69"/>
      <c r="LG29" s="69"/>
      <c r="LH29" s="69"/>
      <c r="LI29" s="69"/>
      <c r="LJ29" s="69"/>
      <c r="LK29" s="69"/>
      <c r="LL29" s="69"/>
      <c r="LM29" s="69"/>
      <c r="LN29" s="69"/>
      <c r="LO29" s="69"/>
      <c r="LP29" s="69"/>
      <c r="LQ29" s="69"/>
      <c r="LR29" s="69"/>
      <c r="LS29" s="69"/>
      <c r="LT29" s="69"/>
      <c r="LU29" s="69"/>
      <c r="LV29" s="69"/>
      <c r="LW29" s="69"/>
      <c r="LX29" s="69"/>
      <c r="LY29" s="69"/>
      <c r="LZ29" s="69"/>
      <c r="MA29" s="69"/>
      <c r="MB29" s="69"/>
      <c r="MC29" s="69"/>
      <c r="MD29" s="69"/>
      <c r="ME29" s="69"/>
      <c r="MF29" s="69"/>
      <c r="MG29" s="69"/>
      <c r="MH29" s="69"/>
      <c r="MI29" s="69"/>
      <c r="MJ29" s="69"/>
      <c r="MK29" s="69"/>
      <c r="ML29" s="69"/>
      <c r="MM29" s="69"/>
      <c r="MN29" s="69"/>
      <c r="MO29" s="69"/>
      <c r="MP29" s="69"/>
      <c r="MQ29" s="69"/>
      <c r="MR29" s="69"/>
      <c r="MS29" s="69"/>
      <c r="MT29" s="69"/>
      <c r="MU29" s="69"/>
      <c r="MV29" s="69"/>
      <c r="MW29" s="69"/>
      <c r="MX29" s="69"/>
      <c r="MY29" s="69"/>
      <c r="MZ29" s="69"/>
      <c r="NA29" s="69"/>
      <c r="NB29" s="69"/>
      <c r="NC29" s="69"/>
      <c r="ND29" s="69"/>
      <c r="NE29" s="69"/>
      <c r="NF29" s="69"/>
      <c r="NG29" s="69"/>
      <c r="NH29" s="69"/>
      <c r="NI29" s="69"/>
      <c r="NJ29" s="69"/>
      <c r="NK29" s="69"/>
      <c r="NL29" s="69"/>
      <c r="NM29" s="69"/>
      <c r="NN29" s="69"/>
      <c r="NO29" s="69"/>
      <c r="NP29" s="69"/>
      <c r="NQ29" s="69"/>
      <c r="NR29" s="69"/>
      <c r="NS29" s="69"/>
      <c r="NT29" s="69"/>
      <c r="NU29" s="69"/>
      <c r="NV29" s="69"/>
      <c r="NW29" s="69"/>
      <c r="NX29" s="69"/>
      <c r="NY29" s="69"/>
      <c r="NZ29" s="69"/>
      <c r="OA29" s="69"/>
      <c r="OB29" s="69"/>
      <c r="OC29" s="69"/>
      <c r="OD29" s="69"/>
      <c r="OE29" s="69"/>
      <c r="OF29" s="69"/>
      <c r="OG29" s="69"/>
      <c r="OH29" s="69"/>
      <c r="OI29" s="69"/>
      <c r="OJ29" s="69"/>
      <c r="OK29" s="69"/>
      <c r="OL29" s="69"/>
      <c r="OM29" s="69"/>
      <c r="ON29" s="69"/>
      <c r="OO29" s="69"/>
      <c r="OP29" s="69"/>
      <c r="OQ29" s="69"/>
      <c r="OR29" s="69"/>
      <c r="OS29" s="69"/>
      <c r="OT29" s="69"/>
      <c r="OU29" s="69"/>
      <c r="OV29" s="69"/>
      <c r="OW29" s="69"/>
      <c r="OX29" s="69"/>
      <c r="OY29" s="69"/>
      <c r="OZ29" s="69"/>
      <c r="PA29" s="69"/>
      <c r="PB29" s="69"/>
      <c r="PC29" s="69"/>
      <c r="PD29" s="69"/>
      <c r="PE29" s="69"/>
      <c r="PF29" s="69"/>
      <c r="PG29" s="69"/>
      <c r="PH29" s="69"/>
      <c r="PI29" s="69"/>
      <c r="PJ29" s="69"/>
      <c r="PK29" s="69"/>
      <c r="PL29" s="69"/>
      <c r="PM29" s="69"/>
      <c r="PN29" s="69"/>
      <c r="PO29" s="69"/>
      <c r="PP29" s="69"/>
      <c r="PQ29" s="69"/>
      <c r="PR29" s="69"/>
      <c r="PS29" s="69"/>
      <c r="PT29" s="69"/>
      <c r="PU29" s="69"/>
      <c r="PV29" s="69"/>
      <c r="PW29" s="69"/>
      <c r="PX29" s="69"/>
      <c r="PY29" s="69"/>
      <c r="PZ29" s="69"/>
      <c r="QA29" s="69"/>
      <c r="QB29" s="69"/>
      <c r="QC29" s="69"/>
      <c r="QD29" s="69"/>
      <c r="QE29" s="69"/>
      <c r="QF29" s="69"/>
      <c r="QG29" s="69"/>
      <c r="QH29" s="69"/>
      <c r="QI29" s="69"/>
      <c r="QJ29" s="69"/>
      <c r="QK29" s="69"/>
      <c r="QL29" s="69"/>
      <c r="QM29" s="69"/>
      <c r="QN29" s="69"/>
      <c r="QO29" s="69"/>
      <c r="QP29" s="69"/>
      <c r="QQ29" s="69"/>
      <c r="QR29" s="69"/>
      <c r="QS29" s="69"/>
      <c r="QT29" s="69"/>
      <c r="QU29" s="69"/>
      <c r="QV29" s="69"/>
      <c r="QW29" s="69"/>
      <c r="QX29" s="69"/>
      <c r="QY29" s="69"/>
      <c r="QZ29" s="69"/>
      <c r="RA29" s="69"/>
      <c r="RB29" s="69"/>
      <c r="RC29" s="69"/>
      <c r="RD29" s="69"/>
      <c r="RE29" s="69"/>
      <c r="RF29" s="69"/>
      <c r="RG29" s="69"/>
      <c r="RH29" s="69"/>
      <c r="RI29" s="69"/>
      <c r="RJ29" s="69"/>
      <c r="RK29" s="69"/>
      <c r="RL29" s="69"/>
      <c r="RM29" s="69"/>
      <c r="RN29" s="69"/>
      <c r="RO29" s="69"/>
      <c r="RP29" s="69"/>
      <c r="RQ29" s="69"/>
      <c r="RR29" s="69"/>
      <c r="RS29" s="69"/>
      <c r="RT29" s="69"/>
      <c r="RU29" s="69"/>
      <c r="RV29" s="69"/>
      <c r="RW29" s="69"/>
      <c r="RX29" s="69"/>
      <c r="RY29" s="69"/>
      <c r="RZ29" s="69"/>
      <c r="SA29" s="69"/>
      <c r="SB29" s="69"/>
      <c r="SC29" s="69"/>
      <c r="SD29" s="69"/>
      <c r="SE29" s="69"/>
      <c r="SF29" s="69"/>
      <c r="SG29" s="69"/>
      <c r="SH29" s="69"/>
      <c r="SI29" s="69"/>
      <c r="SJ29" s="69"/>
      <c r="SK29" s="69"/>
      <c r="SL29" s="69"/>
      <c r="SM29" s="69"/>
      <c r="SN29" s="69"/>
      <c r="SO29" s="69"/>
      <c r="SP29" s="69"/>
      <c r="SQ29" s="69"/>
      <c r="SR29" s="69"/>
      <c r="SS29" s="69"/>
      <c r="ST29" s="69"/>
      <c r="SU29" s="69"/>
      <c r="SV29" s="69"/>
      <c r="SW29" s="69"/>
      <c r="SX29" s="69"/>
      <c r="SY29" s="69"/>
      <c r="SZ29" s="69"/>
      <c r="TA29" s="69"/>
      <c r="TB29" s="69"/>
      <c r="TC29" s="69"/>
      <c r="TD29" s="69"/>
      <c r="TE29" s="69"/>
      <c r="TF29" s="69"/>
      <c r="TG29" s="69"/>
      <c r="TH29" s="69"/>
      <c r="TI29" s="69"/>
      <c r="TJ29" s="69"/>
      <c r="TK29" s="69"/>
      <c r="TL29" s="69"/>
      <c r="TM29" s="69"/>
      <c r="TN29" s="69"/>
      <c r="TO29" s="69"/>
      <c r="TP29" s="69"/>
      <c r="TQ29" s="69"/>
      <c r="TR29" s="69"/>
      <c r="TS29" s="69"/>
      <c r="TT29" s="69"/>
      <c r="TU29" s="69"/>
      <c r="TV29" s="69"/>
      <c r="TW29" s="69"/>
      <c r="TX29" s="69"/>
      <c r="TY29" s="69"/>
      <c r="TZ29" s="69"/>
      <c r="UA29" s="69"/>
      <c r="UB29" s="69"/>
      <c r="UC29" s="69"/>
      <c r="UD29" s="69"/>
      <c r="UE29" s="69"/>
      <c r="UF29" s="69"/>
      <c r="UG29" s="69"/>
      <c r="UH29" s="69"/>
      <c r="UI29" s="69"/>
      <c r="UJ29" s="69"/>
      <c r="UK29" s="69"/>
      <c r="UL29" s="69"/>
      <c r="UM29" s="69"/>
      <c r="UN29" s="69"/>
      <c r="UO29" s="69"/>
      <c r="UP29" s="69"/>
      <c r="UQ29" s="69"/>
      <c r="UR29" s="69"/>
      <c r="US29" s="69"/>
      <c r="UT29" s="69"/>
      <c r="UU29" s="69"/>
      <c r="UV29" s="69"/>
      <c r="UW29" s="69"/>
      <c r="UX29" s="69"/>
      <c r="UY29" s="69"/>
      <c r="UZ29" s="69"/>
      <c r="VA29" s="69"/>
      <c r="VB29" s="69"/>
      <c r="VC29" s="69"/>
      <c r="VD29" s="69"/>
      <c r="VE29" s="69"/>
      <c r="VF29" s="69"/>
      <c r="VG29" s="69"/>
      <c r="VH29" s="69"/>
      <c r="VI29" s="69"/>
      <c r="VJ29" s="69"/>
      <c r="VK29" s="69"/>
      <c r="VL29" s="69"/>
      <c r="VM29" s="69"/>
      <c r="VN29" s="69"/>
      <c r="VO29" s="69"/>
      <c r="VP29" s="69"/>
      <c r="VQ29" s="69"/>
      <c r="VR29" s="69"/>
      <c r="VS29" s="69"/>
      <c r="VT29" s="69"/>
      <c r="VU29" s="69"/>
      <c r="VV29" s="69"/>
      <c r="VW29" s="69"/>
      <c r="VX29" s="69"/>
      <c r="VY29" s="69"/>
      <c r="VZ29" s="69"/>
      <c r="WA29" s="69"/>
      <c r="WB29" s="69"/>
      <c r="WC29" s="69"/>
      <c r="WD29" s="69"/>
      <c r="WE29" s="69"/>
      <c r="WF29" s="69"/>
      <c r="WG29" s="69"/>
      <c r="WH29" s="69"/>
      <c r="WI29" s="69"/>
      <c r="WJ29" s="69"/>
      <c r="WK29" s="69"/>
      <c r="WL29" s="69"/>
      <c r="WM29" s="69"/>
      <c r="WN29" s="69"/>
      <c r="WO29" s="69"/>
      <c r="WP29" s="69"/>
      <c r="WQ29" s="69"/>
      <c r="WR29" s="69"/>
      <c r="WS29" s="69"/>
      <c r="WT29" s="69"/>
      <c r="WU29" s="69"/>
      <c r="WV29" s="69"/>
      <c r="WW29" s="69"/>
      <c r="WX29" s="69"/>
      <c r="WY29" s="69"/>
      <c r="WZ29" s="69"/>
      <c r="XA29" s="69"/>
      <c r="XB29" s="69"/>
      <c r="XC29" s="69"/>
      <c r="XD29" s="69"/>
      <c r="XE29" s="69"/>
      <c r="XF29" s="69"/>
      <c r="XG29" s="69"/>
      <c r="XH29" s="69"/>
      <c r="XI29" s="69"/>
      <c r="XJ29" s="69"/>
      <c r="XK29" s="69"/>
      <c r="XL29" s="69"/>
      <c r="XM29" s="69"/>
      <c r="XN29" s="69"/>
      <c r="XO29" s="69"/>
      <c r="XP29" s="69"/>
      <c r="XQ29" s="69"/>
      <c r="XR29" s="69"/>
      <c r="XS29" s="69"/>
      <c r="XT29" s="69"/>
      <c r="XU29" s="69"/>
      <c r="XV29" s="69"/>
      <c r="XW29" s="69"/>
      <c r="XX29" s="69"/>
      <c r="XY29" s="69"/>
      <c r="XZ29" s="69"/>
      <c r="YA29" s="69"/>
      <c r="YB29" s="69"/>
      <c r="YC29" s="69"/>
      <c r="YD29" s="69"/>
      <c r="YE29" s="69"/>
      <c r="YF29" s="69"/>
      <c r="YG29" s="69"/>
      <c r="YH29" s="69"/>
      <c r="YI29" s="69"/>
      <c r="YJ29" s="69"/>
      <c r="YK29" s="69"/>
      <c r="YL29" s="69"/>
      <c r="YM29" s="69"/>
      <c r="YN29" s="69"/>
      <c r="YO29" s="69"/>
      <c r="YP29" s="69"/>
      <c r="YQ29" s="69"/>
      <c r="YR29" s="69"/>
      <c r="YS29" s="69"/>
      <c r="YT29" s="69"/>
      <c r="YU29" s="69"/>
      <c r="YV29" s="69"/>
      <c r="YW29" s="69"/>
      <c r="YX29" s="69"/>
      <c r="YY29" s="69"/>
      <c r="YZ29" s="69"/>
      <c r="ZA29" s="69"/>
      <c r="ZB29" s="69"/>
      <c r="ZC29" s="69"/>
      <c r="ZD29" s="69"/>
      <c r="ZE29" s="69"/>
      <c r="ZF29" s="69"/>
      <c r="ZG29" s="69"/>
      <c r="ZH29" s="69"/>
      <c r="ZI29" s="69"/>
      <c r="ZJ29" s="69"/>
      <c r="ZK29" s="69"/>
      <c r="ZL29" s="69"/>
      <c r="ZM29" s="69"/>
      <c r="ZN29" s="69"/>
      <c r="ZO29" s="69"/>
      <c r="ZP29" s="69"/>
      <c r="ZQ29" s="69"/>
      <c r="ZR29" s="69"/>
      <c r="ZS29" s="69"/>
      <c r="ZT29" s="69"/>
      <c r="ZU29" s="69"/>
      <c r="ZV29" s="69"/>
      <c r="ZW29" s="69"/>
      <c r="ZX29" s="69"/>
      <c r="ZY29" s="69"/>
      <c r="ZZ29" s="69"/>
      <c r="AAA29" s="69"/>
      <c r="AAB29" s="69"/>
      <c r="AAC29" s="69"/>
      <c r="AAD29" s="69"/>
      <c r="AAE29" s="69"/>
      <c r="AAF29" s="69"/>
      <c r="AAG29" s="69"/>
      <c r="AAH29" s="69"/>
      <c r="AAI29" s="69"/>
      <c r="AAJ29" s="69"/>
      <c r="AAK29" s="69"/>
      <c r="AAL29" s="69"/>
      <c r="AAM29" s="69"/>
      <c r="AAN29" s="69"/>
      <c r="AAO29" s="69"/>
      <c r="AAP29" s="69"/>
      <c r="AAQ29" s="69"/>
      <c r="AAR29" s="69"/>
      <c r="AAS29" s="69"/>
      <c r="AAT29" s="69"/>
      <c r="AAU29" s="69"/>
      <c r="AAV29" s="69"/>
      <c r="AAW29" s="69"/>
      <c r="AAX29" s="69"/>
      <c r="AAY29" s="69"/>
      <c r="AAZ29" s="69"/>
      <c r="ABA29" s="69"/>
      <c r="ABB29" s="69"/>
      <c r="ABC29" s="69"/>
      <c r="ABD29" s="69"/>
      <c r="ABE29" s="69"/>
      <c r="ABF29" s="69"/>
      <c r="ABG29" s="69"/>
      <c r="ABH29" s="69"/>
      <c r="ABI29" s="69"/>
      <c r="ABJ29" s="69"/>
      <c r="ABK29" s="69"/>
      <c r="ABL29" s="69"/>
      <c r="ABM29" s="69"/>
      <c r="ABN29" s="69"/>
      <c r="ABO29" s="69"/>
      <c r="ABP29" s="69"/>
      <c r="ABQ29" s="69"/>
      <c r="ABR29" s="69"/>
      <c r="ABS29" s="69"/>
      <c r="ABT29" s="69"/>
      <c r="ABU29" s="69"/>
      <c r="ABV29" s="69"/>
      <c r="ABW29" s="69"/>
      <c r="ABX29" s="69"/>
      <c r="ABY29" s="69"/>
      <c r="ABZ29" s="69"/>
      <c r="ACA29" s="69"/>
      <c r="ACB29" s="69"/>
      <c r="ACC29" s="69"/>
      <c r="ACD29" s="69"/>
      <c r="ACE29" s="69"/>
      <c r="ACF29" s="69"/>
      <c r="ACG29" s="69"/>
      <c r="ACH29" s="69"/>
      <c r="ACI29" s="69"/>
      <c r="ACJ29" s="69"/>
      <c r="ACK29" s="69"/>
      <c r="ACL29" s="69"/>
      <c r="ACM29" s="69"/>
      <c r="ACN29" s="69"/>
      <c r="ACO29" s="69"/>
      <c r="ACP29" s="69"/>
      <c r="ACQ29" s="69"/>
      <c r="ACR29" s="69"/>
      <c r="ACS29" s="69"/>
      <c r="ACT29" s="69"/>
      <c r="ACU29" s="69"/>
      <c r="ACV29" s="69"/>
      <c r="ACW29" s="69"/>
      <c r="ACX29" s="69"/>
      <c r="ACY29" s="69"/>
      <c r="ACZ29" s="69"/>
      <c r="ADA29" s="69"/>
      <c r="ADB29" s="69"/>
      <c r="ADC29" s="69"/>
      <c r="ADD29" s="69"/>
      <c r="ADE29" s="69"/>
      <c r="ADF29" s="69"/>
      <c r="ADG29" s="69"/>
      <c r="ADH29" s="69"/>
      <c r="ADI29" s="69"/>
      <c r="ADJ29" s="69"/>
      <c r="ADK29" s="69"/>
      <c r="ADL29" s="69"/>
      <c r="ADM29" s="69"/>
      <c r="ADN29" s="69"/>
      <c r="ADO29" s="69"/>
      <c r="ADP29" s="69"/>
      <c r="ADQ29" s="69"/>
      <c r="ADR29" s="69"/>
      <c r="ADS29" s="69"/>
      <c r="ADT29" s="69"/>
      <c r="ADU29" s="69"/>
      <c r="ADV29" s="69"/>
      <c r="ADW29" s="69"/>
      <c r="ADX29" s="69"/>
      <c r="ADY29" s="69"/>
      <c r="ADZ29" s="69"/>
      <c r="AEA29" s="69"/>
      <c r="AEB29" s="69"/>
      <c r="AEC29" s="69"/>
      <c r="AED29" s="69"/>
      <c r="AEE29" s="69"/>
      <c r="AEF29" s="69"/>
      <c r="AEG29" s="69"/>
      <c r="AEH29" s="69"/>
      <c r="AEI29" s="69"/>
      <c r="AEJ29" s="69"/>
      <c r="AEK29" s="69"/>
      <c r="AEL29" s="69"/>
      <c r="AEM29" s="69"/>
      <c r="AEN29" s="69"/>
      <c r="AEO29" s="69"/>
      <c r="AEP29" s="69"/>
      <c r="AEQ29" s="69"/>
      <c r="AER29" s="69"/>
      <c r="AES29" s="69"/>
      <c r="AET29" s="69"/>
      <c r="AEU29" s="69"/>
      <c r="AEV29" s="69"/>
      <c r="AEW29" s="69"/>
      <c r="AEX29" s="69"/>
      <c r="AEY29" s="69"/>
      <c r="AEZ29" s="69"/>
      <c r="AFA29" s="69"/>
      <c r="AFB29" s="69"/>
      <c r="AFC29" s="69"/>
      <c r="AFD29" s="69"/>
      <c r="AFE29" s="69"/>
      <c r="AFF29" s="69"/>
      <c r="AFG29" s="69"/>
      <c r="AFH29" s="69"/>
      <c r="AFI29" s="69"/>
      <c r="AFJ29" s="69"/>
      <c r="AFK29" s="69"/>
      <c r="AFL29" s="69"/>
      <c r="AFM29" s="69"/>
      <c r="AFN29" s="69"/>
      <c r="AFO29" s="69"/>
      <c r="AFP29" s="69"/>
      <c r="AFQ29" s="69"/>
      <c r="AFR29" s="69"/>
      <c r="AFS29" s="69"/>
      <c r="AFT29" s="69"/>
      <c r="AFU29" s="69"/>
      <c r="AFV29" s="69"/>
      <c r="AFW29" s="69"/>
      <c r="AFX29" s="69"/>
      <c r="AFY29" s="69"/>
      <c r="AFZ29" s="69"/>
      <c r="AGA29" s="69"/>
      <c r="AGB29" s="69"/>
      <c r="AGC29" s="69"/>
      <c r="AGD29" s="69"/>
      <c r="AGE29" s="69"/>
      <c r="AGF29" s="69"/>
      <c r="AGG29" s="69"/>
      <c r="AGH29" s="69"/>
      <c r="AGI29" s="69"/>
      <c r="AGJ29" s="69"/>
      <c r="AGK29" s="69"/>
      <c r="AGL29" s="69"/>
      <c r="AGM29" s="69"/>
      <c r="AGN29" s="69"/>
      <c r="AGO29" s="69"/>
      <c r="AGP29" s="69"/>
      <c r="AGQ29" s="69"/>
      <c r="AGR29" s="69"/>
      <c r="AGS29" s="69"/>
      <c r="AGT29" s="69"/>
      <c r="AGU29" s="69"/>
      <c r="AGV29" s="69"/>
      <c r="AGW29" s="69"/>
      <c r="AGX29" s="69"/>
      <c r="AGY29" s="69"/>
      <c r="AGZ29" s="69"/>
      <c r="AHA29" s="69"/>
      <c r="AHB29" s="69"/>
      <c r="AHC29" s="69"/>
      <c r="AHD29" s="69"/>
      <c r="AHE29" s="69"/>
      <c r="AHF29" s="69"/>
      <c r="AHG29" s="69"/>
      <c r="AHH29" s="69"/>
      <c r="AHI29" s="69"/>
      <c r="AHJ29" s="69"/>
      <c r="AHK29" s="69"/>
      <c r="AHL29" s="69"/>
      <c r="AHM29" s="69"/>
      <c r="AHN29" s="69"/>
      <c r="AHO29" s="69"/>
      <c r="AHP29" s="69"/>
      <c r="AHQ29" s="69"/>
      <c r="AHR29" s="69"/>
      <c r="AHS29" s="69"/>
      <c r="AHT29" s="69"/>
      <c r="AHU29" s="69"/>
      <c r="AHV29" s="69"/>
      <c r="AHW29" s="69"/>
      <c r="AHX29" s="69"/>
      <c r="AHY29" s="69"/>
      <c r="AHZ29" s="69"/>
      <c r="AIA29" s="69"/>
      <c r="AIB29" s="69"/>
      <c r="AIC29" s="69"/>
      <c r="AID29" s="69"/>
      <c r="AIE29" s="69"/>
      <c r="AIF29" s="69"/>
      <c r="AIG29" s="69"/>
      <c r="AIH29" s="69"/>
      <c r="AII29" s="69"/>
      <c r="AIJ29" s="69"/>
      <c r="AIK29" s="69"/>
      <c r="AIL29" s="69"/>
      <c r="AIM29" s="69"/>
      <c r="AIN29" s="69"/>
      <c r="AIO29" s="69"/>
      <c r="AIP29" s="69"/>
      <c r="AIQ29" s="69"/>
      <c r="AIR29" s="69"/>
      <c r="AIS29" s="69"/>
      <c r="AIT29" s="69"/>
      <c r="AIU29" s="69"/>
      <c r="AIV29" s="69"/>
      <c r="AIW29" s="69"/>
      <c r="AIX29" s="69"/>
      <c r="AIY29" s="69"/>
      <c r="AIZ29" s="69"/>
      <c r="AJA29" s="69"/>
      <c r="AJB29" s="69"/>
      <c r="AJC29" s="69"/>
      <c r="AJD29" s="69"/>
      <c r="AJE29" s="69"/>
      <c r="AJF29" s="69"/>
      <c r="AJG29" s="69"/>
      <c r="AJH29" s="69"/>
      <c r="AJI29" s="69"/>
      <c r="AJJ29" s="69"/>
      <c r="AJK29" s="69"/>
      <c r="AJL29" s="69"/>
      <c r="AJM29" s="69"/>
      <c r="AJN29" s="69"/>
      <c r="AJO29" s="69"/>
      <c r="AJP29" s="69"/>
      <c r="AJQ29" s="69"/>
      <c r="AJR29" s="69"/>
      <c r="AJS29" s="69"/>
      <c r="AJT29" s="69"/>
      <c r="AJU29" s="69"/>
      <c r="AJV29" s="69"/>
      <c r="AJW29" s="69"/>
      <c r="AJX29" s="69"/>
      <c r="AJY29" s="69"/>
      <c r="AJZ29" s="69"/>
      <c r="AKA29" s="69"/>
      <c r="AKB29" s="69"/>
      <c r="AKC29" s="69"/>
      <c r="AKD29" s="69"/>
      <c r="AKE29" s="69"/>
      <c r="AKF29" s="69"/>
      <c r="AKG29" s="69"/>
      <c r="AKH29" s="69"/>
      <c r="AKI29" s="69"/>
      <c r="AKJ29" s="69"/>
      <c r="AKK29" s="69"/>
      <c r="AKL29" s="69"/>
      <c r="AKM29" s="69"/>
      <c r="AKN29" s="69"/>
      <c r="AKO29" s="69"/>
      <c r="AKP29" s="69"/>
      <c r="AKQ29" s="69"/>
      <c r="AKR29" s="69"/>
      <c r="AKS29" s="69"/>
      <c r="AKT29" s="69"/>
      <c r="AKU29" s="69"/>
      <c r="AKV29" s="69"/>
      <c r="AKW29" s="69"/>
      <c r="AKX29" s="69"/>
      <c r="AKY29" s="69"/>
      <c r="AKZ29" s="69"/>
      <c r="ALA29" s="69"/>
      <c r="ALB29" s="69"/>
      <c r="ALC29" s="69"/>
      <c r="ALD29" s="69"/>
      <c r="ALE29" s="69"/>
      <c r="ALF29" s="69"/>
      <c r="ALG29" s="69"/>
      <c r="ALH29" s="69"/>
      <c r="ALI29" s="69"/>
      <c r="ALJ29" s="69"/>
      <c r="ALK29" s="69"/>
      <c r="ALL29" s="69"/>
      <c r="ALM29" s="69"/>
      <c r="ALN29" s="69"/>
      <c r="ALO29" s="69"/>
      <c r="ALP29" s="69"/>
      <c r="ALQ29" s="69"/>
      <c r="ALR29" s="69"/>
      <c r="ALS29" s="69"/>
      <c r="ALT29" s="69"/>
      <c r="ALU29" s="69"/>
      <c r="ALV29" s="69"/>
      <c r="ALW29" s="69"/>
      <c r="ALX29" s="69"/>
      <c r="ALY29" s="69"/>
      <c r="ALZ29" s="69"/>
      <c r="AMA29" s="69"/>
      <c r="AMB29" s="69"/>
      <c r="AMC29" s="69"/>
      <c r="AMD29" s="69"/>
      <c r="AME29" s="69"/>
      <c r="AMF29" s="69"/>
      <c r="AMG29" s="69"/>
      <c r="AMH29" s="69"/>
      <c r="AMI29" s="69"/>
      <c r="AMJ29" s="69"/>
    </row>
    <row r="30" spans="1:1024" ht="15.95" customHeight="1">
      <c r="A30" s="2"/>
      <c r="B30" s="195">
        <v>5</v>
      </c>
      <c r="C30" s="289" t="s">
        <v>182</v>
      </c>
      <c r="D30" s="2"/>
      <c r="E30" s="2"/>
    </row>
    <row r="31" spans="1:1024" ht="9" customHeight="1">
      <c r="A31" s="2"/>
      <c r="B31" s="2"/>
      <c r="C31" s="2"/>
      <c r="D31" s="2"/>
      <c r="E31" s="2"/>
    </row>
    <row r="32" spans="1:1024" ht="22.5" customHeight="1"/>
    <row r="33" ht="22.5" customHeight="1"/>
    <row r="34" ht="22.5" customHeight="1"/>
    <row r="35" ht="22.5" customHeight="1"/>
    <row r="36" ht="22.5" customHeight="1"/>
    <row r="37" ht="22.5" customHeight="1"/>
  </sheetData>
  <mergeCells count="11">
    <mergeCell ref="B22:E22"/>
    <mergeCell ref="L4:N5"/>
    <mergeCell ref="O4:O6"/>
    <mergeCell ref="P4:P6"/>
    <mergeCell ref="F5:H5"/>
    <mergeCell ref="I5:K5"/>
    <mergeCell ref="B4:B6"/>
    <mergeCell ref="C4:C6"/>
    <mergeCell ref="D4:D6"/>
    <mergeCell ref="E4:E6"/>
    <mergeCell ref="F4:K4"/>
  </mergeCells>
  <phoneticPr fontId="19"/>
  <dataValidations count="1">
    <dataValidation type="list" allowBlank="1" showDropDown="1" showInputMessage="1" showErrorMessage="1" sqref="E7:E21">
      <formula1>#REF!</formula1>
      <formula2>0</formula2>
    </dataValidation>
  </dataValidations>
  <printOptions horizontalCentered="1" verticalCentered="1"/>
  <pageMargins left="0.39370078740157483" right="0.39370078740157483" top="0.59055118110236227" bottom="0.39370078740157483" header="0.51181102362204722" footer="0.51181102362204722"/>
  <pageSetup paperSize="9" scale="88" firstPageNumber="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86"/>
  <sheetViews>
    <sheetView view="pageBreakPreview" zoomScale="120" zoomScaleNormal="120" zoomScaleSheetLayoutView="120" zoomScalePageLayoutView="120" workbookViewId="0"/>
  </sheetViews>
  <sheetFormatPr defaultColWidth="2.25" defaultRowHeight="13.5"/>
  <cols>
    <col min="1" max="39" width="2.375" style="67" customWidth="1"/>
    <col min="40" max="65" width="2.25" style="67"/>
    <col min="66" max="71" width="10.625" style="67" customWidth="1"/>
    <col min="72" max="1024" width="2.25" style="67"/>
  </cols>
  <sheetData>
    <row r="1" spans="1:70" s="69" customFormat="1">
      <c r="A1" s="68" t="s">
        <v>181</v>
      </c>
      <c r="BN1" s="70" t="s">
        <v>65</v>
      </c>
      <c r="BO1" s="70" t="s">
        <v>66</v>
      </c>
      <c r="BP1" s="70" t="s">
        <v>67</v>
      </c>
      <c r="BQ1" s="70" t="s">
        <v>68</v>
      </c>
      <c r="BR1" s="70" t="s">
        <v>69</v>
      </c>
    </row>
    <row r="2" spans="1:70" ht="3" customHeight="1"/>
    <row r="3" spans="1:70" s="75" customFormat="1" ht="12" customHeight="1">
      <c r="A3" s="379" t="s">
        <v>70</v>
      </c>
      <c r="B3" s="71" t="s">
        <v>11</v>
      </c>
      <c r="C3" s="72"/>
      <c r="D3" s="72"/>
      <c r="E3" s="73"/>
      <c r="F3" s="73"/>
      <c r="G3" s="73"/>
      <c r="H3" s="73"/>
      <c r="I3" s="73"/>
      <c r="J3" s="73"/>
      <c r="K3" s="74"/>
      <c r="L3" s="380"/>
      <c r="M3" s="380"/>
      <c r="N3" s="380"/>
      <c r="O3" s="380"/>
      <c r="P3" s="380"/>
      <c r="Q3" s="380"/>
      <c r="R3" s="380"/>
      <c r="S3" s="380"/>
      <c r="T3" s="380"/>
      <c r="U3" s="380"/>
      <c r="V3" s="380"/>
      <c r="W3" s="380"/>
      <c r="X3" s="380"/>
      <c r="Y3" s="380"/>
      <c r="Z3" s="380"/>
      <c r="AA3" s="380"/>
      <c r="AB3" s="380"/>
      <c r="AC3" s="380"/>
      <c r="AD3" s="380"/>
      <c r="AE3" s="380"/>
      <c r="AF3" s="380"/>
      <c r="AG3" s="381" t="s">
        <v>71</v>
      </c>
      <c r="AH3" s="381"/>
      <c r="AI3" s="381"/>
      <c r="AJ3" s="381"/>
      <c r="AK3" s="381"/>
      <c r="AL3" s="381"/>
      <c r="AM3" s="381"/>
    </row>
    <row r="4" spans="1:70" s="75" customFormat="1" ht="20.25" customHeight="1">
      <c r="A4" s="379"/>
      <c r="B4" s="76" t="s">
        <v>72</v>
      </c>
      <c r="C4" s="77"/>
      <c r="D4" s="77"/>
      <c r="E4" s="78"/>
      <c r="F4" s="78"/>
      <c r="G4" s="78"/>
      <c r="H4" s="78"/>
      <c r="I4" s="78"/>
      <c r="J4" s="78"/>
      <c r="K4" s="79"/>
      <c r="L4" s="382"/>
      <c r="M4" s="382"/>
      <c r="N4" s="382"/>
      <c r="O4" s="382"/>
      <c r="P4" s="382"/>
      <c r="Q4" s="382"/>
      <c r="R4" s="382"/>
      <c r="S4" s="382"/>
      <c r="T4" s="382"/>
      <c r="U4" s="382"/>
      <c r="V4" s="382"/>
      <c r="W4" s="382"/>
      <c r="X4" s="382"/>
      <c r="Y4" s="382"/>
      <c r="Z4" s="382"/>
      <c r="AA4" s="382"/>
      <c r="AB4" s="382"/>
      <c r="AC4" s="382"/>
      <c r="AD4" s="382"/>
      <c r="AE4" s="382"/>
      <c r="AF4" s="382"/>
      <c r="AG4" s="383"/>
      <c r="AH4" s="383"/>
      <c r="AI4" s="383"/>
      <c r="AJ4" s="383"/>
      <c r="AK4" s="383"/>
      <c r="AL4" s="383"/>
      <c r="AM4" s="383"/>
    </row>
    <row r="5" spans="1:70" s="75" customFormat="1" ht="20.25" customHeight="1">
      <c r="A5" s="379"/>
      <c r="B5" s="80" t="s">
        <v>73</v>
      </c>
      <c r="C5" s="81"/>
      <c r="D5" s="81"/>
      <c r="E5" s="82"/>
      <c r="F5" s="82"/>
      <c r="G5" s="82"/>
      <c r="H5" s="82"/>
      <c r="I5" s="82"/>
      <c r="J5" s="82"/>
      <c r="K5" s="83"/>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row>
    <row r="6" spans="1:70" s="75" customFormat="1" ht="11.25" customHeight="1">
      <c r="A6" s="379"/>
      <c r="B6" s="385" t="s">
        <v>74</v>
      </c>
      <c r="C6" s="385"/>
      <c r="D6" s="385"/>
      <c r="E6" s="385"/>
      <c r="F6" s="385"/>
      <c r="G6" s="385"/>
      <c r="H6" s="385"/>
      <c r="I6" s="385"/>
      <c r="J6" s="385"/>
      <c r="K6" s="385"/>
      <c r="L6" s="84" t="s">
        <v>12</v>
      </c>
      <c r="M6" s="84"/>
      <c r="N6" s="84"/>
      <c r="O6" s="84"/>
      <c r="P6" s="84"/>
      <c r="Q6" s="386"/>
      <c r="R6" s="386"/>
      <c r="S6" s="84" t="s">
        <v>13</v>
      </c>
      <c r="T6" s="386"/>
      <c r="U6" s="386"/>
      <c r="V6" s="386"/>
      <c r="W6" s="84" t="s">
        <v>14</v>
      </c>
      <c r="X6" s="84"/>
      <c r="Y6" s="84"/>
      <c r="Z6" s="84"/>
      <c r="AA6" s="84"/>
      <c r="AB6" s="84"/>
      <c r="AC6" s="85"/>
      <c r="AD6" s="84"/>
      <c r="AE6" s="84"/>
      <c r="AF6" s="84"/>
      <c r="AG6" s="84"/>
      <c r="AH6" s="84"/>
      <c r="AI6" s="84"/>
      <c r="AJ6" s="84"/>
      <c r="AK6" s="84"/>
      <c r="AL6" s="84"/>
      <c r="AM6" s="86"/>
    </row>
    <row r="7" spans="1:70" s="75" customFormat="1" ht="20.25" customHeight="1">
      <c r="A7" s="379"/>
      <c r="B7" s="385"/>
      <c r="C7" s="385"/>
      <c r="D7" s="385"/>
      <c r="E7" s="385"/>
      <c r="F7" s="385"/>
      <c r="G7" s="385"/>
      <c r="H7" s="385"/>
      <c r="I7" s="385"/>
      <c r="J7" s="385"/>
      <c r="K7" s="385"/>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row>
    <row r="8" spans="1:70" s="75" customFormat="1" ht="20.25" customHeight="1">
      <c r="A8" s="379"/>
      <c r="B8" s="87" t="s">
        <v>15</v>
      </c>
      <c r="C8" s="88"/>
      <c r="D8" s="88"/>
      <c r="E8" s="89"/>
      <c r="F8" s="89"/>
      <c r="G8" s="89"/>
      <c r="H8" s="89"/>
      <c r="I8" s="89"/>
      <c r="J8" s="89"/>
      <c r="K8" s="89"/>
      <c r="L8" s="87" t="s">
        <v>16</v>
      </c>
      <c r="M8" s="89"/>
      <c r="N8" s="89"/>
      <c r="O8" s="89"/>
      <c r="P8" s="388"/>
      <c r="Q8" s="389"/>
      <c r="R8" s="389"/>
      <c r="S8" s="389"/>
      <c r="T8" s="389"/>
      <c r="U8" s="389"/>
      <c r="V8" s="389"/>
      <c r="W8" s="389"/>
      <c r="X8" s="389"/>
      <c r="Y8" s="390"/>
      <c r="Z8" s="87" t="s">
        <v>17</v>
      </c>
      <c r="AA8" s="89"/>
      <c r="AB8" s="89"/>
      <c r="AC8" s="388"/>
      <c r="AD8" s="389"/>
      <c r="AE8" s="389"/>
      <c r="AF8" s="389"/>
      <c r="AG8" s="389"/>
      <c r="AH8" s="389"/>
      <c r="AI8" s="389"/>
      <c r="AJ8" s="389"/>
      <c r="AK8" s="389"/>
      <c r="AL8" s="389"/>
      <c r="AM8" s="390"/>
    </row>
    <row r="9" spans="1:70" s="75" customFormat="1" ht="20.25" customHeight="1">
      <c r="A9" s="379"/>
      <c r="B9" s="87" t="s">
        <v>75</v>
      </c>
      <c r="C9" s="88"/>
      <c r="D9" s="88"/>
      <c r="E9" s="89"/>
      <c r="F9" s="89"/>
      <c r="G9" s="89"/>
      <c r="H9" s="89"/>
      <c r="I9" s="89"/>
      <c r="J9" s="89"/>
      <c r="K9" s="89"/>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row>
    <row r="10" spans="1:70" s="75" customFormat="1" ht="18" customHeight="1">
      <c r="A10" s="372" t="s">
        <v>76</v>
      </c>
      <c r="B10" s="372"/>
      <c r="C10" s="372"/>
      <c r="D10" s="372"/>
      <c r="E10" s="372"/>
      <c r="F10" s="372"/>
      <c r="G10" s="372"/>
      <c r="H10" s="372"/>
      <c r="I10" s="90"/>
      <c r="J10" s="91" t="s">
        <v>77</v>
      </c>
      <c r="K10" s="84"/>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3"/>
    </row>
    <row r="11" spans="1:70" s="75" customFormat="1" ht="18" customHeight="1">
      <c r="A11" s="372"/>
      <c r="B11" s="372"/>
      <c r="C11" s="372"/>
      <c r="D11" s="372"/>
      <c r="E11" s="372"/>
      <c r="F11" s="372"/>
      <c r="G11" s="372"/>
      <c r="H11" s="372"/>
      <c r="I11" s="94"/>
      <c r="J11" s="95" t="s">
        <v>146</v>
      </c>
      <c r="K11" s="78"/>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96"/>
    </row>
    <row r="12" spans="1:70" s="75" customFormat="1" ht="5.25" customHeight="1">
      <c r="A12" s="97"/>
      <c r="B12" s="97"/>
      <c r="C12" s="97"/>
      <c r="D12" s="97"/>
      <c r="E12" s="97"/>
      <c r="F12" s="97"/>
      <c r="G12" s="97"/>
      <c r="H12" s="97"/>
      <c r="I12" s="91"/>
      <c r="J12" s="98"/>
      <c r="K12" s="84"/>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row>
    <row r="13" spans="1:70" s="75" customFormat="1" ht="20.25" customHeight="1">
      <c r="A13" s="99" t="s">
        <v>78</v>
      </c>
      <c r="B13" s="100"/>
      <c r="C13" s="101"/>
      <c r="D13" s="101"/>
      <c r="E13" s="101"/>
      <c r="F13" s="101"/>
      <c r="G13" s="101"/>
      <c r="H13" s="101"/>
      <c r="I13" s="102"/>
      <c r="J13" s="95"/>
      <c r="K13" s="78"/>
      <c r="L13" s="77"/>
      <c r="M13" s="77"/>
      <c r="N13" s="77"/>
      <c r="O13" s="77"/>
      <c r="P13" s="77"/>
      <c r="Q13" s="77"/>
      <c r="R13" s="77"/>
      <c r="S13" s="77"/>
      <c r="T13" s="77"/>
      <c r="U13" s="77"/>
      <c r="V13" s="77"/>
      <c r="W13" s="373" t="s">
        <v>79</v>
      </c>
      <c r="X13" s="373"/>
      <c r="Y13" s="373"/>
      <c r="Z13" s="373"/>
      <c r="AA13" s="374" t="str">
        <f>IF($L$5="","",VLOOKUP($L$5,基準単価!$D$6:$E$34,2,0))</f>
        <v/>
      </c>
      <c r="AB13" s="374"/>
      <c r="AC13" s="374"/>
      <c r="AD13" s="375" t="s">
        <v>25</v>
      </c>
      <c r="AE13" s="375"/>
      <c r="AF13" s="373" t="s">
        <v>80</v>
      </c>
      <c r="AG13" s="373"/>
      <c r="AH13" s="373"/>
      <c r="AI13" s="376">
        <f>ROUNDDOWN($F$68/1000,0)</f>
        <v>0</v>
      </c>
      <c r="AJ13" s="376"/>
      <c r="AK13" s="376"/>
      <c r="AL13" s="375" t="s">
        <v>25</v>
      </c>
      <c r="AM13" s="375"/>
    </row>
    <row r="14" spans="1:70" s="75" customFormat="1" ht="20.25" customHeight="1">
      <c r="A14" s="103" t="s">
        <v>147</v>
      </c>
      <c r="B14" s="104"/>
      <c r="C14" s="105"/>
      <c r="D14" s="105"/>
      <c r="E14" s="105"/>
      <c r="F14" s="105"/>
      <c r="G14" s="105"/>
      <c r="H14" s="377"/>
      <c r="I14" s="377"/>
      <c r="J14" s="377"/>
      <c r="K14" s="378" t="s">
        <v>82</v>
      </c>
      <c r="L14" s="378"/>
      <c r="M14" s="378"/>
      <c r="N14" s="378"/>
      <c r="O14" s="378"/>
      <c r="P14" s="378"/>
      <c r="Q14" s="378"/>
      <c r="R14" s="378"/>
      <c r="S14" s="378"/>
      <c r="T14" s="378"/>
      <c r="U14" s="378"/>
      <c r="V14" s="378"/>
      <c r="W14" s="378"/>
      <c r="X14" s="378"/>
      <c r="Y14" s="378"/>
      <c r="Z14" s="378"/>
      <c r="AA14" s="378"/>
      <c r="AB14" s="378"/>
      <c r="AC14" s="378"/>
      <c r="AD14" s="378"/>
      <c r="AE14" s="378"/>
      <c r="AF14" s="106" t="s">
        <v>83</v>
      </c>
      <c r="AG14" s="107"/>
      <c r="AH14" s="107"/>
      <c r="AI14" s="108"/>
      <c r="AJ14" s="108"/>
      <c r="AK14" s="88"/>
      <c r="AL14" s="105"/>
      <c r="AM14" s="109"/>
    </row>
    <row r="15" spans="1:70" s="75" customFormat="1" ht="20.100000000000001" customHeight="1">
      <c r="A15" s="110"/>
      <c r="B15" s="111"/>
      <c r="C15" s="371" t="s">
        <v>202</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row>
    <row r="16" spans="1:70" s="75" customFormat="1" ht="20.100000000000001" customHeight="1">
      <c r="A16" s="112"/>
      <c r="B16" s="113"/>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row>
    <row r="17" spans="1:39" s="75" customFormat="1" ht="20.100000000000001" customHeight="1">
      <c r="A17" s="112"/>
      <c r="B17" s="113"/>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row>
    <row r="18" spans="1:39" s="75" customFormat="1" ht="42" customHeight="1">
      <c r="A18" s="112"/>
      <c r="B18" s="113"/>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row>
    <row r="19" spans="1:39" s="75" customFormat="1" ht="18.75" customHeight="1">
      <c r="A19" s="114" t="s">
        <v>203</v>
      </c>
      <c r="B19" s="115"/>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7"/>
    </row>
    <row r="20" spans="1:39" s="122" customFormat="1" ht="18" customHeight="1">
      <c r="A20" s="118"/>
      <c r="B20" s="255"/>
      <c r="C20" s="119" t="s">
        <v>84</v>
      </c>
      <c r="D20" s="119"/>
      <c r="E20" s="119"/>
      <c r="F20" s="119"/>
      <c r="G20" s="119"/>
      <c r="H20" s="119"/>
      <c r="I20" s="119"/>
      <c r="J20" s="257"/>
      <c r="K20" s="119" t="s">
        <v>85</v>
      </c>
      <c r="L20" s="119"/>
      <c r="M20" s="119"/>
      <c r="N20" s="119"/>
      <c r="O20" s="119"/>
      <c r="P20" s="257"/>
      <c r="Q20" s="119" t="s">
        <v>86</v>
      </c>
      <c r="R20" s="119"/>
      <c r="S20" s="119"/>
      <c r="T20" s="119"/>
      <c r="U20" s="257"/>
      <c r="V20" s="119" t="s">
        <v>87</v>
      </c>
      <c r="W20" s="119"/>
      <c r="X20" s="119"/>
      <c r="Y20" s="119"/>
      <c r="Z20" s="119"/>
      <c r="AA20" s="119"/>
      <c r="AB20" s="119"/>
      <c r="AC20" s="119"/>
      <c r="AD20" s="257"/>
      <c r="AE20" s="119" t="s">
        <v>88</v>
      </c>
      <c r="AF20" s="119"/>
      <c r="AG20" s="119"/>
      <c r="AH20" s="119"/>
      <c r="AI20" s="119"/>
      <c r="AJ20" s="120"/>
      <c r="AK20" s="120"/>
      <c r="AL20" s="120"/>
      <c r="AM20" s="121"/>
    </row>
    <row r="21" spans="1:39" s="122" customFormat="1" ht="18" customHeight="1">
      <c r="A21" s="118"/>
      <c r="B21" s="256"/>
      <c r="C21" s="123" t="s">
        <v>89</v>
      </c>
      <c r="D21" s="123"/>
      <c r="E21" s="123"/>
      <c r="F21" s="123"/>
      <c r="G21" s="123"/>
      <c r="H21" s="123"/>
      <c r="I21" s="123"/>
      <c r="J21" s="123"/>
      <c r="K21" s="123"/>
      <c r="L21" s="258"/>
      <c r="M21" s="123" t="s">
        <v>90</v>
      </c>
      <c r="N21" s="123"/>
      <c r="O21" s="123"/>
      <c r="P21" s="123"/>
      <c r="Q21" s="123"/>
      <c r="R21" s="123"/>
      <c r="S21" s="123"/>
      <c r="T21" s="123"/>
      <c r="U21" s="123"/>
      <c r="V21" s="123"/>
      <c r="W21" s="123"/>
      <c r="X21" s="123"/>
      <c r="Y21" s="123"/>
      <c r="Z21" s="123"/>
      <c r="AA21" s="123"/>
      <c r="AB21" s="123"/>
      <c r="AC21" s="123"/>
      <c r="AD21" s="123"/>
      <c r="AE21" s="123"/>
      <c r="AF21" s="123"/>
      <c r="AG21" s="123"/>
      <c r="AH21" s="124"/>
      <c r="AI21" s="124"/>
      <c r="AJ21" s="124"/>
      <c r="AK21" s="124"/>
      <c r="AL21" s="124"/>
      <c r="AM21" s="125"/>
    </row>
    <row r="22" spans="1:39" s="75" customFormat="1" ht="18" customHeight="1">
      <c r="A22" s="118"/>
      <c r="B22" s="243"/>
      <c r="C22" s="123" t="s">
        <v>91</v>
      </c>
      <c r="D22" s="126"/>
      <c r="E22" s="126"/>
      <c r="F22" s="126"/>
      <c r="G22" s="126"/>
      <c r="H22" s="126"/>
      <c r="I22" s="126"/>
      <c r="J22" s="126"/>
      <c r="K22" s="126"/>
      <c r="L22" s="124"/>
      <c r="M22" s="259"/>
      <c r="N22" s="123" t="s">
        <v>92</v>
      </c>
      <c r="O22" s="126"/>
      <c r="P22" s="126"/>
      <c r="Q22" s="126"/>
      <c r="R22" s="126"/>
      <c r="S22" s="126"/>
      <c r="T22" s="126"/>
      <c r="U22" s="126"/>
      <c r="V22" s="124"/>
      <c r="W22" s="124"/>
      <c r="X22" s="124"/>
      <c r="Y22" s="124"/>
      <c r="Z22" s="124"/>
      <c r="AA22" s="124"/>
      <c r="AB22" s="124"/>
      <c r="AC22" s="124"/>
      <c r="AD22" s="124"/>
      <c r="AE22" s="124"/>
      <c r="AF22" s="124"/>
      <c r="AG22" s="124"/>
      <c r="AH22" s="124"/>
      <c r="AI22" s="124"/>
      <c r="AJ22" s="124"/>
      <c r="AK22" s="124"/>
      <c r="AL22" s="126"/>
      <c r="AM22" s="125"/>
    </row>
    <row r="23" spans="1:39" s="75" customFormat="1" ht="18" customHeight="1">
      <c r="A23" s="118"/>
      <c r="B23" s="243"/>
      <c r="C23" s="123" t="s">
        <v>206</v>
      </c>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5"/>
    </row>
    <row r="24" spans="1:39" s="75" customFormat="1" ht="18" customHeight="1">
      <c r="A24" s="118"/>
      <c r="B24" s="261" t="s">
        <v>93</v>
      </c>
      <c r="C24" s="123"/>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5"/>
    </row>
    <row r="25" spans="1:39" s="75" customFormat="1" ht="18" customHeight="1">
      <c r="A25" s="118"/>
      <c r="B25" s="243"/>
      <c r="C25" s="123" t="s">
        <v>94</v>
      </c>
      <c r="D25" s="123"/>
      <c r="E25" s="123"/>
      <c r="F25" s="123"/>
      <c r="G25" s="123"/>
      <c r="H25" s="123"/>
      <c r="I25" s="123"/>
      <c r="J25" s="123"/>
      <c r="K25" s="123"/>
      <c r="L25" s="123"/>
      <c r="M25" s="123"/>
      <c r="N25" s="123"/>
      <c r="O25" s="123"/>
      <c r="P25" s="123"/>
      <c r="Q25" s="258"/>
      <c r="R25" s="123" t="s">
        <v>85</v>
      </c>
      <c r="S25" s="123"/>
      <c r="T25" s="123"/>
      <c r="U25" s="123"/>
      <c r="V25" s="123"/>
      <c r="W25" s="258"/>
      <c r="X25" s="123" t="s">
        <v>86</v>
      </c>
      <c r="Y25" s="123"/>
      <c r="Z25" s="123"/>
      <c r="AA25" s="123"/>
      <c r="AB25" s="260"/>
      <c r="AC25" s="123" t="s">
        <v>95</v>
      </c>
      <c r="AD25" s="123"/>
      <c r="AE25" s="260"/>
      <c r="AF25" s="123" t="s">
        <v>87</v>
      </c>
      <c r="AG25" s="123"/>
      <c r="AH25" s="123"/>
      <c r="AI25" s="123"/>
      <c r="AJ25" s="123"/>
      <c r="AK25" s="123"/>
      <c r="AL25" s="123"/>
      <c r="AM25" s="127"/>
    </row>
    <row r="26" spans="1:39" s="75" customFormat="1" ht="18" customHeight="1">
      <c r="A26" s="118"/>
      <c r="B26" s="243"/>
      <c r="C26" s="123" t="s">
        <v>96</v>
      </c>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7"/>
    </row>
    <row r="27" spans="1:39" s="75" customFormat="1" ht="18" customHeight="1">
      <c r="A27" s="118"/>
      <c r="B27" s="243"/>
      <c r="C27" s="123" t="s">
        <v>97</v>
      </c>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7"/>
    </row>
    <row r="28" spans="1:39" s="75" customFormat="1" ht="18" customHeight="1">
      <c r="A28" s="118"/>
      <c r="B28" s="243"/>
      <c r="C28" s="123" t="s">
        <v>98</v>
      </c>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7"/>
    </row>
    <row r="29" spans="1:39" s="75" customFormat="1" ht="18" customHeight="1">
      <c r="A29" s="118"/>
      <c r="B29" s="243"/>
      <c r="C29" s="123" t="s">
        <v>99</v>
      </c>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7"/>
    </row>
    <row r="30" spans="1:39" s="75" customFormat="1" ht="18" customHeight="1">
      <c r="A30" s="118"/>
      <c r="B30" s="244"/>
      <c r="C30" s="128" t="s">
        <v>100</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9"/>
    </row>
    <row r="31" spans="1:39" s="75" customFormat="1" ht="18.75" customHeight="1">
      <c r="A31" s="114" t="s">
        <v>204</v>
      </c>
      <c r="B31" s="130"/>
      <c r="C31" s="97"/>
      <c r="D31" s="97"/>
      <c r="E31" s="131"/>
      <c r="F31" s="97"/>
      <c r="G31" s="97"/>
      <c r="H31" s="97"/>
      <c r="I31" s="97"/>
      <c r="J31" s="132"/>
      <c r="K31" s="132"/>
      <c r="L31" s="132"/>
      <c r="M31" s="132"/>
      <c r="N31" s="132"/>
      <c r="O31" s="91"/>
      <c r="P31" s="115"/>
      <c r="Q31" s="115"/>
      <c r="R31" s="115"/>
      <c r="S31" s="132"/>
      <c r="T31" s="98"/>
      <c r="U31" s="132"/>
      <c r="V31" s="132"/>
      <c r="W31" s="132"/>
      <c r="X31" s="132"/>
      <c r="Y31" s="97"/>
      <c r="Z31" s="97"/>
      <c r="AA31" s="97"/>
      <c r="AB31" s="97"/>
      <c r="AC31" s="132"/>
      <c r="AD31" s="132"/>
      <c r="AE31" s="132"/>
      <c r="AF31" s="132"/>
      <c r="AG31" s="132"/>
      <c r="AH31" s="132"/>
      <c r="AI31" s="133"/>
      <c r="AJ31" s="133"/>
      <c r="AK31" s="133"/>
      <c r="AL31" s="133"/>
      <c r="AM31" s="134"/>
    </row>
    <row r="32" spans="1:39" s="75" customFormat="1" ht="18.75" customHeight="1">
      <c r="A32" s="135"/>
      <c r="B32" s="253"/>
      <c r="C32" s="136" t="s">
        <v>207</v>
      </c>
      <c r="D32" s="119"/>
      <c r="E32" s="119"/>
      <c r="F32" s="119"/>
      <c r="G32" s="119"/>
      <c r="H32" s="119"/>
      <c r="I32" s="119"/>
      <c r="J32" s="257"/>
      <c r="K32" s="136" t="s">
        <v>208</v>
      </c>
      <c r="L32" s="115"/>
      <c r="M32" s="137"/>
      <c r="N32" s="137"/>
      <c r="O32" s="138"/>
      <c r="P32" s="120"/>
      <c r="Q32" s="120"/>
      <c r="R32" s="120"/>
      <c r="S32" s="137"/>
      <c r="T32" s="139"/>
      <c r="U32" s="137"/>
      <c r="V32" s="137"/>
      <c r="W32" s="137"/>
      <c r="X32" s="137"/>
      <c r="Y32" s="119"/>
      <c r="Z32" s="119"/>
      <c r="AA32" s="119"/>
      <c r="AB32" s="119"/>
      <c r="AC32" s="115"/>
      <c r="AD32" s="137"/>
      <c r="AE32" s="137"/>
      <c r="AF32" s="137"/>
      <c r="AG32" s="137"/>
      <c r="AH32" s="137"/>
      <c r="AI32" s="137"/>
      <c r="AJ32" s="140"/>
      <c r="AK32" s="140"/>
      <c r="AL32" s="140"/>
      <c r="AM32" s="141"/>
    </row>
    <row r="33" spans="1:43" s="75" customFormat="1" ht="18.75" customHeight="1">
      <c r="A33" s="142"/>
      <c r="B33" s="254"/>
      <c r="C33" s="143" t="s">
        <v>90</v>
      </c>
      <c r="D33" s="144"/>
      <c r="E33" s="145"/>
      <c r="F33" s="144"/>
      <c r="G33" s="144"/>
      <c r="H33" s="144"/>
      <c r="I33" s="144"/>
      <c r="J33" s="146"/>
      <c r="K33" s="146"/>
      <c r="L33" s="146"/>
      <c r="M33" s="146"/>
      <c r="N33" s="146"/>
      <c r="O33" s="147"/>
      <c r="P33" s="148"/>
      <c r="Q33" s="149"/>
      <c r="R33" s="149"/>
      <c r="S33" s="146"/>
      <c r="T33" s="150"/>
      <c r="U33" s="150"/>
      <c r="V33" s="150"/>
      <c r="W33" s="150"/>
      <c r="X33" s="150"/>
      <c r="Y33" s="144"/>
      <c r="Z33" s="144"/>
      <c r="AA33" s="144"/>
      <c r="AB33" s="144"/>
      <c r="AD33" s="150"/>
      <c r="AE33" s="150"/>
      <c r="AF33" s="150"/>
      <c r="AG33" s="150"/>
      <c r="AH33" s="146"/>
      <c r="AI33" s="151"/>
      <c r="AJ33" s="151"/>
      <c r="AK33" s="151"/>
      <c r="AL33" s="151"/>
      <c r="AM33" s="152"/>
    </row>
    <row r="34" spans="1:43" s="75" customFormat="1" ht="18" customHeight="1">
      <c r="A34" s="114" t="s">
        <v>205</v>
      </c>
      <c r="B34" s="104"/>
      <c r="C34" s="105"/>
      <c r="D34" s="105"/>
      <c r="E34" s="153"/>
      <c r="F34" s="105"/>
      <c r="G34" s="105"/>
      <c r="H34" s="105"/>
      <c r="I34" s="105"/>
      <c r="J34" s="154"/>
      <c r="K34" s="154"/>
      <c r="L34" s="154"/>
      <c r="M34" s="154"/>
      <c r="N34" s="154"/>
      <c r="O34" s="155"/>
      <c r="P34" s="108"/>
      <c r="Q34" s="108"/>
      <c r="R34" s="108"/>
      <c r="S34" s="154"/>
      <c r="T34" s="156"/>
      <c r="U34" s="156"/>
      <c r="V34" s="157"/>
      <c r="W34" s="373" t="s">
        <v>79</v>
      </c>
      <c r="X34" s="373"/>
      <c r="Y34" s="373"/>
      <c r="Z34" s="373"/>
      <c r="AA34" s="374" t="str">
        <f>IF($L$5="","",VLOOKUP($L$5,基準単価!$D$6:$G$34,4,0))</f>
        <v/>
      </c>
      <c r="AB34" s="374"/>
      <c r="AC34" s="374"/>
      <c r="AD34" s="375" t="s">
        <v>25</v>
      </c>
      <c r="AE34" s="375"/>
      <c r="AF34" s="373" t="s">
        <v>80</v>
      </c>
      <c r="AG34" s="373"/>
      <c r="AH34" s="373"/>
      <c r="AI34" s="376">
        <f>ROUNDDOWN($F$77/1000,0)</f>
        <v>0</v>
      </c>
      <c r="AJ34" s="376"/>
      <c r="AK34" s="376"/>
      <c r="AL34" s="375" t="s">
        <v>25</v>
      </c>
      <c r="AM34" s="375"/>
    </row>
    <row r="35" spans="1:43" s="75" customFormat="1" ht="18.75" customHeight="1">
      <c r="A35" s="135"/>
      <c r="B35" s="246" t="s">
        <v>93</v>
      </c>
      <c r="C35" s="247"/>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116"/>
      <c r="AE35" s="116"/>
      <c r="AF35" s="391" t="s">
        <v>101</v>
      </c>
      <c r="AG35" s="391"/>
      <c r="AH35" s="391"/>
      <c r="AI35" s="391"/>
      <c r="AJ35" s="391"/>
      <c r="AK35" s="391"/>
      <c r="AL35" s="391"/>
      <c r="AM35" s="391"/>
    </row>
    <row r="36" spans="1:43" s="75" customFormat="1" ht="18" customHeight="1">
      <c r="A36" s="135"/>
      <c r="B36" s="242"/>
      <c r="C36" s="123" t="s">
        <v>94</v>
      </c>
      <c r="D36" s="123"/>
      <c r="E36" s="123"/>
      <c r="F36" s="123"/>
      <c r="G36" s="123"/>
      <c r="H36" s="123"/>
      <c r="I36" s="123"/>
      <c r="J36" s="158"/>
      <c r="K36" s="158"/>
      <c r="L36" s="158"/>
      <c r="M36" s="158"/>
      <c r="N36" s="158"/>
      <c r="O36" s="158"/>
      <c r="P36" s="158"/>
      <c r="Q36" s="245"/>
      <c r="R36" s="123" t="s">
        <v>85</v>
      </c>
      <c r="S36" s="124"/>
      <c r="T36" s="124"/>
      <c r="U36" s="124"/>
      <c r="V36" s="158"/>
      <c r="W36" s="245"/>
      <c r="X36" s="123" t="s">
        <v>86</v>
      </c>
      <c r="Y36" s="123"/>
      <c r="Z36" s="159"/>
      <c r="AA36" s="159"/>
      <c r="AB36" s="245"/>
      <c r="AC36" s="123" t="s">
        <v>87</v>
      </c>
      <c r="AD36" s="123"/>
      <c r="AE36" s="123"/>
      <c r="AF36" s="123"/>
      <c r="AG36" s="159"/>
      <c r="AH36" s="159"/>
      <c r="AI36" s="159"/>
      <c r="AJ36" s="159"/>
      <c r="AK36" s="159"/>
      <c r="AL36" s="158"/>
      <c r="AM36" s="160"/>
      <c r="AN36" s="161"/>
      <c r="AO36" s="160"/>
      <c r="AP36" s="161"/>
      <c r="AQ36" s="162"/>
    </row>
    <row r="37" spans="1:43" s="75" customFormat="1" ht="18" customHeight="1">
      <c r="A37" s="135"/>
      <c r="B37" s="242"/>
      <c r="C37" s="123" t="s">
        <v>96</v>
      </c>
      <c r="D37" s="123"/>
      <c r="E37" s="123"/>
      <c r="F37" s="123"/>
      <c r="G37" s="123"/>
      <c r="H37" s="123"/>
      <c r="I37" s="123"/>
      <c r="J37" s="158"/>
      <c r="K37" s="158"/>
      <c r="L37" s="158"/>
      <c r="M37" s="158"/>
      <c r="N37" s="158"/>
      <c r="O37" s="163"/>
      <c r="P37" s="124"/>
      <c r="Q37" s="124"/>
      <c r="R37" s="124"/>
      <c r="S37" s="158"/>
      <c r="T37" s="159"/>
      <c r="U37" s="159"/>
      <c r="V37" s="159"/>
      <c r="W37" s="159"/>
      <c r="X37" s="159"/>
      <c r="Y37" s="123"/>
      <c r="Z37" s="123"/>
      <c r="AA37" s="123"/>
      <c r="AB37" s="123"/>
      <c r="AC37" s="159"/>
      <c r="AD37" s="159"/>
      <c r="AE37" s="159"/>
      <c r="AF37" s="159"/>
      <c r="AG37" s="159"/>
      <c r="AH37" s="158"/>
      <c r="AI37" s="161"/>
      <c r="AJ37" s="161"/>
      <c r="AK37" s="161"/>
      <c r="AL37" s="161"/>
      <c r="AM37" s="162"/>
    </row>
    <row r="38" spans="1:43" s="75" customFormat="1" ht="18" customHeight="1">
      <c r="A38" s="135"/>
      <c r="B38" s="243"/>
      <c r="C38" s="123" t="s">
        <v>97</v>
      </c>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7"/>
    </row>
    <row r="39" spans="1:43" s="75" customFormat="1" ht="18" customHeight="1">
      <c r="A39" s="135"/>
      <c r="B39" s="243"/>
      <c r="C39" s="123" t="s">
        <v>98</v>
      </c>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7"/>
    </row>
    <row r="40" spans="1:43" s="75" customFormat="1" ht="18" customHeight="1">
      <c r="A40" s="135"/>
      <c r="B40" s="243"/>
      <c r="C40" s="123" t="s">
        <v>99</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7"/>
    </row>
    <row r="41" spans="1:43" ht="18" customHeight="1">
      <c r="A41" s="164"/>
      <c r="B41" s="244"/>
      <c r="C41" s="128" t="s">
        <v>100</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9"/>
    </row>
    <row r="42" spans="1:43" ht="7.5" customHeight="1">
      <c r="A42" s="165"/>
      <c r="B42" s="113"/>
      <c r="C42" s="123"/>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row>
    <row r="43" spans="1:43" ht="18.75" customHeight="1">
      <c r="A43" s="167" t="s">
        <v>124</v>
      </c>
      <c r="B43" s="101"/>
      <c r="C43" s="128"/>
      <c r="D43" s="101"/>
      <c r="E43" s="168"/>
      <c r="F43" s="101"/>
      <c r="G43" s="101"/>
      <c r="H43" s="101"/>
      <c r="I43" s="101"/>
      <c r="J43" s="169"/>
      <c r="K43" s="169"/>
      <c r="L43" s="169"/>
      <c r="M43" s="169"/>
      <c r="N43" s="169"/>
      <c r="O43" s="170"/>
      <c r="P43" s="149"/>
      <c r="Q43" s="171"/>
      <c r="R43" s="171"/>
      <c r="S43" s="169"/>
      <c r="T43" s="95"/>
      <c r="U43" s="169"/>
      <c r="V43" s="169"/>
      <c r="W43" s="373" t="s">
        <v>79</v>
      </c>
      <c r="X43" s="373"/>
      <c r="Y43" s="373"/>
      <c r="Z43" s="373"/>
      <c r="AA43" s="374" t="str">
        <f>IF($L$5="","",VLOOKUP($L$5,基準単価!$D$6:$I$34,6,0))</f>
        <v/>
      </c>
      <c r="AB43" s="374"/>
      <c r="AC43" s="374"/>
      <c r="AD43" s="375" t="s">
        <v>25</v>
      </c>
      <c r="AE43" s="375"/>
      <c r="AF43" s="373" t="s">
        <v>80</v>
      </c>
      <c r="AG43" s="373"/>
      <c r="AH43" s="373"/>
      <c r="AI43" s="376">
        <f>ROUNDDOWN($F$86/1000,0)</f>
        <v>0</v>
      </c>
      <c r="AJ43" s="376"/>
      <c r="AK43" s="376"/>
      <c r="AL43" s="375" t="s">
        <v>25</v>
      </c>
      <c r="AM43" s="375"/>
    </row>
    <row r="44" spans="1:43" ht="20.100000000000001" customHeight="1">
      <c r="A44" s="103" t="s">
        <v>81</v>
      </c>
      <c r="B44" s="104"/>
      <c r="C44" s="105"/>
      <c r="D44" s="105"/>
      <c r="E44" s="105"/>
      <c r="F44" s="105"/>
      <c r="G44" s="105"/>
      <c r="H44" s="377"/>
      <c r="I44" s="377"/>
      <c r="J44" s="377"/>
      <c r="K44" s="392" t="s">
        <v>82</v>
      </c>
      <c r="L44" s="392"/>
      <c r="M44" s="392"/>
      <c r="N44" s="392"/>
      <c r="O44" s="392"/>
      <c r="P44" s="392"/>
      <c r="Q44" s="392"/>
      <c r="R44" s="392"/>
      <c r="S44" s="392"/>
      <c r="T44" s="392"/>
      <c r="U44" s="392"/>
      <c r="V44" s="392"/>
      <c r="W44" s="392"/>
      <c r="X44" s="392"/>
      <c r="Y44" s="392"/>
      <c r="Z44" s="392"/>
      <c r="AA44" s="392"/>
      <c r="AB44" s="392"/>
      <c r="AC44" s="392"/>
      <c r="AD44" s="392"/>
      <c r="AE44" s="392"/>
      <c r="AF44" s="391" t="s">
        <v>103</v>
      </c>
      <c r="AG44" s="391"/>
      <c r="AH44" s="391"/>
      <c r="AI44" s="391"/>
      <c r="AJ44" s="391"/>
      <c r="AK44" s="391"/>
      <c r="AL44" s="391"/>
      <c r="AM44" s="391"/>
    </row>
    <row r="45" spans="1:43" ht="16.5" customHeight="1">
      <c r="A45" s="110"/>
      <c r="B45" s="111"/>
      <c r="C45" s="393" t="s">
        <v>209</v>
      </c>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row>
    <row r="46" spans="1:43" ht="16.5" customHeight="1">
      <c r="A46" s="112"/>
      <c r="B46" s="11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row>
    <row r="47" spans="1:43" s="210" customFormat="1" ht="14.1" customHeight="1">
      <c r="A47" s="207" t="s">
        <v>148</v>
      </c>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9"/>
    </row>
    <row r="48" spans="1:43" s="210" customFormat="1" ht="18" customHeight="1">
      <c r="A48" s="211" t="s">
        <v>149</v>
      </c>
      <c r="B48" s="251"/>
      <c r="C48" s="212"/>
      <c r="D48" s="212"/>
      <c r="E48" s="212"/>
      <c r="F48" s="212"/>
      <c r="G48" s="212"/>
      <c r="H48" s="212"/>
      <c r="I48" s="212"/>
      <c r="J48" s="212"/>
      <c r="K48" s="212"/>
      <c r="L48" s="212"/>
      <c r="M48" s="212"/>
      <c r="N48" s="212"/>
      <c r="O48" s="212"/>
      <c r="P48" s="212"/>
      <c r="Q48" s="212"/>
      <c r="R48" s="212"/>
      <c r="S48" s="213"/>
      <c r="T48" s="213"/>
      <c r="U48" s="213"/>
      <c r="V48" s="213"/>
      <c r="W48" s="213"/>
      <c r="X48" s="213"/>
      <c r="Y48" s="213"/>
      <c r="Z48" s="213"/>
      <c r="AA48" s="213"/>
      <c r="AB48" s="213"/>
      <c r="AC48" s="213"/>
      <c r="AD48" s="213"/>
      <c r="AE48" s="213"/>
      <c r="AF48" s="213"/>
      <c r="AG48" s="213"/>
      <c r="AH48" s="213"/>
      <c r="AI48" s="213"/>
      <c r="AJ48" s="213"/>
      <c r="AK48" s="213"/>
      <c r="AL48" s="213"/>
      <c r="AM48" s="214"/>
    </row>
    <row r="49" spans="1:39" s="210" customFormat="1" ht="18" customHeight="1">
      <c r="A49" s="215"/>
      <c r="B49" s="248"/>
      <c r="C49" s="216" t="s">
        <v>150</v>
      </c>
      <c r="D49" s="217"/>
      <c r="E49" s="217"/>
      <c r="F49" s="217"/>
      <c r="G49" s="217"/>
      <c r="H49" s="217"/>
      <c r="I49" s="217"/>
      <c r="J49" s="217"/>
      <c r="K49" s="217"/>
      <c r="L49" s="217"/>
      <c r="M49" s="217"/>
      <c r="N49" s="217" t="s">
        <v>151</v>
      </c>
      <c r="O49" s="263"/>
      <c r="P49" s="218" t="s">
        <v>152</v>
      </c>
      <c r="Q49" s="219"/>
      <c r="R49" s="219"/>
      <c r="S49" s="220"/>
      <c r="T49" s="262"/>
      <c r="U49" s="218" t="s">
        <v>153</v>
      </c>
      <c r="V49" s="221"/>
      <c r="W49" s="221"/>
      <c r="X49" s="221"/>
      <c r="Y49" s="221"/>
      <c r="Z49" s="218"/>
      <c r="AA49" s="218"/>
      <c r="AB49" s="262"/>
      <c r="AC49" s="218" t="s">
        <v>154</v>
      </c>
      <c r="AD49" s="217"/>
      <c r="AE49" s="217"/>
      <c r="AF49" s="217"/>
      <c r="AG49" s="217"/>
      <c r="AH49" s="217"/>
      <c r="AI49" s="217"/>
      <c r="AJ49" s="217"/>
      <c r="AK49" s="217"/>
      <c r="AL49" s="217"/>
      <c r="AM49" s="222"/>
    </row>
    <row r="50" spans="1:39" s="193" customFormat="1" ht="18" customHeight="1">
      <c r="A50" s="223"/>
      <c r="B50" s="249"/>
      <c r="C50" s="224" t="s">
        <v>155</v>
      </c>
      <c r="D50" s="225"/>
      <c r="E50" s="225"/>
      <c r="F50" s="226"/>
      <c r="G50" s="227"/>
      <c r="H50" s="227"/>
      <c r="I50" s="227"/>
      <c r="J50" s="225"/>
      <c r="K50" s="224"/>
      <c r="L50" s="224"/>
      <c r="M50" s="225"/>
      <c r="N50" s="225"/>
      <c r="O50" s="228"/>
      <c r="P50" s="227"/>
      <c r="Q50" s="227"/>
      <c r="R50" s="227"/>
      <c r="S50" s="225"/>
      <c r="T50" s="224"/>
      <c r="U50" s="225"/>
      <c r="V50" s="225"/>
      <c r="W50" s="225"/>
      <c r="X50" s="225"/>
      <c r="Y50" s="225"/>
      <c r="Z50" s="225"/>
      <c r="AA50" s="225"/>
      <c r="AB50" s="225"/>
      <c r="AC50" s="225"/>
      <c r="AD50" s="225"/>
      <c r="AE50" s="225"/>
      <c r="AF50" s="225"/>
      <c r="AG50" s="225"/>
      <c r="AH50" s="225"/>
      <c r="AI50" s="225"/>
      <c r="AJ50" s="225"/>
      <c r="AK50" s="225"/>
      <c r="AL50" s="225"/>
      <c r="AM50" s="229"/>
    </row>
    <row r="51" spans="1:39" s="193" customFormat="1" ht="18" customHeight="1">
      <c r="A51" s="211" t="s">
        <v>156</v>
      </c>
      <c r="B51" s="252"/>
      <c r="C51" s="216"/>
      <c r="D51" s="216"/>
      <c r="E51" s="216"/>
      <c r="F51" s="216"/>
      <c r="G51" s="216"/>
      <c r="H51" s="216"/>
      <c r="I51" s="216"/>
      <c r="J51" s="219"/>
      <c r="K51" s="219"/>
      <c r="L51" s="219"/>
      <c r="M51" s="219"/>
      <c r="N51" s="219"/>
      <c r="O51" s="220"/>
      <c r="P51" s="230"/>
      <c r="Q51" s="230"/>
      <c r="R51" s="230"/>
      <c r="S51" s="219"/>
      <c r="T51" s="218"/>
      <c r="U51" s="219"/>
      <c r="V51" s="219"/>
      <c r="W51" s="219"/>
      <c r="X51" s="219"/>
      <c r="Y51" s="216"/>
      <c r="Z51" s="216"/>
      <c r="AA51" s="216"/>
      <c r="AB51" s="216"/>
      <c r="AC51" s="219"/>
      <c r="AD51" s="219"/>
      <c r="AE51" s="219"/>
      <c r="AF51" s="219"/>
      <c r="AG51" s="219"/>
      <c r="AH51" s="219"/>
      <c r="AI51" s="231"/>
      <c r="AJ51" s="231"/>
      <c r="AK51" s="231"/>
      <c r="AL51" s="231"/>
      <c r="AM51" s="232"/>
    </row>
    <row r="52" spans="1:39" s="193" customFormat="1" ht="18" customHeight="1">
      <c r="A52" s="233"/>
      <c r="B52" s="250"/>
      <c r="C52" s="234" t="s">
        <v>157</v>
      </c>
      <c r="D52" s="235"/>
      <c r="E52" s="234"/>
      <c r="F52" s="235"/>
      <c r="G52" s="235"/>
      <c r="H52" s="235"/>
      <c r="I52" s="235"/>
      <c r="J52" s="236"/>
      <c r="K52" s="236"/>
      <c r="L52" s="236"/>
      <c r="M52" s="237" t="s">
        <v>158</v>
      </c>
      <c r="N52" s="236"/>
      <c r="O52" s="238"/>
      <c r="P52" s="239"/>
      <c r="Q52" s="239"/>
      <c r="R52" s="239"/>
      <c r="S52" s="400"/>
      <c r="T52" s="400"/>
      <c r="U52" s="400"/>
      <c r="V52" s="400"/>
      <c r="W52" s="400"/>
      <c r="X52" s="400"/>
      <c r="Y52" s="400"/>
      <c r="Z52" s="400"/>
      <c r="AA52" s="400"/>
      <c r="AB52" s="400"/>
      <c r="AC52" s="400"/>
      <c r="AD52" s="400"/>
      <c r="AE52" s="400"/>
      <c r="AF52" s="400"/>
      <c r="AG52" s="400"/>
      <c r="AH52" s="400"/>
      <c r="AI52" s="400"/>
      <c r="AJ52" s="400"/>
      <c r="AK52" s="400"/>
      <c r="AL52" s="400"/>
      <c r="AM52" s="240" t="s">
        <v>159</v>
      </c>
    </row>
    <row r="53" spans="1:39" ht="6"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row>
    <row r="54" spans="1:39" ht="18" customHeight="1">
      <c r="A54" s="173" t="s">
        <v>104</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row>
    <row r="55" spans="1:39" ht="18" customHeight="1">
      <c r="A55" s="174" t="s">
        <v>78</v>
      </c>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row>
    <row r="56" spans="1:39" ht="18" customHeight="1">
      <c r="A56" s="174" t="s">
        <v>210</v>
      </c>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row>
    <row r="57" spans="1:39" ht="18" customHeight="1">
      <c r="A57" s="394" t="s">
        <v>105</v>
      </c>
      <c r="B57" s="394"/>
      <c r="C57" s="394"/>
      <c r="D57" s="394"/>
      <c r="E57" s="394"/>
      <c r="F57" s="395" t="s">
        <v>106</v>
      </c>
      <c r="G57" s="395"/>
      <c r="H57" s="395"/>
      <c r="I57" s="395"/>
      <c r="J57" s="395"/>
      <c r="K57" s="396" t="s">
        <v>107</v>
      </c>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row>
    <row r="58" spans="1:39" ht="18" customHeight="1">
      <c r="A58" s="397"/>
      <c r="B58" s="397"/>
      <c r="C58" s="397"/>
      <c r="D58" s="397"/>
      <c r="E58" s="397"/>
      <c r="F58" s="398"/>
      <c r="G58" s="398"/>
      <c r="H58" s="398"/>
      <c r="I58" s="398"/>
      <c r="J58" s="398"/>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18" customHeight="1">
      <c r="A59" s="401"/>
      <c r="B59" s="401"/>
      <c r="C59" s="401"/>
      <c r="D59" s="401"/>
      <c r="E59" s="401"/>
      <c r="F59" s="402"/>
      <c r="G59" s="402"/>
      <c r="H59" s="402"/>
      <c r="I59" s="402"/>
      <c r="J59" s="402"/>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3"/>
      <c r="AL59" s="403"/>
      <c r="AM59" s="403"/>
    </row>
    <row r="60" spans="1:39" ht="18" customHeight="1">
      <c r="A60" s="404"/>
      <c r="B60" s="404"/>
      <c r="C60" s="404"/>
      <c r="D60" s="404"/>
      <c r="E60" s="404"/>
      <c r="F60" s="405"/>
      <c r="G60" s="405"/>
      <c r="H60" s="405"/>
      <c r="I60" s="405"/>
      <c r="J60" s="405"/>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row>
    <row r="61" spans="1:39" ht="18" customHeight="1">
      <c r="A61" s="404"/>
      <c r="B61" s="404"/>
      <c r="C61" s="404"/>
      <c r="D61" s="404"/>
      <c r="E61" s="404"/>
      <c r="F61" s="405"/>
      <c r="G61" s="405"/>
      <c r="H61" s="405"/>
      <c r="I61" s="405"/>
      <c r="J61" s="405"/>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row>
    <row r="62" spans="1:39" ht="18" customHeight="1">
      <c r="A62" s="404"/>
      <c r="B62" s="404"/>
      <c r="C62" s="404"/>
      <c r="D62" s="404"/>
      <c r="E62" s="404"/>
      <c r="F62" s="405"/>
      <c r="G62" s="405"/>
      <c r="H62" s="405"/>
      <c r="I62" s="405"/>
      <c r="J62" s="405"/>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row>
    <row r="63" spans="1:39" ht="18" customHeight="1">
      <c r="A63" s="404"/>
      <c r="B63" s="404"/>
      <c r="C63" s="404"/>
      <c r="D63" s="404"/>
      <c r="E63" s="404"/>
      <c r="F63" s="405"/>
      <c r="G63" s="405"/>
      <c r="H63" s="405"/>
      <c r="I63" s="405"/>
      <c r="J63" s="405"/>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row>
    <row r="64" spans="1:39" ht="18" customHeight="1">
      <c r="A64" s="404"/>
      <c r="B64" s="404"/>
      <c r="C64" s="404"/>
      <c r="D64" s="404"/>
      <c r="E64" s="404"/>
      <c r="F64" s="405"/>
      <c r="G64" s="405"/>
      <c r="H64" s="405"/>
      <c r="I64" s="405"/>
      <c r="J64" s="405"/>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row>
    <row r="65" spans="1:39" ht="18" customHeight="1">
      <c r="A65" s="404"/>
      <c r="B65" s="404"/>
      <c r="C65" s="404"/>
      <c r="D65" s="404"/>
      <c r="E65" s="404"/>
      <c r="F65" s="405"/>
      <c r="G65" s="405"/>
      <c r="H65" s="405"/>
      <c r="I65" s="405"/>
      <c r="J65" s="405"/>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row>
    <row r="66" spans="1:39" ht="18" customHeight="1">
      <c r="A66" s="404"/>
      <c r="B66" s="404"/>
      <c r="C66" s="404"/>
      <c r="D66" s="404"/>
      <c r="E66" s="404"/>
      <c r="F66" s="405"/>
      <c r="G66" s="405"/>
      <c r="H66" s="405"/>
      <c r="I66" s="405"/>
      <c r="J66" s="405"/>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row>
    <row r="67" spans="1:39" ht="18" customHeight="1">
      <c r="A67" s="406"/>
      <c r="B67" s="406"/>
      <c r="C67" s="406"/>
      <c r="D67" s="406"/>
      <c r="E67" s="406"/>
      <c r="F67" s="407"/>
      <c r="G67" s="407"/>
      <c r="H67" s="407"/>
      <c r="I67" s="407"/>
      <c r="J67" s="407"/>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row>
    <row r="68" spans="1:39" ht="18" customHeight="1">
      <c r="A68" s="409" t="s">
        <v>108</v>
      </c>
      <c r="B68" s="409"/>
      <c r="C68" s="409"/>
      <c r="D68" s="409"/>
      <c r="E68" s="409"/>
      <c r="F68" s="410">
        <f>SUM(F58:J67)</f>
        <v>0</v>
      </c>
      <c r="G68" s="410"/>
      <c r="H68" s="410"/>
      <c r="I68" s="410"/>
      <c r="J68" s="410"/>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row>
    <row r="69" spans="1:39" ht="18" customHeight="1">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row>
    <row r="70" spans="1:39" ht="18" customHeight="1">
      <c r="A70" s="174" t="s">
        <v>211</v>
      </c>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row>
    <row r="71" spans="1:39" ht="18" customHeight="1">
      <c r="A71" s="394" t="s">
        <v>105</v>
      </c>
      <c r="B71" s="394"/>
      <c r="C71" s="394"/>
      <c r="D71" s="394"/>
      <c r="E71" s="394"/>
      <c r="F71" s="395" t="s">
        <v>106</v>
      </c>
      <c r="G71" s="395"/>
      <c r="H71" s="395"/>
      <c r="I71" s="395"/>
      <c r="J71" s="395"/>
      <c r="K71" s="396" t="s">
        <v>107</v>
      </c>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row>
    <row r="72" spans="1:39" ht="18" customHeight="1">
      <c r="A72" s="412"/>
      <c r="B72" s="412"/>
      <c r="C72" s="412"/>
      <c r="D72" s="412"/>
      <c r="E72" s="412"/>
      <c r="F72" s="413"/>
      <c r="G72" s="413"/>
      <c r="H72" s="413"/>
      <c r="I72" s="413"/>
      <c r="J72" s="413"/>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row>
    <row r="73" spans="1:39" ht="18" customHeight="1">
      <c r="A73" s="404"/>
      <c r="B73" s="404"/>
      <c r="C73" s="404"/>
      <c r="D73" s="404"/>
      <c r="E73" s="404"/>
      <c r="F73" s="405"/>
      <c r="G73" s="405"/>
      <c r="H73" s="405"/>
      <c r="I73" s="405"/>
      <c r="J73" s="405"/>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row>
    <row r="74" spans="1:39" ht="18" customHeight="1">
      <c r="A74" s="404"/>
      <c r="B74" s="404"/>
      <c r="C74" s="404"/>
      <c r="D74" s="404"/>
      <c r="E74" s="404"/>
      <c r="F74" s="405"/>
      <c r="G74" s="405"/>
      <c r="H74" s="405"/>
      <c r="I74" s="405"/>
      <c r="J74" s="405"/>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row>
    <row r="75" spans="1:39" ht="18" customHeight="1">
      <c r="A75" s="404"/>
      <c r="B75" s="404"/>
      <c r="C75" s="404"/>
      <c r="D75" s="404"/>
      <c r="E75" s="404"/>
      <c r="F75" s="405"/>
      <c r="G75" s="405"/>
      <c r="H75" s="405"/>
      <c r="I75" s="405"/>
      <c r="J75" s="405"/>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row>
    <row r="76" spans="1:39" ht="18" customHeight="1">
      <c r="A76" s="414"/>
      <c r="B76" s="414"/>
      <c r="C76" s="414"/>
      <c r="D76" s="414"/>
      <c r="E76" s="414"/>
      <c r="F76" s="415"/>
      <c r="G76" s="415"/>
      <c r="H76" s="415"/>
      <c r="I76" s="415"/>
      <c r="J76" s="415"/>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row>
    <row r="77" spans="1:39" ht="18" customHeight="1">
      <c r="A77" s="416" t="s">
        <v>109</v>
      </c>
      <c r="B77" s="416"/>
      <c r="C77" s="416"/>
      <c r="D77" s="416"/>
      <c r="E77" s="416"/>
      <c r="F77" s="417">
        <f>SUM(F72:J76)</f>
        <v>0</v>
      </c>
      <c r="G77" s="417"/>
      <c r="H77" s="417"/>
      <c r="I77" s="417"/>
      <c r="J77" s="417"/>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8"/>
    </row>
    <row r="78" spans="1:39" ht="18" customHeight="1">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9" ht="18" customHeight="1">
      <c r="A79" s="175" t="s">
        <v>102</v>
      </c>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9" ht="18" customHeight="1">
      <c r="A80" s="394" t="s">
        <v>105</v>
      </c>
      <c r="B80" s="394"/>
      <c r="C80" s="394"/>
      <c r="D80" s="394"/>
      <c r="E80" s="394"/>
      <c r="F80" s="395" t="s">
        <v>106</v>
      </c>
      <c r="G80" s="395"/>
      <c r="H80" s="395"/>
      <c r="I80" s="395"/>
      <c r="J80" s="395"/>
      <c r="K80" s="396" t="s">
        <v>107</v>
      </c>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row>
    <row r="81" spans="1:39" ht="18" customHeight="1">
      <c r="A81" s="412"/>
      <c r="B81" s="412"/>
      <c r="C81" s="412"/>
      <c r="D81" s="412"/>
      <c r="E81" s="412"/>
      <c r="F81" s="413"/>
      <c r="G81" s="413"/>
      <c r="H81" s="413"/>
      <c r="I81" s="413"/>
      <c r="J81" s="413"/>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row>
    <row r="82" spans="1:39" ht="18" customHeight="1">
      <c r="A82" s="404"/>
      <c r="B82" s="404"/>
      <c r="C82" s="404"/>
      <c r="D82" s="404"/>
      <c r="E82" s="404"/>
      <c r="F82" s="405"/>
      <c r="G82" s="405"/>
      <c r="H82" s="405"/>
      <c r="I82" s="405"/>
      <c r="J82" s="405"/>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row>
    <row r="83" spans="1:39" ht="18" customHeight="1">
      <c r="A83" s="404"/>
      <c r="B83" s="404"/>
      <c r="C83" s="404"/>
      <c r="D83" s="404"/>
      <c r="E83" s="404"/>
      <c r="F83" s="405"/>
      <c r="G83" s="405"/>
      <c r="H83" s="405"/>
      <c r="I83" s="405"/>
      <c r="J83" s="405"/>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row>
    <row r="84" spans="1:39" ht="18" customHeight="1">
      <c r="A84" s="404"/>
      <c r="B84" s="404"/>
      <c r="C84" s="404"/>
      <c r="D84" s="404"/>
      <c r="E84" s="404"/>
      <c r="F84" s="405"/>
      <c r="G84" s="405"/>
      <c r="H84" s="405"/>
      <c r="I84" s="405"/>
      <c r="J84" s="405"/>
      <c r="K84" s="403"/>
      <c r="L84" s="403"/>
      <c r="M84" s="403"/>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row>
    <row r="85" spans="1:39" ht="18" customHeight="1">
      <c r="A85" s="414"/>
      <c r="B85" s="414"/>
      <c r="C85" s="414"/>
      <c r="D85" s="414"/>
      <c r="E85" s="414"/>
      <c r="F85" s="415"/>
      <c r="G85" s="415"/>
      <c r="H85" s="415"/>
      <c r="I85" s="415"/>
      <c r="J85" s="415"/>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row>
    <row r="86" spans="1:39" ht="18" customHeight="1">
      <c r="A86" s="416" t="s">
        <v>110</v>
      </c>
      <c r="B86" s="416"/>
      <c r="C86" s="416"/>
      <c r="D86" s="416"/>
      <c r="E86" s="416"/>
      <c r="F86" s="417">
        <f>SUM(F81:J85)</f>
        <v>0</v>
      </c>
      <c r="G86" s="417"/>
      <c r="H86" s="417"/>
      <c r="I86" s="417"/>
      <c r="J86" s="417"/>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row>
  </sheetData>
  <mergeCells count="119">
    <mergeCell ref="A84:E84"/>
    <mergeCell ref="F84:J84"/>
    <mergeCell ref="K84:AM84"/>
    <mergeCell ref="A85:E85"/>
    <mergeCell ref="F85:J85"/>
    <mergeCell ref="K85:AM85"/>
    <mergeCell ref="A86:E86"/>
    <mergeCell ref="F86:J86"/>
    <mergeCell ref="K86:AM86"/>
    <mergeCell ref="A81:E81"/>
    <mergeCell ref="F81:J81"/>
    <mergeCell ref="K81:AM81"/>
    <mergeCell ref="A82:E82"/>
    <mergeCell ref="F82:J82"/>
    <mergeCell ref="K82:AM82"/>
    <mergeCell ref="A83:E83"/>
    <mergeCell ref="F83:J83"/>
    <mergeCell ref="K83:AM83"/>
    <mergeCell ref="A76:E76"/>
    <mergeCell ref="F76:J76"/>
    <mergeCell ref="K76:AM76"/>
    <mergeCell ref="A77:E77"/>
    <mergeCell ref="F77:J77"/>
    <mergeCell ref="K77:AM77"/>
    <mergeCell ref="A80:E80"/>
    <mergeCell ref="F80:J80"/>
    <mergeCell ref="K80:AM80"/>
    <mergeCell ref="A73:E73"/>
    <mergeCell ref="F73:J73"/>
    <mergeCell ref="K73:AM73"/>
    <mergeCell ref="A74:E74"/>
    <mergeCell ref="F74:J74"/>
    <mergeCell ref="K74:AM74"/>
    <mergeCell ref="A75:E75"/>
    <mergeCell ref="F75:J75"/>
    <mergeCell ref="K75:AM75"/>
    <mergeCell ref="A68:E68"/>
    <mergeCell ref="F68:J68"/>
    <mergeCell ref="K68:AM68"/>
    <mergeCell ref="A71:E71"/>
    <mergeCell ref="F71:J71"/>
    <mergeCell ref="K71:AM71"/>
    <mergeCell ref="A72:E72"/>
    <mergeCell ref="F72:J72"/>
    <mergeCell ref="K72:AM72"/>
    <mergeCell ref="A65:E65"/>
    <mergeCell ref="F65:J65"/>
    <mergeCell ref="K65:AM65"/>
    <mergeCell ref="A66:E66"/>
    <mergeCell ref="F66:J66"/>
    <mergeCell ref="K66:AM66"/>
    <mergeCell ref="A67:E67"/>
    <mergeCell ref="F67:J67"/>
    <mergeCell ref="K67:AM67"/>
    <mergeCell ref="A62:E62"/>
    <mergeCell ref="F62:J62"/>
    <mergeCell ref="K62:AM62"/>
    <mergeCell ref="A63:E63"/>
    <mergeCell ref="F63:J63"/>
    <mergeCell ref="K63:AM63"/>
    <mergeCell ref="A64:E64"/>
    <mergeCell ref="F64:J64"/>
    <mergeCell ref="K64:AM64"/>
    <mergeCell ref="A59:E59"/>
    <mergeCell ref="F59:J59"/>
    <mergeCell ref="K59:AM59"/>
    <mergeCell ref="A60:E60"/>
    <mergeCell ref="F60:J60"/>
    <mergeCell ref="K60:AM60"/>
    <mergeCell ref="A61:E61"/>
    <mergeCell ref="F61:J61"/>
    <mergeCell ref="K61:AM61"/>
    <mergeCell ref="H44:J44"/>
    <mergeCell ref="K44:AE44"/>
    <mergeCell ref="AF44:AM44"/>
    <mergeCell ref="C45:AM46"/>
    <mergeCell ref="A57:E57"/>
    <mergeCell ref="F57:J57"/>
    <mergeCell ref="K57:AM57"/>
    <mergeCell ref="A58:E58"/>
    <mergeCell ref="F58:J58"/>
    <mergeCell ref="K58:AM58"/>
    <mergeCell ref="S52:AL52"/>
    <mergeCell ref="W34:Z34"/>
    <mergeCell ref="AA34:AC34"/>
    <mergeCell ref="AD34:AE34"/>
    <mergeCell ref="AF34:AH34"/>
    <mergeCell ref="AI34:AK34"/>
    <mergeCell ref="AL34:AM34"/>
    <mergeCell ref="AF35:AM35"/>
    <mergeCell ref="W43:Z43"/>
    <mergeCell ref="AA43:AC43"/>
    <mergeCell ref="AD43:AE43"/>
    <mergeCell ref="AF43:AH43"/>
    <mergeCell ref="AI43:AK43"/>
    <mergeCell ref="AL43:AM43"/>
    <mergeCell ref="A3:A9"/>
    <mergeCell ref="L3:AF3"/>
    <mergeCell ref="AG3:AM3"/>
    <mergeCell ref="L4:AF4"/>
    <mergeCell ref="AG4:AM4"/>
    <mergeCell ref="L5:AM5"/>
    <mergeCell ref="B6:K7"/>
    <mergeCell ref="Q6:R6"/>
    <mergeCell ref="T6:V6"/>
    <mergeCell ref="L7:AM7"/>
    <mergeCell ref="L9:AM9"/>
    <mergeCell ref="P8:Y8"/>
    <mergeCell ref="AC8:AM8"/>
    <mergeCell ref="C15:AM18"/>
    <mergeCell ref="A10:H11"/>
    <mergeCell ref="W13:Z13"/>
    <mergeCell ref="AA13:AC13"/>
    <mergeCell ref="AD13:AE13"/>
    <mergeCell ref="AF13:AH13"/>
    <mergeCell ref="AI13:AK13"/>
    <mergeCell ref="AL13:AM13"/>
    <mergeCell ref="H14:J14"/>
    <mergeCell ref="K14:AE14"/>
  </mergeCells>
  <phoneticPr fontId="19"/>
  <dataValidations count="4">
    <dataValidation allowBlank="1" showInputMessage="1" showErrorMessage="1" sqref="J20 P20 U20 AD20 L21 Q25 W25 AB25 AE25 J31:N31 AM31 M32:N32 J33:N34 S31:X33 S34:V34 J36:P36 V36 Z36:AA36 AG36:AL36 AQ36 J37:N37 S37:X37 AC37:AH37 AM37 J43:N43 S43:V43 AC31:AH31 AD33:AH33 AD32:AI32 J32">
      <formula1>0</formula1>
      <formula2>0</formula2>
    </dataValidation>
    <dataValidation type="list" allowBlank="1" showInputMessage="1" showErrorMessage="1" sqref="H14:J14">
      <formula1>"①,②,③,④"</formula1>
    </dataValidation>
    <dataValidation type="list" allowBlank="1" showInputMessage="1" showErrorMessage="1" sqref="H44:J44">
      <formula1>"①,②"</formula1>
      <formula2>0</formula2>
    </dataValidation>
    <dataValidation imeMode="halfAlpha" allowBlank="1" showInputMessage="1" showErrorMessage="1" sqref="C50:E50 T49:U49 AM50:AM51 AC51:AH51 T51:X51 S50:V50 M50:M51 N50:N52 S51:S52 S48 AI48 O49:R49 Z49:AC49 J50:L52"/>
  </dataValidations>
  <printOptions horizontalCentered="1"/>
  <pageMargins left="0.55118110236220474" right="0.55118110236220474" top="0.23622047244094491" bottom="3.937007874015748E-2" header="0.31496062992125984" footer="0"/>
  <pageSetup paperSize="9" scale="96" firstPageNumber="0" orientation="portrait" r:id="rId1"/>
  <headerFooter>
    <oddHeader>&amp;R&amp;10&amp;A</oddHead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04" r:id="rId4" name="Check Box 32">
              <controlPr defaultSize="0" autoFill="0" autoLine="0" autoPict="0">
                <anchor moveWithCells="1">
                  <from>
                    <xdr:col>0</xdr:col>
                    <xdr:colOff>152400</xdr:colOff>
                    <xdr:row>48</xdr:row>
                    <xdr:rowOff>0</xdr:rowOff>
                  </from>
                  <to>
                    <xdr:col>2</xdr:col>
                    <xdr:colOff>28575</xdr:colOff>
                    <xdr:row>49</xdr:row>
                    <xdr:rowOff>19050</xdr:rowOff>
                  </to>
                </anchor>
              </controlPr>
            </control>
          </mc:Choice>
        </mc:AlternateContent>
        <mc:AlternateContent xmlns:mc="http://schemas.openxmlformats.org/markup-compatibility/2006">
          <mc:Choice Requires="x14">
            <control shapeId="3105" r:id="rId5" name="Check Box 33">
              <controlPr defaultSize="0" autoFill="0" autoLine="0" autoPict="0">
                <anchor moveWithCells="1">
                  <from>
                    <xdr:col>13</xdr:col>
                    <xdr:colOff>152400</xdr:colOff>
                    <xdr:row>47</xdr:row>
                    <xdr:rowOff>228600</xdr:rowOff>
                  </from>
                  <to>
                    <xdr:col>15</xdr:col>
                    <xdr:colOff>28575</xdr:colOff>
                    <xdr:row>49</xdr:row>
                    <xdr:rowOff>28575</xdr:rowOff>
                  </to>
                </anchor>
              </controlPr>
            </control>
          </mc:Choice>
        </mc:AlternateContent>
        <mc:AlternateContent xmlns:mc="http://schemas.openxmlformats.org/markup-compatibility/2006">
          <mc:Choice Requires="x14">
            <control shapeId="3106" r:id="rId6" name="Check Box 34">
              <controlPr defaultSize="0" autoFill="0" autoLine="0" autoPict="0">
                <anchor moveWithCells="1">
                  <from>
                    <xdr:col>26</xdr:col>
                    <xdr:colOff>161925</xdr:colOff>
                    <xdr:row>48</xdr:row>
                    <xdr:rowOff>0</xdr:rowOff>
                  </from>
                  <to>
                    <xdr:col>28</xdr:col>
                    <xdr:colOff>38100</xdr:colOff>
                    <xdr:row>49</xdr:row>
                    <xdr:rowOff>28575</xdr:rowOff>
                  </to>
                </anchor>
              </controlPr>
            </control>
          </mc:Choice>
        </mc:AlternateContent>
        <mc:AlternateContent xmlns:mc="http://schemas.openxmlformats.org/markup-compatibility/2006">
          <mc:Choice Requires="x14">
            <control shapeId="3107" r:id="rId7" name="Check Box 35">
              <controlPr defaultSize="0" autoFill="0" autoLine="0" autoPict="0">
                <anchor moveWithCells="1">
                  <from>
                    <xdr:col>0</xdr:col>
                    <xdr:colOff>152400</xdr:colOff>
                    <xdr:row>49</xdr:row>
                    <xdr:rowOff>0</xdr:rowOff>
                  </from>
                  <to>
                    <xdr:col>2</xdr:col>
                    <xdr:colOff>28575</xdr:colOff>
                    <xdr:row>50</xdr:row>
                    <xdr:rowOff>19050</xdr:rowOff>
                  </to>
                </anchor>
              </controlPr>
            </control>
          </mc:Choice>
        </mc:AlternateContent>
        <mc:AlternateContent xmlns:mc="http://schemas.openxmlformats.org/markup-compatibility/2006">
          <mc:Choice Requires="x14">
            <control shapeId="3108" r:id="rId8" name="Check Box 36">
              <controlPr defaultSize="0" autoFill="0" autoLine="0" autoPict="0">
                <anchor moveWithCells="1">
                  <from>
                    <xdr:col>0</xdr:col>
                    <xdr:colOff>152400</xdr:colOff>
                    <xdr:row>51</xdr:row>
                    <xdr:rowOff>0</xdr:rowOff>
                  </from>
                  <to>
                    <xdr:col>2</xdr:col>
                    <xdr:colOff>28575</xdr:colOff>
                    <xdr:row>52</xdr:row>
                    <xdr:rowOff>19050</xdr:rowOff>
                  </to>
                </anchor>
              </controlPr>
            </control>
          </mc:Choice>
        </mc:AlternateContent>
        <mc:AlternateContent xmlns:mc="http://schemas.openxmlformats.org/markup-compatibility/2006">
          <mc:Choice Requires="x14">
            <control shapeId="3109" r:id="rId9" name="Check Box 37">
              <controlPr defaultSize="0" autoFill="0" autoLine="0" autoPict="0">
                <anchor moveWithCells="1">
                  <from>
                    <xdr:col>18</xdr:col>
                    <xdr:colOff>152400</xdr:colOff>
                    <xdr:row>48</xdr:row>
                    <xdr:rowOff>0</xdr:rowOff>
                  </from>
                  <to>
                    <xdr:col>20</xdr:col>
                    <xdr:colOff>28575</xdr:colOff>
                    <xdr:row>49</xdr:row>
                    <xdr:rowOff>28575</xdr:rowOff>
                  </to>
                </anchor>
              </controlPr>
            </control>
          </mc:Choice>
        </mc:AlternateContent>
        <mc:AlternateContent xmlns:mc="http://schemas.openxmlformats.org/markup-compatibility/2006">
          <mc:Choice Requires="x14">
            <control shapeId="3110" r:id="rId10" name="Check Box 38">
              <controlPr defaultSize="0" autoFill="0" autoLine="0" autoPict="0">
                <anchor moveWithCells="1">
                  <from>
                    <xdr:col>1</xdr:col>
                    <xdr:colOff>0</xdr:colOff>
                    <xdr:row>35</xdr:row>
                    <xdr:rowOff>0</xdr:rowOff>
                  </from>
                  <to>
                    <xdr:col>2</xdr:col>
                    <xdr:colOff>66675</xdr:colOff>
                    <xdr:row>36</xdr:row>
                    <xdr:rowOff>28575</xdr:rowOff>
                  </to>
                </anchor>
              </controlPr>
            </control>
          </mc:Choice>
        </mc:AlternateContent>
        <mc:AlternateContent xmlns:mc="http://schemas.openxmlformats.org/markup-compatibility/2006">
          <mc:Choice Requires="x14">
            <control shapeId="3117" r:id="rId11" name="Check Box 45">
              <controlPr defaultSize="0" autoFill="0" autoLine="0" autoPict="0">
                <anchor moveWithCells="1">
                  <from>
                    <xdr:col>0</xdr:col>
                    <xdr:colOff>180975</xdr:colOff>
                    <xdr:row>35</xdr:row>
                    <xdr:rowOff>209550</xdr:rowOff>
                  </from>
                  <to>
                    <xdr:col>2</xdr:col>
                    <xdr:colOff>57150</xdr:colOff>
                    <xdr:row>37</xdr:row>
                    <xdr:rowOff>9525</xdr:rowOff>
                  </to>
                </anchor>
              </controlPr>
            </control>
          </mc:Choice>
        </mc:AlternateContent>
        <mc:AlternateContent xmlns:mc="http://schemas.openxmlformats.org/markup-compatibility/2006">
          <mc:Choice Requires="x14">
            <control shapeId="3118" r:id="rId12" name="Check Box 46">
              <controlPr defaultSize="0" autoFill="0" autoLine="0" autoPict="0">
                <anchor moveWithCells="1">
                  <from>
                    <xdr:col>0</xdr:col>
                    <xdr:colOff>171450</xdr:colOff>
                    <xdr:row>37</xdr:row>
                    <xdr:rowOff>0</xdr:rowOff>
                  </from>
                  <to>
                    <xdr:col>2</xdr:col>
                    <xdr:colOff>47625</xdr:colOff>
                    <xdr:row>38</xdr:row>
                    <xdr:rowOff>28575</xdr:rowOff>
                  </to>
                </anchor>
              </controlPr>
            </control>
          </mc:Choice>
        </mc:AlternateContent>
        <mc:AlternateContent xmlns:mc="http://schemas.openxmlformats.org/markup-compatibility/2006">
          <mc:Choice Requires="x14">
            <control shapeId="3119" r:id="rId13" name="Check Box 47">
              <controlPr defaultSize="0" autoFill="0" autoLine="0" autoPict="0">
                <anchor moveWithCells="1">
                  <from>
                    <xdr:col>0</xdr:col>
                    <xdr:colOff>161925</xdr:colOff>
                    <xdr:row>38</xdr:row>
                    <xdr:rowOff>9525</xdr:rowOff>
                  </from>
                  <to>
                    <xdr:col>2</xdr:col>
                    <xdr:colOff>38100</xdr:colOff>
                    <xdr:row>39</xdr:row>
                    <xdr:rowOff>38100</xdr:rowOff>
                  </to>
                </anchor>
              </controlPr>
            </control>
          </mc:Choice>
        </mc:AlternateContent>
        <mc:AlternateContent xmlns:mc="http://schemas.openxmlformats.org/markup-compatibility/2006">
          <mc:Choice Requires="x14">
            <control shapeId="3120" r:id="rId14" name="Check Box 48">
              <controlPr defaultSize="0" autoFill="0" autoLine="0" autoPict="0">
                <anchor moveWithCells="1">
                  <from>
                    <xdr:col>0</xdr:col>
                    <xdr:colOff>161925</xdr:colOff>
                    <xdr:row>39</xdr:row>
                    <xdr:rowOff>9525</xdr:rowOff>
                  </from>
                  <to>
                    <xdr:col>2</xdr:col>
                    <xdr:colOff>38100</xdr:colOff>
                    <xdr:row>40</xdr:row>
                    <xdr:rowOff>38100</xdr:rowOff>
                  </to>
                </anchor>
              </controlPr>
            </control>
          </mc:Choice>
        </mc:AlternateContent>
        <mc:AlternateContent xmlns:mc="http://schemas.openxmlformats.org/markup-compatibility/2006">
          <mc:Choice Requires="x14">
            <control shapeId="3121" r:id="rId15" name="Check Box 49">
              <controlPr defaultSize="0" autoFill="0" autoLine="0" autoPict="0">
                <anchor moveWithCells="1">
                  <from>
                    <xdr:col>1</xdr:col>
                    <xdr:colOff>0</xdr:colOff>
                    <xdr:row>39</xdr:row>
                    <xdr:rowOff>228600</xdr:rowOff>
                  </from>
                  <to>
                    <xdr:col>2</xdr:col>
                    <xdr:colOff>66675</xdr:colOff>
                    <xdr:row>41</xdr:row>
                    <xdr:rowOff>28575</xdr:rowOff>
                  </to>
                </anchor>
              </controlPr>
            </control>
          </mc:Choice>
        </mc:AlternateContent>
        <mc:AlternateContent xmlns:mc="http://schemas.openxmlformats.org/markup-compatibility/2006">
          <mc:Choice Requires="x14">
            <control shapeId="3122" r:id="rId16" name="Check Box 50">
              <controlPr defaultSize="0" autoFill="0" autoLine="0" autoPict="0">
                <anchor moveWithCells="1">
                  <from>
                    <xdr:col>15</xdr:col>
                    <xdr:colOff>161925</xdr:colOff>
                    <xdr:row>34</xdr:row>
                    <xdr:rowOff>209550</xdr:rowOff>
                  </from>
                  <to>
                    <xdr:col>17</xdr:col>
                    <xdr:colOff>38100</xdr:colOff>
                    <xdr:row>36</xdr:row>
                    <xdr:rowOff>0</xdr:rowOff>
                  </to>
                </anchor>
              </controlPr>
            </control>
          </mc:Choice>
        </mc:AlternateContent>
        <mc:AlternateContent xmlns:mc="http://schemas.openxmlformats.org/markup-compatibility/2006">
          <mc:Choice Requires="x14">
            <control shapeId="3123" r:id="rId17" name="Check Box 51">
              <controlPr defaultSize="0" autoFill="0" autoLine="0" autoPict="0">
                <anchor moveWithCells="1">
                  <from>
                    <xdr:col>21</xdr:col>
                    <xdr:colOff>171450</xdr:colOff>
                    <xdr:row>34</xdr:row>
                    <xdr:rowOff>228600</xdr:rowOff>
                  </from>
                  <to>
                    <xdr:col>23</xdr:col>
                    <xdr:colOff>171450</xdr:colOff>
                    <xdr:row>36</xdr:row>
                    <xdr:rowOff>28575</xdr:rowOff>
                  </to>
                </anchor>
              </controlPr>
            </control>
          </mc:Choice>
        </mc:AlternateContent>
        <mc:AlternateContent xmlns:mc="http://schemas.openxmlformats.org/markup-compatibility/2006">
          <mc:Choice Requires="x14">
            <control shapeId="3125" r:id="rId18" name="Check Box 53">
              <controlPr defaultSize="0" autoFill="0" autoLine="0" autoPict="0">
                <anchor moveWithCells="1">
                  <from>
                    <xdr:col>27</xdr:col>
                    <xdr:colOff>0</xdr:colOff>
                    <xdr:row>35</xdr:row>
                    <xdr:rowOff>9525</xdr:rowOff>
                  </from>
                  <to>
                    <xdr:col>28</xdr:col>
                    <xdr:colOff>66675</xdr:colOff>
                    <xdr:row>36</xdr:row>
                    <xdr:rowOff>38100</xdr:rowOff>
                  </to>
                </anchor>
              </controlPr>
            </control>
          </mc:Choice>
        </mc:AlternateContent>
        <mc:AlternateContent xmlns:mc="http://schemas.openxmlformats.org/markup-compatibility/2006">
          <mc:Choice Requires="x14">
            <control shapeId="3126" r:id="rId19" name="Check Box 54">
              <controlPr defaultSize="0" autoFill="0" autoLine="0" autoPict="0">
                <anchor moveWithCells="1">
                  <from>
                    <xdr:col>8</xdr:col>
                    <xdr:colOff>152400</xdr:colOff>
                    <xdr:row>30</xdr:row>
                    <xdr:rowOff>228600</xdr:rowOff>
                  </from>
                  <to>
                    <xdr:col>10</xdr:col>
                    <xdr:colOff>28575</xdr:colOff>
                    <xdr:row>32</xdr:row>
                    <xdr:rowOff>9525</xdr:rowOff>
                  </to>
                </anchor>
              </controlPr>
            </control>
          </mc:Choice>
        </mc:AlternateContent>
        <mc:AlternateContent xmlns:mc="http://schemas.openxmlformats.org/markup-compatibility/2006">
          <mc:Choice Requires="x14">
            <control shapeId="3127" r:id="rId20" name="Check Box 55">
              <controlPr defaultSize="0" autoFill="0" autoLine="0" autoPict="0">
                <anchor moveWithCells="1">
                  <from>
                    <xdr:col>0</xdr:col>
                    <xdr:colOff>161925</xdr:colOff>
                    <xdr:row>31</xdr:row>
                    <xdr:rowOff>219075</xdr:rowOff>
                  </from>
                  <to>
                    <xdr:col>2</xdr:col>
                    <xdr:colOff>38100</xdr:colOff>
                    <xdr:row>33</xdr:row>
                    <xdr:rowOff>38100</xdr:rowOff>
                  </to>
                </anchor>
              </controlPr>
            </control>
          </mc:Choice>
        </mc:AlternateContent>
        <mc:AlternateContent xmlns:mc="http://schemas.openxmlformats.org/markup-compatibility/2006">
          <mc:Choice Requires="x14">
            <control shapeId="3128" r:id="rId21" name="Check Box 56">
              <controlPr defaultSize="0" autoFill="0" autoLine="0" autoPict="0">
                <anchor moveWithCells="1">
                  <from>
                    <xdr:col>0</xdr:col>
                    <xdr:colOff>161925</xdr:colOff>
                    <xdr:row>30</xdr:row>
                    <xdr:rowOff>219075</xdr:rowOff>
                  </from>
                  <to>
                    <xdr:col>2</xdr:col>
                    <xdr:colOff>38100</xdr:colOff>
                    <xdr:row>32</xdr:row>
                    <xdr:rowOff>0</xdr:rowOff>
                  </to>
                </anchor>
              </controlPr>
            </control>
          </mc:Choice>
        </mc:AlternateContent>
        <mc:AlternateContent xmlns:mc="http://schemas.openxmlformats.org/markup-compatibility/2006">
          <mc:Choice Requires="x14">
            <control shapeId="3129" r:id="rId22" name="Check Box 57">
              <controlPr defaultSize="0" autoFill="0" autoLine="0" autoPict="0">
                <anchor moveWithCells="1">
                  <from>
                    <xdr:col>16</xdr:col>
                    <xdr:colOff>0</xdr:colOff>
                    <xdr:row>23</xdr:row>
                    <xdr:rowOff>228600</xdr:rowOff>
                  </from>
                  <to>
                    <xdr:col>17</xdr:col>
                    <xdr:colOff>57150</xdr:colOff>
                    <xdr:row>25</xdr:row>
                    <xdr:rowOff>28575</xdr:rowOff>
                  </to>
                </anchor>
              </controlPr>
            </control>
          </mc:Choice>
        </mc:AlternateContent>
        <mc:AlternateContent xmlns:mc="http://schemas.openxmlformats.org/markup-compatibility/2006">
          <mc:Choice Requires="x14">
            <control shapeId="3130" r:id="rId23" name="Check Box 58">
              <controlPr defaultSize="0" autoFill="0" autoLine="0" autoPict="0">
                <anchor moveWithCells="1">
                  <from>
                    <xdr:col>21</xdr:col>
                    <xdr:colOff>171450</xdr:colOff>
                    <xdr:row>23</xdr:row>
                    <xdr:rowOff>228600</xdr:rowOff>
                  </from>
                  <to>
                    <xdr:col>23</xdr:col>
                    <xdr:colOff>47625</xdr:colOff>
                    <xdr:row>25</xdr:row>
                    <xdr:rowOff>28575</xdr:rowOff>
                  </to>
                </anchor>
              </controlPr>
            </control>
          </mc:Choice>
        </mc:AlternateContent>
        <mc:AlternateContent xmlns:mc="http://schemas.openxmlformats.org/markup-compatibility/2006">
          <mc:Choice Requires="x14">
            <control shapeId="3131" r:id="rId24" name="Check Box 59">
              <controlPr defaultSize="0" autoFill="0" autoLine="0" autoPict="0">
                <anchor moveWithCells="1">
                  <from>
                    <xdr:col>0</xdr:col>
                    <xdr:colOff>171450</xdr:colOff>
                    <xdr:row>24</xdr:row>
                    <xdr:rowOff>200025</xdr:rowOff>
                  </from>
                  <to>
                    <xdr:col>2</xdr:col>
                    <xdr:colOff>47625</xdr:colOff>
                    <xdr:row>26</xdr:row>
                    <xdr:rowOff>0</xdr:rowOff>
                  </to>
                </anchor>
              </controlPr>
            </control>
          </mc:Choice>
        </mc:AlternateContent>
        <mc:AlternateContent xmlns:mc="http://schemas.openxmlformats.org/markup-compatibility/2006">
          <mc:Choice Requires="x14">
            <control shapeId="3132" r:id="rId25" name="Check Box 60">
              <controlPr defaultSize="0" autoFill="0" autoLine="0" autoPict="0">
                <anchor moveWithCells="1">
                  <from>
                    <xdr:col>0</xdr:col>
                    <xdr:colOff>171450</xdr:colOff>
                    <xdr:row>24</xdr:row>
                    <xdr:rowOff>19050</xdr:rowOff>
                  </from>
                  <to>
                    <xdr:col>2</xdr:col>
                    <xdr:colOff>47625</xdr:colOff>
                    <xdr:row>25</xdr:row>
                    <xdr:rowOff>47625</xdr:rowOff>
                  </to>
                </anchor>
              </controlPr>
            </control>
          </mc:Choice>
        </mc:AlternateContent>
        <mc:AlternateContent xmlns:mc="http://schemas.openxmlformats.org/markup-compatibility/2006">
          <mc:Choice Requires="x14">
            <control shapeId="3133" r:id="rId26" name="Check Box 61">
              <controlPr defaultSize="0" autoFill="0" autoLine="0" autoPict="0">
                <anchor moveWithCells="1">
                  <from>
                    <xdr:col>0</xdr:col>
                    <xdr:colOff>161925</xdr:colOff>
                    <xdr:row>25</xdr:row>
                    <xdr:rowOff>200025</xdr:rowOff>
                  </from>
                  <to>
                    <xdr:col>2</xdr:col>
                    <xdr:colOff>38100</xdr:colOff>
                    <xdr:row>27</xdr:row>
                    <xdr:rowOff>0</xdr:rowOff>
                  </to>
                </anchor>
              </controlPr>
            </control>
          </mc:Choice>
        </mc:AlternateContent>
        <mc:AlternateContent xmlns:mc="http://schemas.openxmlformats.org/markup-compatibility/2006">
          <mc:Choice Requires="x14">
            <control shapeId="3134" r:id="rId27" name="Check Box 62">
              <controlPr defaultSize="0" autoFill="0" autoLine="0" autoPict="0">
                <anchor moveWithCells="1">
                  <from>
                    <xdr:col>0</xdr:col>
                    <xdr:colOff>152400</xdr:colOff>
                    <xdr:row>26</xdr:row>
                    <xdr:rowOff>200025</xdr:rowOff>
                  </from>
                  <to>
                    <xdr:col>2</xdr:col>
                    <xdr:colOff>28575</xdr:colOff>
                    <xdr:row>28</xdr:row>
                    <xdr:rowOff>0</xdr:rowOff>
                  </to>
                </anchor>
              </controlPr>
            </control>
          </mc:Choice>
        </mc:AlternateContent>
        <mc:AlternateContent xmlns:mc="http://schemas.openxmlformats.org/markup-compatibility/2006">
          <mc:Choice Requires="x14">
            <control shapeId="3135" r:id="rId28" name="Check Box 63">
              <controlPr defaultSize="0" autoFill="0" autoLine="0" autoPict="0">
                <anchor moveWithCells="1">
                  <from>
                    <xdr:col>0</xdr:col>
                    <xdr:colOff>171450</xdr:colOff>
                    <xdr:row>27</xdr:row>
                    <xdr:rowOff>209550</xdr:rowOff>
                  </from>
                  <to>
                    <xdr:col>2</xdr:col>
                    <xdr:colOff>47625</xdr:colOff>
                    <xdr:row>29</xdr:row>
                    <xdr:rowOff>9525</xdr:rowOff>
                  </to>
                </anchor>
              </controlPr>
            </control>
          </mc:Choice>
        </mc:AlternateContent>
        <mc:AlternateContent xmlns:mc="http://schemas.openxmlformats.org/markup-compatibility/2006">
          <mc:Choice Requires="x14">
            <control shapeId="3136" r:id="rId29" name="Check Box 64">
              <controlPr defaultSize="0" autoFill="0" autoLine="0" autoPict="0">
                <anchor moveWithCells="1">
                  <from>
                    <xdr:col>0</xdr:col>
                    <xdr:colOff>161925</xdr:colOff>
                    <xdr:row>28</xdr:row>
                    <xdr:rowOff>190500</xdr:rowOff>
                  </from>
                  <to>
                    <xdr:col>2</xdr:col>
                    <xdr:colOff>38100</xdr:colOff>
                    <xdr:row>30</xdr:row>
                    <xdr:rowOff>95250</xdr:rowOff>
                  </to>
                </anchor>
              </controlPr>
            </control>
          </mc:Choice>
        </mc:AlternateContent>
        <mc:AlternateContent xmlns:mc="http://schemas.openxmlformats.org/markup-compatibility/2006">
          <mc:Choice Requires="x14">
            <control shapeId="3137" r:id="rId30" name="Check Box 65">
              <controlPr defaultSize="0" autoFill="0" autoLine="0" autoPict="0">
                <anchor moveWithCells="1">
                  <from>
                    <xdr:col>26</xdr:col>
                    <xdr:colOff>161925</xdr:colOff>
                    <xdr:row>23</xdr:row>
                    <xdr:rowOff>238125</xdr:rowOff>
                  </from>
                  <to>
                    <xdr:col>28</xdr:col>
                    <xdr:colOff>38100</xdr:colOff>
                    <xdr:row>25</xdr:row>
                    <xdr:rowOff>28575</xdr:rowOff>
                  </to>
                </anchor>
              </controlPr>
            </control>
          </mc:Choice>
        </mc:AlternateContent>
        <mc:AlternateContent xmlns:mc="http://schemas.openxmlformats.org/markup-compatibility/2006">
          <mc:Choice Requires="x14">
            <control shapeId="3138" r:id="rId31" name="Check Box 66">
              <controlPr defaultSize="0" autoFill="0" autoLine="0" autoPict="0">
                <anchor moveWithCells="1">
                  <from>
                    <xdr:col>29</xdr:col>
                    <xdr:colOff>161925</xdr:colOff>
                    <xdr:row>23</xdr:row>
                    <xdr:rowOff>209550</xdr:rowOff>
                  </from>
                  <to>
                    <xdr:col>31</xdr:col>
                    <xdr:colOff>38100</xdr:colOff>
                    <xdr:row>25</xdr:row>
                    <xdr:rowOff>9525</xdr:rowOff>
                  </to>
                </anchor>
              </controlPr>
            </control>
          </mc:Choice>
        </mc:AlternateContent>
        <mc:AlternateContent xmlns:mc="http://schemas.openxmlformats.org/markup-compatibility/2006">
          <mc:Choice Requires="x14">
            <control shapeId="3139" r:id="rId32" name="Check Box 67">
              <controlPr defaultSize="0" autoFill="0" autoLine="0" autoPict="0">
                <anchor moveWithCells="1">
                  <from>
                    <xdr:col>11</xdr:col>
                    <xdr:colOff>171450</xdr:colOff>
                    <xdr:row>20</xdr:row>
                    <xdr:rowOff>238125</xdr:rowOff>
                  </from>
                  <to>
                    <xdr:col>13</xdr:col>
                    <xdr:colOff>47625</xdr:colOff>
                    <xdr:row>22</xdr:row>
                    <xdr:rowOff>28575</xdr:rowOff>
                  </to>
                </anchor>
              </controlPr>
            </control>
          </mc:Choice>
        </mc:AlternateContent>
        <mc:AlternateContent xmlns:mc="http://schemas.openxmlformats.org/markup-compatibility/2006">
          <mc:Choice Requires="x14">
            <control shapeId="3141" r:id="rId33" name="Check Box 69">
              <controlPr defaultSize="0" autoFill="0" autoLine="0" autoPict="0">
                <anchor moveWithCells="1">
                  <from>
                    <xdr:col>10</xdr:col>
                    <xdr:colOff>171450</xdr:colOff>
                    <xdr:row>19</xdr:row>
                    <xdr:rowOff>228600</xdr:rowOff>
                  </from>
                  <to>
                    <xdr:col>12</xdr:col>
                    <xdr:colOff>47625</xdr:colOff>
                    <xdr:row>21</xdr:row>
                    <xdr:rowOff>28575</xdr:rowOff>
                  </to>
                </anchor>
              </controlPr>
            </control>
          </mc:Choice>
        </mc:AlternateContent>
        <mc:AlternateContent xmlns:mc="http://schemas.openxmlformats.org/markup-compatibility/2006">
          <mc:Choice Requires="x14">
            <control shapeId="3143" r:id="rId34" name="Check Box 71">
              <controlPr defaultSize="0" autoFill="0" autoLine="0" autoPict="0">
                <anchor moveWithCells="1">
                  <from>
                    <xdr:col>14</xdr:col>
                    <xdr:colOff>152400</xdr:colOff>
                    <xdr:row>18</xdr:row>
                    <xdr:rowOff>228600</xdr:rowOff>
                  </from>
                  <to>
                    <xdr:col>16</xdr:col>
                    <xdr:colOff>28575</xdr:colOff>
                    <xdr:row>20</xdr:row>
                    <xdr:rowOff>19050</xdr:rowOff>
                  </to>
                </anchor>
              </controlPr>
            </control>
          </mc:Choice>
        </mc:AlternateContent>
        <mc:AlternateContent xmlns:mc="http://schemas.openxmlformats.org/markup-compatibility/2006">
          <mc:Choice Requires="x14">
            <control shapeId="3144" r:id="rId35" name="Check Box 72">
              <controlPr defaultSize="0" autoFill="0" autoLine="0" autoPict="0">
                <anchor moveWithCells="1">
                  <from>
                    <xdr:col>19</xdr:col>
                    <xdr:colOff>152400</xdr:colOff>
                    <xdr:row>19</xdr:row>
                    <xdr:rowOff>28575</xdr:rowOff>
                  </from>
                  <to>
                    <xdr:col>21</xdr:col>
                    <xdr:colOff>28575</xdr:colOff>
                    <xdr:row>20</xdr:row>
                    <xdr:rowOff>19050</xdr:rowOff>
                  </to>
                </anchor>
              </controlPr>
            </control>
          </mc:Choice>
        </mc:AlternateContent>
        <mc:AlternateContent xmlns:mc="http://schemas.openxmlformats.org/markup-compatibility/2006">
          <mc:Choice Requires="x14">
            <control shapeId="3146" r:id="rId36" name="Check Box 74">
              <controlPr defaultSize="0" autoFill="0" autoLine="0" autoPict="0">
                <anchor moveWithCells="1">
                  <from>
                    <xdr:col>28</xdr:col>
                    <xdr:colOff>180975</xdr:colOff>
                    <xdr:row>19</xdr:row>
                    <xdr:rowOff>9525</xdr:rowOff>
                  </from>
                  <to>
                    <xdr:col>30</xdr:col>
                    <xdr:colOff>57150</xdr:colOff>
                    <xdr:row>20</xdr:row>
                    <xdr:rowOff>38100</xdr:rowOff>
                  </to>
                </anchor>
              </controlPr>
            </control>
          </mc:Choice>
        </mc:AlternateContent>
        <mc:AlternateContent xmlns:mc="http://schemas.openxmlformats.org/markup-compatibility/2006">
          <mc:Choice Requires="x14">
            <control shapeId="3147" r:id="rId37" name="Check Box 75">
              <controlPr defaultSize="0" autoFill="0" autoLine="0" autoPict="0">
                <anchor moveWithCells="1">
                  <from>
                    <xdr:col>9</xdr:col>
                    <xdr:colOff>0</xdr:colOff>
                    <xdr:row>18</xdr:row>
                    <xdr:rowOff>209550</xdr:rowOff>
                  </from>
                  <to>
                    <xdr:col>10</xdr:col>
                    <xdr:colOff>57150</xdr:colOff>
                    <xdr:row>20</xdr:row>
                    <xdr:rowOff>0</xdr:rowOff>
                  </to>
                </anchor>
              </controlPr>
            </control>
          </mc:Choice>
        </mc:AlternateContent>
        <mc:AlternateContent xmlns:mc="http://schemas.openxmlformats.org/markup-compatibility/2006">
          <mc:Choice Requires="x14">
            <control shapeId="3148" r:id="rId38" name="Check Box 76">
              <controlPr defaultSize="0" autoFill="0" autoLine="0" autoPict="0">
                <anchor moveWithCells="1">
                  <from>
                    <xdr:col>0</xdr:col>
                    <xdr:colOff>152400</xdr:colOff>
                    <xdr:row>18</xdr:row>
                    <xdr:rowOff>228600</xdr:rowOff>
                  </from>
                  <to>
                    <xdr:col>2</xdr:col>
                    <xdr:colOff>28575</xdr:colOff>
                    <xdr:row>20</xdr:row>
                    <xdr:rowOff>19050</xdr:rowOff>
                  </to>
                </anchor>
              </controlPr>
            </control>
          </mc:Choice>
        </mc:AlternateContent>
        <mc:AlternateContent xmlns:mc="http://schemas.openxmlformats.org/markup-compatibility/2006">
          <mc:Choice Requires="x14">
            <control shapeId="3149" r:id="rId39" name="Check Box 77">
              <controlPr defaultSize="0" autoFill="0" autoLine="0" autoPict="0">
                <anchor moveWithCells="1">
                  <from>
                    <xdr:col>0</xdr:col>
                    <xdr:colOff>142875</xdr:colOff>
                    <xdr:row>19</xdr:row>
                    <xdr:rowOff>209550</xdr:rowOff>
                  </from>
                  <to>
                    <xdr:col>2</xdr:col>
                    <xdr:colOff>19050</xdr:colOff>
                    <xdr:row>21</xdr:row>
                    <xdr:rowOff>9525</xdr:rowOff>
                  </to>
                </anchor>
              </controlPr>
            </control>
          </mc:Choice>
        </mc:AlternateContent>
        <mc:AlternateContent xmlns:mc="http://schemas.openxmlformats.org/markup-compatibility/2006">
          <mc:Choice Requires="x14">
            <control shapeId="3150" r:id="rId40" name="Check Box 78">
              <controlPr defaultSize="0" autoFill="0" autoLine="0" autoPict="0">
                <anchor moveWithCells="1">
                  <from>
                    <xdr:col>0</xdr:col>
                    <xdr:colOff>161925</xdr:colOff>
                    <xdr:row>20</xdr:row>
                    <xdr:rowOff>190500</xdr:rowOff>
                  </from>
                  <to>
                    <xdr:col>2</xdr:col>
                    <xdr:colOff>38100</xdr:colOff>
                    <xdr:row>21</xdr:row>
                    <xdr:rowOff>219075</xdr:rowOff>
                  </to>
                </anchor>
              </controlPr>
            </control>
          </mc:Choice>
        </mc:AlternateContent>
        <mc:AlternateContent xmlns:mc="http://schemas.openxmlformats.org/markup-compatibility/2006">
          <mc:Choice Requires="x14">
            <control shapeId="3151" r:id="rId41" name="Check Box 79">
              <controlPr defaultSize="0" autoFill="0" autoLine="0" autoPict="0">
                <anchor moveWithCells="1">
                  <from>
                    <xdr:col>0</xdr:col>
                    <xdr:colOff>180975</xdr:colOff>
                    <xdr:row>21</xdr:row>
                    <xdr:rowOff>200025</xdr:rowOff>
                  </from>
                  <to>
                    <xdr:col>2</xdr:col>
                    <xdr:colOff>57150</xdr:colOff>
                    <xdr:row>23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基準単価!$D$6:$D$35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86"/>
  <sheetViews>
    <sheetView view="pageBreakPreview" topLeftCell="A76" zoomScaleNormal="120" zoomScaleSheetLayoutView="100" zoomScalePageLayoutView="120" workbookViewId="0">
      <selection activeCell="A75" sqref="A75:E75"/>
    </sheetView>
  </sheetViews>
  <sheetFormatPr defaultColWidth="2.25" defaultRowHeight="13.5"/>
  <cols>
    <col min="1" max="39" width="2.375" style="67" customWidth="1"/>
    <col min="40" max="65" width="2.25" style="67"/>
    <col min="66" max="71" width="10.625" style="67" customWidth="1"/>
    <col min="72" max="1024" width="2.25" style="67"/>
  </cols>
  <sheetData>
    <row r="1" spans="1:70" s="69" customFormat="1">
      <c r="A1" s="68" t="s">
        <v>181</v>
      </c>
      <c r="BN1" s="70" t="s">
        <v>65</v>
      </c>
      <c r="BO1" s="70" t="s">
        <v>66</v>
      </c>
      <c r="BP1" s="70" t="s">
        <v>67</v>
      </c>
      <c r="BQ1" s="70" t="s">
        <v>68</v>
      </c>
      <c r="BR1" s="70" t="s">
        <v>69</v>
      </c>
    </row>
    <row r="2" spans="1:70" ht="3" customHeight="1"/>
    <row r="3" spans="1:70" s="75" customFormat="1" ht="12" customHeight="1">
      <c r="A3" s="379" t="s">
        <v>70</v>
      </c>
      <c r="B3" s="71" t="s">
        <v>11</v>
      </c>
      <c r="C3" s="72"/>
      <c r="D3" s="72"/>
      <c r="E3" s="73"/>
      <c r="F3" s="73"/>
      <c r="G3" s="73"/>
      <c r="H3" s="73"/>
      <c r="I3" s="73"/>
      <c r="J3" s="73"/>
      <c r="K3" s="74"/>
      <c r="L3" s="380"/>
      <c r="M3" s="380"/>
      <c r="N3" s="380"/>
      <c r="O3" s="380"/>
      <c r="P3" s="380"/>
      <c r="Q3" s="380"/>
      <c r="R3" s="380"/>
      <c r="S3" s="380"/>
      <c r="T3" s="380"/>
      <c r="U3" s="380"/>
      <c r="V3" s="380"/>
      <c r="W3" s="380"/>
      <c r="X3" s="380"/>
      <c r="Y3" s="380"/>
      <c r="Z3" s="380"/>
      <c r="AA3" s="380"/>
      <c r="AB3" s="380"/>
      <c r="AC3" s="380"/>
      <c r="AD3" s="380"/>
      <c r="AE3" s="380"/>
      <c r="AF3" s="380"/>
      <c r="AG3" s="381" t="s">
        <v>71</v>
      </c>
      <c r="AH3" s="381"/>
      <c r="AI3" s="381"/>
      <c r="AJ3" s="381"/>
      <c r="AK3" s="381"/>
      <c r="AL3" s="381"/>
      <c r="AM3" s="381"/>
    </row>
    <row r="4" spans="1:70" s="75" customFormat="1" ht="20.25" customHeight="1">
      <c r="A4" s="379"/>
      <c r="B4" s="76" t="s">
        <v>72</v>
      </c>
      <c r="C4" s="77"/>
      <c r="D4" s="77"/>
      <c r="E4" s="78"/>
      <c r="F4" s="78"/>
      <c r="G4" s="78"/>
      <c r="H4" s="78"/>
      <c r="I4" s="78"/>
      <c r="J4" s="78"/>
      <c r="K4" s="79"/>
      <c r="L4" s="382"/>
      <c r="M4" s="382"/>
      <c r="N4" s="382"/>
      <c r="O4" s="382"/>
      <c r="P4" s="382"/>
      <c r="Q4" s="382"/>
      <c r="R4" s="382"/>
      <c r="S4" s="382"/>
      <c r="T4" s="382"/>
      <c r="U4" s="382"/>
      <c r="V4" s="382"/>
      <c r="W4" s="382"/>
      <c r="X4" s="382"/>
      <c r="Y4" s="382"/>
      <c r="Z4" s="382"/>
      <c r="AA4" s="382"/>
      <c r="AB4" s="382"/>
      <c r="AC4" s="382"/>
      <c r="AD4" s="382"/>
      <c r="AE4" s="382"/>
      <c r="AF4" s="382"/>
      <c r="AG4" s="383"/>
      <c r="AH4" s="383"/>
      <c r="AI4" s="383"/>
      <c r="AJ4" s="383"/>
      <c r="AK4" s="383"/>
      <c r="AL4" s="383"/>
      <c r="AM4" s="383"/>
    </row>
    <row r="5" spans="1:70" s="75" customFormat="1" ht="20.25" customHeight="1">
      <c r="A5" s="379"/>
      <c r="B5" s="80" t="s">
        <v>73</v>
      </c>
      <c r="C5" s="81"/>
      <c r="D5" s="81"/>
      <c r="E5" s="82"/>
      <c r="F5" s="82"/>
      <c r="G5" s="82"/>
      <c r="H5" s="82"/>
      <c r="I5" s="82"/>
      <c r="J5" s="82"/>
      <c r="K5" s="83"/>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row>
    <row r="6" spans="1:70" s="75" customFormat="1" ht="11.25" customHeight="1">
      <c r="A6" s="379"/>
      <c r="B6" s="385" t="s">
        <v>74</v>
      </c>
      <c r="C6" s="385"/>
      <c r="D6" s="385"/>
      <c r="E6" s="385"/>
      <c r="F6" s="385"/>
      <c r="G6" s="385"/>
      <c r="H6" s="385"/>
      <c r="I6" s="385"/>
      <c r="J6" s="385"/>
      <c r="K6" s="385"/>
      <c r="L6" s="84" t="s">
        <v>12</v>
      </c>
      <c r="M6" s="84"/>
      <c r="N6" s="84"/>
      <c r="O6" s="84"/>
      <c r="P6" s="84"/>
      <c r="Q6" s="386"/>
      <c r="R6" s="386"/>
      <c r="S6" s="84" t="s">
        <v>13</v>
      </c>
      <c r="T6" s="386"/>
      <c r="U6" s="386"/>
      <c r="V6" s="386"/>
      <c r="W6" s="84" t="s">
        <v>14</v>
      </c>
      <c r="X6" s="84"/>
      <c r="Y6" s="84"/>
      <c r="Z6" s="84"/>
      <c r="AA6" s="84"/>
      <c r="AB6" s="84"/>
      <c r="AC6" s="85"/>
      <c r="AD6" s="84"/>
      <c r="AE6" s="84"/>
      <c r="AF6" s="84"/>
      <c r="AG6" s="84"/>
      <c r="AH6" s="84"/>
      <c r="AI6" s="84"/>
      <c r="AJ6" s="84"/>
      <c r="AK6" s="84"/>
      <c r="AL6" s="84"/>
      <c r="AM6" s="86"/>
    </row>
    <row r="7" spans="1:70" s="75" customFormat="1" ht="20.25" customHeight="1">
      <c r="A7" s="379"/>
      <c r="B7" s="385"/>
      <c r="C7" s="385"/>
      <c r="D7" s="385"/>
      <c r="E7" s="385"/>
      <c r="F7" s="385"/>
      <c r="G7" s="385"/>
      <c r="H7" s="385"/>
      <c r="I7" s="385"/>
      <c r="J7" s="385"/>
      <c r="K7" s="385"/>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row>
    <row r="8" spans="1:70" s="75" customFormat="1" ht="20.25" customHeight="1">
      <c r="A8" s="379"/>
      <c r="B8" s="87" t="s">
        <v>15</v>
      </c>
      <c r="C8" s="88"/>
      <c r="D8" s="88"/>
      <c r="E8" s="89"/>
      <c r="F8" s="89"/>
      <c r="G8" s="89"/>
      <c r="H8" s="89"/>
      <c r="I8" s="89"/>
      <c r="J8" s="89"/>
      <c r="K8" s="89"/>
      <c r="L8" s="87" t="s">
        <v>16</v>
      </c>
      <c r="M8" s="89"/>
      <c r="N8" s="89"/>
      <c r="O8" s="89"/>
      <c r="P8" s="388"/>
      <c r="Q8" s="389"/>
      <c r="R8" s="389"/>
      <c r="S8" s="389"/>
      <c r="T8" s="389"/>
      <c r="U8" s="389"/>
      <c r="V8" s="389"/>
      <c r="W8" s="389"/>
      <c r="X8" s="389"/>
      <c r="Y8" s="390"/>
      <c r="Z8" s="87" t="s">
        <v>17</v>
      </c>
      <c r="AA8" s="89"/>
      <c r="AB8" s="89"/>
      <c r="AC8" s="388"/>
      <c r="AD8" s="389"/>
      <c r="AE8" s="389"/>
      <c r="AF8" s="389"/>
      <c r="AG8" s="389"/>
      <c r="AH8" s="389"/>
      <c r="AI8" s="389"/>
      <c r="AJ8" s="389"/>
      <c r="AK8" s="389"/>
      <c r="AL8" s="389"/>
      <c r="AM8" s="390"/>
    </row>
    <row r="9" spans="1:70" s="75" customFormat="1" ht="20.25" customHeight="1">
      <c r="A9" s="379"/>
      <c r="B9" s="87" t="s">
        <v>75</v>
      </c>
      <c r="C9" s="88"/>
      <c r="D9" s="88"/>
      <c r="E9" s="89"/>
      <c r="F9" s="89"/>
      <c r="G9" s="89"/>
      <c r="H9" s="89"/>
      <c r="I9" s="89"/>
      <c r="J9" s="89"/>
      <c r="K9" s="89"/>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row>
    <row r="10" spans="1:70" s="75" customFormat="1" ht="18" customHeight="1">
      <c r="A10" s="372" t="s">
        <v>76</v>
      </c>
      <c r="B10" s="372"/>
      <c r="C10" s="372"/>
      <c r="D10" s="372"/>
      <c r="E10" s="372"/>
      <c r="F10" s="372"/>
      <c r="G10" s="372"/>
      <c r="H10" s="372"/>
      <c r="I10" s="90"/>
      <c r="J10" s="91" t="s">
        <v>77</v>
      </c>
      <c r="K10" s="84"/>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3"/>
    </row>
    <row r="11" spans="1:70" s="75" customFormat="1" ht="18" customHeight="1">
      <c r="A11" s="372"/>
      <c r="B11" s="372"/>
      <c r="C11" s="372"/>
      <c r="D11" s="372"/>
      <c r="E11" s="372"/>
      <c r="F11" s="372"/>
      <c r="G11" s="372"/>
      <c r="H11" s="372"/>
      <c r="I11" s="94"/>
      <c r="J11" s="95" t="s">
        <v>146</v>
      </c>
      <c r="K11" s="78"/>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96"/>
    </row>
    <row r="12" spans="1:70" s="75" customFormat="1" ht="5.25" customHeight="1">
      <c r="A12" s="97"/>
      <c r="B12" s="97"/>
      <c r="C12" s="97"/>
      <c r="D12" s="97"/>
      <c r="E12" s="97"/>
      <c r="F12" s="97"/>
      <c r="G12" s="97"/>
      <c r="H12" s="97"/>
      <c r="I12" s="91"/>
      <c r="J12" s="98"/>
      <c r="K12" s="84"/>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row>
    <row r="13" spans="1:70" s="75" customFormat="1" ht="20.25" customHeight="1">
      <c r="A13" s="99" t="s">
        <v>78</v>
      </c>
      <c r="B13" s="100"/>
      <c r="C13" s="101"/>
      <c r="D13" s="101"/>
      <c r="E13" s="101"/>
      <c r="F13" s="101"/>
      <c r="G13" s="101"/>
      <c r="H13" s="101"/>
      <c r="I13" s="102"/>
      <c r="J13" s="95"/>
      <c r="K13" s="78"/>
      <c r="L13" s="77"/>
      <c r="M13" s="77"/>
      <c r="N13" s="77"/>
      <c r="O13" s="77"/>
      <c r="P13" s="77"/>
      <c r="Q13" s="77"/>
      <c r="R13" s="77"/>
      <c r="S13" s="77"/>
      <c r="T13" s="77"/>
      <c r="U13" s="77"/>
      <c r="V13" s="77"/>
      <c r="W13" s="373" t="s">
        <v>79</v>
      </c>
      <c r="X13" s="373"/>
      <c r="Y13" s="373"/>
      <c r="Z13" s="373"/>
      <c r="AA13" s="374" t="str">
        <f>IF($L$5="","",VLOOKUP($L$5,基準単価!$D$6:$E$34,2,0))</f>
        <v/>
      </c>
      <c r="AB13" s="374"/>
      <c r="AC13" s="374"/>
      <c r="AD13" s="375" t="s">
        <v>25</v>
      </c>
      <c r="AE13" s="375"/>
      <c r="AF13" s="373" t="s">
        <v>80</v>
      </c>
      <c r="AG13" s="373"/>
      <c r="AH13" s="373"/>
      <c r="AI13" s="376">
        <f>ROUNDDOWN($F$68/1000,0)</f>
        <v>0</v>
      </c>
      <c r="AJ13" s="376"/>
      <c r="AK13" s="376"/>
      <c r="AL13" s="375" t="s">
        <v>25</v>
      </c>
      <c r="AM13" s="375"/>
    </row>
    <row r="14" spans="1:70" s="75" customFormat="1" ht="20.25" customHeight="1">
      <c r="A14" s="103" t="s">
        <v>147</v>
      </c>
      <c r="B14" s="104"/>
      <c r="C14" s="105"/>
      <c r="D14" s="105"/>
      <c r="E14" s="105"/>
      <c r="F14" s="105"/>
      <c r="G14" s="105"/>
      <c r="H14" s="377"/>
      <c r="I14" s="377"/>
      <c r="J14" s="377"/>
      <c r="K14" s="378" t="s">
        <v>82</v>
      </c>
      <c r="L14" s="378"/>
      <c r="M14" s="378"/>
      <c r="N14" s="378"/>
      <c r="O14" s="378"/>
      <c r="P14" s="378"/>
      <c r="Q14" s="378"/>
      <c r="R14" s="378"/>
      <c r="S14" s="378"/>
      <c r="T14" s="378"/>
      <c r="U14" s="378"/>
      <c r="V14" s="378"/>
      <c r="W14" s="378"/>
      <c r="X14" s="378"/>
      <c r="Y14" s="378"/>
      <c r="Z14" s="378"/>
      <c r="AA14" s="378"/>
      <c r="AB14" s="378"/>
      <c r="AC14" s="378"/>
      <c r="AD14" s="378"/>
      <c r="AE14" s="378"/>
      <c r="AF14" s="106" t="s">
        <v>83</v>
      </c>
      <c r="AG14" s="107"/>
      <c r="AH14" s="107"/>
      <c r="AI14" s="108"/>
      <c r="AJ14" s="108"/>
      <c r="AK14" s="88"/>
      <c r="AL14" s="105"/>
      <c r="AM14" s="109"/>
    </row>
    <row r="15" spans="1:70" s="75" customFormat="1" ht="20.100000000000001" customHeight="1">
      <c r="A15" s="110"/>
      <c r="B15" s="111"/>
      <c r="C15" s="371" t="s">
        <v>202</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row>
    <row r="16" spans="1:70" s="75" customFormat="1" ht="20.100000000000001" customHeight="1">
      <c r="A16" s="112"/>
      <c r="B16" s="113"/>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row>
    <row r="17" spans="1:39" s="75" customFormat="1" ht="20.100000000000001" customHeight="1">
      <c r="A17" s="112"/>
      <c r="B17" s="113"/>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row>
    <row r="18" spans="1:39" s="75" customFormat="1" ht="42" customHeight="1">
      <c r="A18" s="112"/>
      <c r="B18" s="113"/>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row>
    <row r="19" spans="1:39" s="75" customFormat="1" ht="18.75" customHeight="1">
      <c r="A19" s="114" t="s">
        <v>203</v>
      </c>
      <c r="B19" s="115"/>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7"/>
    </row>
    <row r="20" spans="1:39" s="122" customFormat="1" ht="18" customHeight="1">
      <c r="A20" s="118"/>
      <c r="B20" s="255"/>
      <c r="C20" s="119" t="s">
        <v>84</v>
      </c>
      <c r="D20" s="119"/>
      <c r="E20" s="119"/>
      <c r="F20" s="119"/>
      <c r="G20" s="119"/>
      <c r="H20" s="119"/>
      <c r="I20" s="119"/>
      <c r="J20" s="257"/>
      <c r="K20" s="119" t="s">
        <v>85</v>
      </c>
      <c r="L20" s="119"/>
      <c r="M20" s="119"/>
      <c r="N20" s="119"/>
      <c r="O20" s="119"/>
      <c r="P20" s="257"/>
      <c r="Q20" s="119" t="s">
        <v>86</v>
      </c>
      <c r="R20" s="119"/>
      <c r="S20" s="119"/>
      <c r="T20" s="119"/>
      <c r="U20" s="257"/>
      <c r="V20" s="119" t="s">
        <v>87</v>
      </c>
      <c r="W20" s="119"/>
      <c r="X20" s="119"/>
      <c r="Y20" s="119"/>
      <c r="Z20" s="119"/>
      <c r="AA20" s="119"/>
      <c r="AB20" s="119"/>
      <c r="AC20" s="119"/>
      <c r="AD20" s="257"/>
      <c r="AE20" s="119" t="s">
        <v>88</v>
      </c>
      <c r="AF20" s="119"/>
      <c r="AG20" s="119"/>
      <c r="AH20" s="119"/>
      <c r="AI20" s="119"/>
      <c r="AJ20" s="120"/>
      <c r="AK20" s="120"/>
      <c r="AL20" s="120"/>
      <c r="AM20" s="121"/>
    </row>
    <row r="21" spans="1:39" s="122" customFormat="1" ht="18" customHeight="1">
      <c r="A21" s="118"/>
      <c r="B21" s="256"/>
      <c r="C21" s="123" t="s">
        <v>89</v>
      </c>
      <c r="D21" s="123"/>
      <c r="E21" s="123"/>
      <c r="F21" s="123"/>
      <c r="G21" s="123"/>
      <c r="H21" s="123"/>
      <c r="I21" s="123"/>
      <c r="J21" s="123"/>
      <c r="K21" s="123"/>
      <c r="L21" s="258"/>
      <c r="M21" s="123" t="s">
        <v>90</v>
      </c>
      <c r="N21" s="123"/>
      <c r="O21" s="123"/>
      <c r="P21" s="123"/>
      <c r="Q21" s="123"/>
      <c r="R21" s="123"/>
      <c r="S21" s="123"/>
      <c r="T21" s="123"/>
      <c r="U21" s="123"/>
      <c r="V21" s="123"/>
      <c r="W21" s="123"/>
      <c r="X21" s="123"/>
      <c r="Y21" s="123"/>
      <c r="Z21" s="123"/>
      <c r="AA21" s="123"/>
      <c r="AB21" s="123"/>
      <c r="AC21" s="123"/>
      <c r="AD21" s="123"/>
      <c r="AE21" s="123"/>
      <c r="AF21" s="123"/>
      <c r="AG21" s="123"/>
      <c r="AH21" s="124"/>
      <c r="AI21" s="124"/>
      <c r="AJ21" s="124"/>
      <c r="AK21" s="124"/>
      <c r="AL21" s="124"/>
      <c r="AM21" s="125"/>
    </row>
    <row r="22" spans="1:39" s="75" customFormat="1" ht="18" customHeight="1">
      <c r="A22" s="118"/>
      <c r="B22" s="243"/>
      <c r="C22" s="123" t="s">
        <v>91</v>
      </c>
      <c r="D22" s="126"/>
      <c r="E22" s="126"/>
      <c r="F22" s="126"/>
      <c r="G22" s="126"/>
      <c r="H22" s="126"/>
      <c r="I22" s="126"/>
      <c r="J22" s="126"/>
      <c r="K22" s="126"/>
      <c r="L22" s="124"/>
      <c r="M22" s="259"/>
      <c r="N22" s="123" t="s">
        <v>92</v>
      </c>
      <c r="O22" s="126"/>
      <c r="P22" s="126"/>
      <c r="Q22" s="126"/>
      <c r="R22" s="126"/>
      <c r="S22" s="126"/>
      <c r="T22" s="126"/>
      <c r="U22" s="126"/>
      <c r="V22" s="124"/>
      <c r="W22" s="124"/>
      <c r="X22" s="124"/>
      <c r="Y22" s="124"/>
      <c r="Z22" s="124"/>
      <c r="AA22" s="124"/>
      <c r="AB22" s="124"/>
      <c r="AC22" s="124"/>
      <c r="AD22" s="124"/>
      <c r="AE22" s="124"/>
      <c r="AF22" s="124"/>
      <c r="AG22" s="124"/>
      <c r="AH22" s="124"/>
      <c r="AI22" s="124"/>
      <c r="AJ22" s="124"/>
      <c r="AK22" s="124"/>
      <c r="AL22" s="126"/>
      <c r="AM22" s="125"/>
    </row>
    <row r="23" spans="1:39" s="75" customFormat="1" ht="18" customHeight="1">
      <c r="A23" s="118"/>
      <c r="B23" s="243"/>
      <c r="C23" s="123" t="s">
        <v>206</v>
      </c>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5"/>
    </row>
    <row r="24" spans="1:39" s="75" customFormat="1" ht="18" customHeight="1">
      <c r="A24" s="118"/>
      <c r="B24" s="261" t="s">
        <v>93</v>
      </c>
      <c r="C24" s="123"/>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5"/>
    </row>
    <row r="25" spans="1:39" s="75" customFormat="1" ht="18" customHeight="1">
      <c r="A25" s="118"/>
      <c r="B25" s="243"/>
      <c r="C25" s="123" t="s">
        <v>94</v>
      </c>
      <c r="D25" s="123"/>
      <c r="E25" s="123"/>
      <c r="F25" s="123"/>
      <c r="G25" s="123"/>
      <c r="H25" s="123"/>
      <c r="I25" s="123"/>
      <c r="J25" s="123"/>
      <c r="K25" s="123"/>
      <c r="L25" s="123"/>
      <c r="M25" s="123"/>
      <c r="N25" s="123"/>
      <c r="O25" s="123"/>
      <c r="P25" s="123"/>
      <c r="Q25" s="258"/>
      <c r="R25" s="123" t="s">
        <v>85</v>
      </c>
      <c r="S25" s="123"/>
      <c r="T25" s="123"/>
      <c r="U25" s="123"/>
      <c r="V25" s="123"/>
      <c r="W25" s="258"/>
      <c r="X25" s="123" t="s">
        <v>86</v>
      </c>
      <c r="Y25" s="123"/>
      <c r="Z25" s="123"/>
      <c r="AA25" s="123"/>
      <c r="AB25" s="260"/>
      <c r="AC25" s="123" t="s">
        <v>95</v>
      </c>
      <c r="AD25" s="123"/>
      <c r="AE25" s="260"/>
      <c r="AF25" s="123" t="s">
        <v>87</v>
      </c>
      <c r="AG25" s="123"/>
      <c r="AH25" s="123"/>
      <c r="AI25" s="123"/>
      <c r="AJ25" s="123"/>
      <c r="AK25" s="123"/>
      <c r="AL25" s="123"/>
      <c r="AM25" s="127"/>
    </row>
    <row r="26" spans="1:39" s="75" customFormat="1" ht="18" customHeight="1">
      <c r="A26" s="118"/>
      <c r="B26" s="243"/>
      <c r="C26" s="123" t="s">
        <v>96</v>
      </c>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7"/>
    </row>
    <row r="27" spans="1:39" s="75" customFormat="1" ht="18" customHeight="1">
      <c r="A27" s="118"/>
      <c r="B27" s="243"/>
      <c r="C27" s="123" t="s">
        <v>97</v>
      </c>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7"/>
    </row>
    <row r="28" spans="1:39" s="75" customFormat="1" ht="18" customHeight="1">
      <c r="A28" s="118"/>
      <c r="B28" s="243"/>
      <c r="C28" s="123" t="s">
        <v>98</v>
      </c>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7"/>
    </row>
    <row r="29" spans="1:39" s="75" customFormat="1" ht="18" customHeight="1">
      <c r="A29" s="118"/>
      <c r="B29" s="243"/>
      <c r="C29" s="123" t="s">
        <v>99</v>
      </c>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7"/>
    </row>
    <row r="30" spans="1:39" s="75" customFormat="1" ht="18" customHeight="1">
      <c r="A30" s="118"/>
      <c r="B30" s="244"/>
      <c r="C30" s="128" t="s">
        <v>100</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9"/>
    </row>
    <row r="31" spans="1:39" s="75" customFormat="1" ht="18.75" customHeight="1">
      <c r="A31" s="114" t="s">
        <v>204</v>
      </c>
      <c r="B31" s="130"/>
      <c r="C31" s="97"/>
      <c r="D31" s="97"/>
      <c r="E31" s="131"/>
      <c r="F31" s="97"/>
      <c r="G31" s="97"/>
      <c r="H31" s="97"/>
      <c r="I31" s="97"/>
      <c r="J31" s="132"/>
      <c r="K31" s="132"/>
      <c r="L31" s="132"/>
      <c r="M31" s="132"/>
      <c r="N31" s="132"/>
      <c r="O31" s="91"/>
      <c r="P31" s="115"/>
      <c r="Q31" s="115"/>
      <c r="R31" s="115"/>
      <c r="S31" s="132"/>
      <c r="T31" s="98"/>
      <c r="U31" s="132"/>
      <c r="V31" s="132"/>
      <c r="W31" s="132"/>
      <c r="X31" s="132"/>
      <c r="Y31" s="97"/>
      <c r="Z31" s="97"/>
      <c r="AA31" s="97"/>
      <c r="AB31" s="97"/>
      <c r="AC31" s="132"/>
      <c r="AD31" s="132"/>
      <c r="AE31" s="132"/>
      <c r="AF31" s="132"/>
      <c r="AG31" s="132"/>
      <c r="AH31" s="132"/>
      <c r="AI31" s="133"/>
      <c r="AJ31" s="133"/>
      <c r="AK31" s="133"/>
      <c r="AL31" s="133"/>
      <c r="AM31" s="134"/>
    </row>
    <row r="32" spans="1:39" s="75" customFormat="1" ht="18.75" customHeight="1">
      <c r="A32" s="135"/>
      <c r="B32" s="253"/>
      <c r="C32" s="136" t="s">
        <v>207</v>
      </c>
      <c r="D32" s="119"/>
      <c r="E32" s="119"/>
      <c r="F32" s="119"/>
      <c r="G32" s="119"/>
      <c r="H32" s="119"/>
      <c r="I32" s="119"/>
      <c r="J32" s="257"/>
      <c r="K32" s="136" t="s">
        <v>208</v>
      </c>
      <c r="L32" s="115"/>
      <c r="M32" s="137"/>
      <c r="N32" s="137"/>
      <c r="O32" s="138"/>
      <c r="P32" s="120"/>
      <c r="Q32" s="120"/>
      <c r="R32" s="120"/>
      <c r="S32" s="137"/>
      <c r="T32" s="139"/>
      <c r="U32" s="137"/>
      <c r="V32" s="137"/>
      <c r="W32" s="137"/>
      <c r="X32" s="137"/>
      <c r="Y32" s="119"/>
      <c r="Z32" s="119"/>
      <c r="AA32" s="119"/>
      <c r="AB32" s="119"/>
      <c r="AC32" s="115"/>
      <c r="AD32" s="137"/>
      <c r="AE32" s="137"/>
      <c r="AF32" s="137" t="s">
        <v>160</v>
      </c>
      <c r="AG32" s="137"/>
      <c r="AH32" s="137"/>
      <c r="AI32" s="137"/>
      <c r="AJ32" s="140"/>
      <c r="AK32" s="140"/>
      <c r="AL32" s="140"/>
      <c r="AM32" s="141"/>
    </row>
    <row r="33" spans="1:43" s="75" customFormat="1" ht="18.75" customHeight="1">
      <c r="A33" s="142"/>
      <c r="B33" s="254"/>
      <c r="C33" s="143" t="s">
        <v>90</v>
      </c>
      <c r="D33" s="144"/>
      <c r="E33" s="145"/>
      <c r="F33" s="144"/>
      <c r="G33" s="144"/>
      <c r="H33" s="144"/>
      <c r="I33" s="144"/>
      <c r="J33" s="146"/>
      <c r="K33" s="146"/>
      <c r="L33" s="146"/>
      <c r="M33" s="146"/>
      <c r="N33" s="146"/>
      <c r="O33" s="147"/>
      <c r="P33" s="148"/>
      <c r="Q33" s="149"/>
      <c r="R33" s="149"/>
      <c r="S33" s="146"/>
      <c r="T33" s="150"/>
      <c r="U33" s="150"/>
      <c r="V33" s="150"/>
      <c r="W33" s="150"/>
      <c r="X33" s="150"/>
      <c r="Y33" s="144"/>
      <c r="Z33" s="144"/>
      <c r="AA33" s="144"/>
      <c r="AB33" s="144"/>
      <c r="AD33" s="150"/>
      <c r="AE33" s="150"/>
      <c r="AF33" s="150"/>
      <c r="AG33" s="150"/>
      <c r="AH33" s="146"/>
      <c r="AI33" s="151"/>
      <c r="AJ33" s="151"/>
      <c r="AK33" s="151"/>
      <c r="AL33" s="151"/>
      <c r="AM33" s="152"/>
    </row>
    <row r="34" spans="1:43" s="75" customFormat="1" ht="18" customHeight="1">
      <c r="A34" s="114" t="s">
        <v>205</v>
      </c>
      <c r="B34" s="104"/>
      <c r="C34" s="105"/>
      <c r="D34" s="105"/>
      <c r="E34" s="153"/>
      <c r="F34" s="105"/>
      <c r="G34" s="105"/>
      <c r="H34" s="105"/>
      <c r="I34" s="105"/>
      <c r="J34" s="154"/>
      <c r="K34" s="154"/>
      <c r="L34" s="154"/>
      <c r="M34" s="154"/>
      <c r="N34" s="154"/>
      <c r="O34" s="155"/>
      <c r="P34" s="108"/>
      <c r="Q34" s="108"/>
      <c r="R34" s="108"/>
      <c r="S34" s="154"/>
      <c r="T34" s="156"/>
      <c r="U34" s="156"/>
      <c r="V34" s="157"/>
      <c r="W34" s="373" t="s">
        <v>79</v>
      </c>
      <c r="X34" s="373"/>
      <c r="Y34" s="373"/>
      <c r="Z34" s="373"/>
      <c r="AA34" s="374" t="str">
        <f>IF($L$5="","",VLOOKUP($L$5,基準単価!$D$6:$G$34,4,0))</f>
        <v/>
      </c>
      <c r="AB34" s="374"/>
      <c r="AC34" s="374"/>
      <c r="AD34" s="375" t="s">
        <v>25</v>
      </c>
      <c r="AE34" s="375"/>
      <c r="AF34" s="373" t="s">
        <v>80</v>
      </c>
      <c r="AG34" s="373"/>
      <c r="AH34" s="373"/>
      <c r="AI34" s="376">
        <f>ROUNDDOWN($F$77/1000,0)</f>
        <v>0</v>
      </c>
      <c r="AJ34" s="376"/>
      <c r="AK34" s="376"/>
      <c r="AL34" s="375" t="s">
        <v>25</v>
      </c>
      <c r="AM34" s="375"/>
    </row>
    <row r="35" spans="1:43" s="75" customFormat="1" ht="18.75" customHeight="1">
      <c r="A35" s="135"/>
      <c r="B35" s="246" t="s">
        <v>93</v>
      </c>
      <c r="C35" s="247"/>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116"/>
      <c r="AE35" s="116"/>
      <c r="AF35" s="391" t="s">
        <v>101</v>
      </c>
      <c r="AG35" s="391"/>
      <c r="AH35" s="391"/>
      <c r="AI35" s="391"/>
      <c r="AJ35" s="391"/>
      <c r="AK35" s="391"/>
      <c r="AL35" s="391"/>
      <c r="AM35" s="391"/>
    </row>
    <row r="36" spans="1:43" s="75" customFormat="1" ht="18" customHeight="1">
      <c r="A36" s="135"/>
      <c r="B36" s="242"/>
      <c r="C36" s="123" t="s">
        <v>94</v>
      </c>
      <c r="D36" s="123"/>
      <c r="E36" s="123"/>
      <c r="F36" s="123"/>
      <c r="G36" s="123"/>
      <c r="H36" s="123"/>
      <c r="I36" s="123"/>
      <c r="J36" s="158"/>
      <c r="K36" s="158"/>
      <c r="L36" s="158"/>
      <c r="M36" s="158"/>
      <c r="N36" s="158"/>
      <c r="O36" s="158"/>
      <c r="P36" s="158"/>
      <c r="Q36" s="245"/>
      <c r="R36" s="123" t="s">
        <v>85</v>
      </c>
      <c r="S36" s="124"/>
      <c r="T36" s="124"/>
      <c r="U36" s="124"/>
      <c r="V36" s="158"/>
      <c r="W36" s="245"/>
      <c r="X36" s="123" t="s">
        <v>86</v>
      </c>
      <c r="Y36" s="123"/>
      <c r="Z36" s="159"/>
      <c r="AA36" s="159"/>
      <c r="AB36" s="245"/>
      <c r="AC36" s="123" t="s">
        <v>87</v>
      </c>
      <c r="AD36" s="123"/>
      <c r="AE36" s="123"/>
      <c r="AF36" s="123"/>
      <c r="AG36" s="159"/>
      <c r="AH36" s="159"/>
      <c r="AI36" s="159"/>
      <c r="AJ36" s="159"/>
      <c r="AK36" s="159"/>
      <c r="AL36" s="158"/>
      <c r="AM36" s="160"/>
      <c r="AN36" s="161"/>
      <c r="AO36" s="160"/>
      <c r="AP36" s="161"/>
      <c r="AQ36" s="162"/>
    </row>
    <row r="37" spans="1:43" s="75" customFormat="1" ht="18" customHeight="1">
      <c r="A37" s="135"/>
      <c r="B37" s="242"/>
      <c r="C37" s="123" t="s">
        <v>96</v>
      </c>
      <c r="D37" s="123"/>
      <c r="E37" s="123"/>
      <c r="F37" s="123"/>
      <c r="G37" s="123"/>
      <c r="H37" s="123"/>
      <c r="I37" s="123"/>
      <c r="J37" s="158"/>
      <c r="K37" s="158"/>
      <c r="L37" s="158"/>
      <c r="M37" s="158"/>
      <c r="N37" s="158"/>
      <c r="O37" s="163"/>
      <c r="P37" s="124"/>
      <c r="Q37" s="124"/>
      <c r="R37" s="124"/>
      <c r="S37" s="158"/>
      <c r="T37" s="159"/>
      <c r="U37" s="159"/>
      <c r="V37" s="159"/>
      <c r="W37" s="159"/>
      <c r="X37" s="159"/>
      <c r="Y37" s="123"/>
      <c r="Z37" s="123"/>
      <c r="AA37" s="123"/>
      <c r="AB37" s="123"/>
      <c r="AC37" s="159"/>
      <c r="AD37" s="159"/>
      <c r="AE37" s="159"/>
      <c r="AF37" s="159"/>
      <c r="AG37" s="159"/>
      <c r="AH37" s="158"/>
      <c r="AI37" s="161"/>
      <c r="AJ37" s="161"/>
      <c r="AK37" s="161"/>
      <c r="AL37" s="161"/>
      <c r="AM37" s="162"/>
    </row>
    <row r="38" spans="1:43" s="75" customFormat="1" ht="18" customHeight="1">
      <c r="A38" s="135"/>
      <c r="B38" s="243"/>
      <c r="C38" s="123" t="s">
        <v>97</v>
      </c>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7"/>
    </row>
    <row r="39" spans="1:43" s="75" customFormat="1" ht="18" customHeight="1">
      <c r="A39" s="135"/>
      <c r="B39" s="243"/>
      <c r="C39" s="123" t="s">
        <v>98</v>
      </c>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7"/>
    </row>
    <row r="40" spans="1:43" s="75" customFormat="1" ht="18" customHeight="1">
      <c r="A40" s="135"/>
      <c r="B40" s="243"/>
      <c r="C40" s="123" t="s">
        <v>99</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7"/>
    </row>
    <row r="41" spans="1:43" ht="18" customHeight="1">
      <c r="A41" s="164"/>
      <c r="B41" s="244"/>
      <c r="C41" s="128" t="s">
        <v>100</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9"/>
    </row>
    <row r="42" spans="1:43" ht="7.5" customHeight="1">
      <c r="A42" s="165"/>
      <c r="B42" s="113"/>
      <c r="C42" s="123"/>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row>
    <row r="43" spans="1:43" ht="18.75" customHeight="1">
      <c r="A43" s="167" t="s">
        <v>124</v>
      </c>
      <c r="B43" s="101"/>
      <c r="C43" s="128"/>
      <c r="D43" s="101"/>
      <c r="E43" s="168"/>
      <c r="F43" s="101"/>
      <c r="G43" s="101"/>
      <c r="H43" s="101"/>
      <c r="I43" s="101"/>
      <c r="J43" s="169"/>
      <c r="K43" s="169"/>
      <c r="L43" s="169"/>
      <c r="M43" s="169"/>
      <c r="N43" s="169"/>
      <c r="O43" s="170"/>
      <c r="P43" s="149"/>
      <c r="Q43" s="171"/>
      <c r="R43" s="171"/>
      <c r="S43" s="169"/>
      <c r="T43" s="95"/>
      <c r="U43" s="169"/>
      <c r="V43" s="169"/>
      <c r="W43" s="373" t="s">
        <v>79</v>
      </c>
      <c r="X43" s="373"/>
      <c r="Y43" s="373"/>
      <c r="Z43" s="373"/>
      <c r="AA43" s="374" t="str">
        <f>IF($L$5="","",VLOOKUP($L$5,基準単価!$D$6:$I$34,6,0))</f>
        <v/>
      </c>
      <c r="AB43" s="374"/>
      <c r="AC43" s="374"/>
      <c r="AD43" s="375" t="s">
        <v>25</v>
      </c>
      <c r="AE43" s="375"/>
      <c r="AF43" s="373" t="s">
        <v>80</v>
      </c>
      <c r="AG43" s="373"/>
      <c r="AH43" s="373"/>
      <c r="AI43" s="376">
        <f>ROUNDDOWN($F$86/1000,0)</f>
        <v>0</v>
      </c>
      <c r="AJ43" s="376"/>
      <c r="AK43" s="376"/>
      <c r="AL43" s="375" t="s">
        <v>25</v>
      </c>
      <c r="AM43" s="375"/>
    </row>
    <row r="44" spans="1:43" ht="20.100000000000001" customHeight="1">
      <c r="A44" s="103" t="s">
        <v>81</v>
      </c>
      <c r="B44" s="104"/>
      <c r="C44" s="105"/>
      <c r="D44" s="105"/>
      <c r="E44" s="105"/>
      <c r="F44" s="105"/>
      <c r="G44" s="105"/>
      <c r="H44" s="377"/>
      <c r="I44" s="377"/>
      <c r="J44" s="377"/>
      <c r="K44" s="392" t="s">
        <v>82</v>
      </c>
      <c r="L44" s="392"/>
      <c r="M44" s="392"/>
      <c r="N44" s="392"/>
      <c r="O44" s="392"/>
      <c r="P44" s="392"/>
      <c r="Q44" s="392"/>
      <c r="R44" s="392"/>
      <c r="S44" s="392"/>
      <c r="T44" s="392"/>
      <c r="U44" s="392"/>
      <c r="V44" s="392"/>
      <c r="W44" s="392"/>
      <c r="X44" s="392"/>
      <c r="Y44" s="392"/>
      <c r="Z44" s="392"/>
      <c r="AA44" s="392"/>
      <c r="AB44" s="392"/>
      <c r="AC44" s="392"/>
      <c r="AD44" s="392"/>
      <c r="AE44" s="392"/>
      <c r="AF44" s="391" t="s">
        <v>103</v>
      </c>
      <c r="AG44" s="391"/>
      <c r="AH44" s="391"/>
      <c r="AI44" s="391"/>
      <c r="AJ44" s="391"/>
      <c r="AK44" s="391"/>
      <c r="AL44" s="391"/>
      <c r="AM44" s="391"/>
    </row>
    <row r="45" spans="1:43" ht="16.5" customHeight="1">
      <c r="A45" s="110"/>
      <c r="B45" s="111"/>
      <c r="C45" s="393" t="s">
        <v>209</v>
      </c>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row>
    <row r="46" spans="1:43" ht="16.5" customHeight="1">
      <c r="A46" s="112"/>
      <c r="B46" s="11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row>
    <row r="47" spans="1:43" s="210" customFormat="1" ht="14.1" customHeight="1">
      <c r="A47" s="207" t="s">
        <v>148</v>
      </c>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9"/>
    </row>
    <row r="48" spans="1:43" s="210" customFormat="1" ht="18" customHeight="1">
      <c r="A48" s="211" t="s">
        <v>149</v>
      </c>
      <c r="B48" s="251"/>
      <c r="C48" s="212"/>
      <c r="D48" s="212"/>
      <c r="E48" s="212"/>
      <c r="F48" s="212"/>
      <c r="G48" s="212"/>
      <c r="H48" s="212"/>
      <c r="I48" s="212"/>
      <c r="J48" s="212"/>
      <c r="K48" s="212"/>
      <c r="L48" s="212"/>
      <c r="M48" s="212"/>
      <c r="N48" s="212"/>
      <c r="O48" s="212"/>
      <c r="P48" s="212"/>
      <c r="Q48" s="212"/>
      <c r="R48" s="212"/>
      <c r="S48" s="213"/>
      <c r="T48" s="213"/>
      <c r="U48" s="213"/>
      <c r="V48" s="213"/>
      <c r="W48" s="213"/>
      <c r="X48" s="213"/>
      <c r="Y48" s="213"/>
      <c r="Z48" s="213"/>
      <c r="AA48" s="213"/>
      <c r="AB48" s="213"/>
      <c r="AC48" s="213"/>
      <c r="AD48" s="213"/>
      <c r="AE48" s="213"/>
      <c r="AF48" s="213"/>
      <c r="AG48" s="213"/>
      <c r="AH48" s="213"/>
      <c r="AI48" s="213"/>
      <c r="AJ48" s="213"/>
      <c r="AK48" s="213"/>
      <c r="AL48" s="213"/>
      <c r="AM48" s="214"/>
    </row>
    <row r="49" spans="1:39" s="210" customFormat="1" ht="18" customHeight="1">
      <c r="A49" s="215"/>
      <c r="B49" s="248"/>
      <c r="C49" s="216" t="s">
        <v>150</v>
      </c>
      <c r="D49" s="217"/>
      <c r="E49" s="217"/>
      <c r="F49" s="217"/>
      <c r="G49" s="217"/>
      <c r="H49" s="217"/>
      <c r="I49" s="217"/>
      <c r="J49" s="217"/>
      <c r="K49" s="217"/>
      <c r="L49" s="217"/>
      <c r="M49" s="217"/>
      <c r="N49" s="217" t="s">
        <v>151</v>
      </c>
      <c r="O49" s="263"/>
      <c r="P49" s="218" t="s">
        <v>152</v>
      </c>
      <c r="Q49" s="219"/>
      <c r="R49" s="219"/>
      <c r="S49" s="220"/>
      <c r="T49" s="262"/>
      <c r="U49" s="218" t="s">
        <v>153</v>
      </c>
      <c r="V49" s="221"/>
      <c r="W49" s="221"/>
      <c r="X49" s="221"/>
      <c r="Y49" s="221"/>
      <c r="Z49" s="218"/>
      <c r="AA49" s="218"/>
      <c r="AB49" s="262"/>
      <c r="AC49" s="218" t="s">
        <v>154</v>
      </c>
      <c r="AD49" s="217"/>
      <c r="AE49" s="217"/>
      <c r="AF49" s="217"/>
      <c r="AG49" s="217"/>
      <c r="AH49" s="217"/>
      <c r="AI49" s="217"/>
      <c r="AJ49" s="217"/>
      <c r="AK49" s="217"/>
      <c r="AL49" s="217"/>
      <c r="AM49" s="222"/>
    </row>
    <row r="50" spans="1:39" s="193" customFormat="1" ht="18" customHeight="1">
      <c r="A50" s="223"/>
      <c r="B50" s="249"/>
      <c r="C50" s="224" t="s">
        <v>155</v>
      </c>
      <c r="D50" s="225"/>
      <c r="E50" s="225"/>
      <c r="F50" s="226"/>
      <c r="G50" s="227"/>
      <c r="H50" s="227"/>
      <c r="I50" s="227"/>
      <c r="J50" s="225"/>
      <c r="K50" s="224"/>
      <c r="L50" s="224"/>
      <c r="M50" s="225"/>
      <c r="N50" s="225"/>
      <c r="O50" s="228"/>
      <c r="P50" s="227"/>
      <c r="Q50" s="227"/>
      <c r="R50" s="227"/>
      <c r="S50" s="225"/>
      <c r="T50" s="224"/>
      <c r="U50" s="225"/>
      <c r="V50" s="225"/>
      <c r="W50" s="225"/>
      <c r="X50" s="225"/>
      <c r="Y50" s="225"/>
      <c r="Z50" s="225"/>
      <c r="AA50" s="225"/>
      <c r="AB50" s="225"/>
      <c r="AC50" s="225"/>
      <c r="AD50" s="225"/>
      <c r="AE50" s="225"/>
      <c r="AF50" s="225"/>
      <c r="AG50" s="225"/>
      <c r="AH50" s="225"/>
      <c r="AI50" s="225"/>
      <c r="AJ50" s="225"/>
      <c r="AK50" s="225"/>
      <c r="AL50" s="225"/>
      <c r="AM50" s="229"/>
    </row>
    <row r="51" spans="1:39" s="193" customFormat="1" ht="18" customHeight="1">
      <c r="A51" s="211" t="s">
        <v>156</v>
      </c>
      <c r="B51" s="252"/>
      <c r="C51" s="216"/>
      <c r="D51" s="216"/>
      <c r="E51" s="216"/>
      <c r="F51" s="216"/>
      <c r="G51" s="216"/>
      <c r="H51" s="216"/>
      <c r="I51" s="216"/>
      <c r="J51" s="219"/>
      <c r="K51" s="219"/>
      <c r="L51" s="219"/>
      <c r="M51" s="219"/>
      <c r="N51" s="219"/>
      <c r="O51" s="220"/>
      <c r="P51" s="230"/>
      <c r="Q51" s="230"/>
      <c r="R51" s="230"/>
      <c r="S51" s="219"/>
      <c r="T51" s="218"/>
      <c r="U51" s="219"/>
      <c r="V51" s="219"/>
      <c r="W51" s="219"/>
      <c r="X51" s="219"/>
      <c r="Y51" s="216"/>
      <c r="Z51" s="216"/>
      <c r="AA51" s="216"/>
      <c r="AB51" s="216"/>
      <c r="AC51" s="219"/>
      <c r="AD51" s="219"/>
      <c r="AE51" s="219"/>
      <c r="AF51" s="219"/>
      <c r="AG51" s="219"/>
      <c r="AH51" s="219"/>
      <c r="AI51" s="231"/>
      <c r="AJ51" s="231"/>
      <c r="AK51" s="231"/>
      <c r="AL51" s="231"/>
      <c r="AM51" s="232"/>
    </row>
    <row r="52" spans="1:39" s="193" customFormat="1" ht="18" customHeight="1">
      <c r="A52" s="233"/>
      <c r="B52" s="250"/>
      <c r="C52" s="234" t="s">
        <v>157</v>
      </c>
      <c r="D52" s="235"/>
      <c r="E52" s="234"/>
      <c r="F52" s="235"/>
      <c r="G52" s="235"/>
      <c r="H52" s="235"/>
      <c r="I52" s="235"/>
      <c r="J52" s="236"/>
      <c r="K52" s="236"/>
      <c r="L52" s="236"/>
      <c r="M52" s="237" t="s">
        <v>158</v>
      </c>
      <c r="N52" s="236"/>
      <c r="O52" s="238"/>
      <c r="P52" s="239"/>
      <c r="Q52" s="239"/>
      <c r="R52" s="239"/>
      <c r="S52" s="400"/>
      <c r="T52" s="400"/>
      <c r="U52" s="400"/>
      <c r="V52" s="400"/>
      <c r="W52" s="400"/>
      <c r="X52" s="400"/>
      <c r="Y52" s="400"/>
      <c r="Z52" s="400"/>
      <c r="AA52" s="400"/>
      <c r="AB52" s="400"/>
      <c r="AC52" s="400"/>
      <c r="AD52" s="400"/>
      <c r="AE52" s="400"/>
      <c r="AF52" s="400"/>
      <c r="AG52" s="400"/>
      <c r="AH52" s="400"/>
      <c r="AI52" s="400"/>
      <c r="AJ52" s="400"/>
      <c r="AK52" s="400"/>
      <c r="AL52" s="400"/>
      <c r="AM52" s="240" t="s">
        <v>159</v>
      </c>
    </row>
    <row r="53" spans="1:39" ht="6"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row>
    <row r="54" spans="1:39" ht="18" customHeight="1">
      <c r="A54" s="173" t="s">
        <v>104</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row>
    <row r="55" spans="1:39" ht="18" customHeight="1">
      <c r="A55" s="174" t="s">
        <v>78</v>
      </c>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row>
    <row r="56" spans="1:39" ht="18" customHeight="1">
      <c r="A56" s="174" t="s">
        <v>210</v>
      </c>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row>
    <row r="57" spans="1:39" ht="18" customHeight="1">
      <c r="A57" s="394" t="s">
        <v>105</v>
      </c>
      <c r="B57" s="394"/>
      <c r="C57" s="394"/>
      <c r="D57" s="394"/>
      <c r="E57" s="394"/>
      <c r="F57" s="395" t="s">
        <v>106</v>
      </c>
      <c r="G57" s="395"/>
      <c r="H57" s="395"/>
      <c r="I57" s="395"/>
      <c r="J57" s="395"/>
      <c r="K57" s="396" t="s">
        <v>107</v>
      </c>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row>
    <row r="58" spans="1:39" ht="18" customHeight="1">
      <c r="A58" s="397"/>
      <c r="B58" s="397"/>
      <c r="C58" s="397"/>
      <c r="D58" s="397"/>
      <c r="E58" s="397"/>
      <c r="F58" s="398"/>
      <c r="G58" s="398"/>
      <c r="H58" s="398"/>
      <c r="I58" s="398"/>
      <c r="J58" s="398"/>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18" customHeight="1">
      <c r="A59" s="401"/>
      <c r="B59" s="401"/>
      <c r="C59" s="401"/>
      <c r="D59" s="401"/>
      <c r="E59" s="401"/>
      <c r="F59" s="402"/>
      <c r="G59" s="402"/>
      <c r="H59" s="402"/>
      <c r="I59" s="402"/>
      <c r="J59" s="402"/>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3"/>
      <c r="AL59" s="403"/>
      <c r="AM59" s="403"/>
    </row>
    <row r="60" spans="1:39" ht="18" customHeight="1">
      <c r="A60" s="404"/>
      <c r="B60" s="404"/>
      <c r="C60" s="404"/>
      <c r="D60" s="404"/>
      <c r="E60" s="404"/>
      <c r="F60" s="405"/>
      <c r="G60" s="405"/>
      <c r="H60" s="405"/>
      <c r="I60" s="405"/>
      <c r="J60" s="405"/>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row>
    <row r="61" spans="1:39" ht="18" customHeight="1">
      <c r="A61" s="404"/>
      <c r="B61" s="404"/>
      <c r="C61" s="404"/>
      <c r="D61" s="404"/>
      <c r="E61" s="404"/>
      <c r="F61" s="405"/>
      <c r="G61" s="405"/>
      <c r="H61" s="405"/>
      <c r="I61" s="405"/>
      <c r="J61" s="405"/>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row>
    <row r="62" spans="1:39" ht="18" customHeight="1">
      <c r="A62" s="404"/>
      <c r="B62" s="404"/>
      <c r="C62" s="404"/>
      <c r="D62" s="404"/>
      <c r="E62" s="404"/>
      <c r="F62" s="405"/>
      <c r="G62" s="405"/>
      <c r="H62" s="405"/>
      <c r="I62" s="405"/>
      <c r="J62" s="405"/>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row>
    <row r="63" spans="1:39" ht="18" customHeight="1">
      <c r="A63" s="404"/>
      <c r="B63" s="404"/>
      <c r="C63" s="404"/>
      <c r="D63" s="404"/>
      <c r="E63" s="404"/>
      <c r="F63" s="405"/>
      <c r="G63" s="405"/>
      <c r="H63" s="405"/>
      <c r="I63" s="405"/>
      <c r="J63" s="405"/>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row>
    <row r="64" spans="1:39" ht="18" customHeight="1">
      <c r="A64" s="404"/>
      <c r="B64" s="404"/>
      <c r="C64" s="404"/>
      <c r="D64" s="404"/>
      <c r="E64" s="404"/>
      <c r="F64" s="405"/>
      <c r="G64" s="405"/>
      <c r="H64" s="405"/>
      <c r="I64" s="405"/>
      <c r="J64" s="405"/>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row>
    <row r="65" spans="1:39" ht="18" customHeight="1">
      <c r="A65" s="404"/>
      <c r="B65" s="404"/>
      <c r="C65" s="404"/>
      <c r="D65" s="404"/>
      <c r="E65" s="404"/>
      <c r="F65" s="405"/>
      <c r="G65" s="405"/>
      <c r="H65" s="405"/>
      <c r="I65" s="405"/>
      <c r="J65" s="405"/>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row>
    <row r="66" spans="1:39" ht="18" customHeight="1">
      <c r="A66" s="404"/>
      <c r="B66" s="404"/>
      <c r="C66" s="404"/>
      <c r="D66" s="404"/>
      <c r="E66" s="404"/>
      <c r="F66" s="405"/>
      <c r="G66" s="405"/>
      <c r="H66" s="405"/>
      <c r="I66" s="405"/>
      <c r="J66" s="405"/>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row>
    <row r="67" spans="1:39" ht="18" customHeight="1" thickBot="1">
      <c r="A67" s="406"/>
      <c r="B67" s="406"/>
      <c r="C67" s="406"/>
      <c r="D67" s="406"/>
      <c r="E67" s="406"/>
      <c r="F67" s="407"/>
      <c r="G67" s="407"/>
      <c r="H67" s="407"/>
      <c r="I67" s="407"/>
      <c r="J67" s="407"/>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row>
    <row r="68" spans="1:39" ht="18" customHeight="1" thickTop="1">
      <c r="A68" s="409" t="s">
        <v>108</v>
      </c>
      <c r="B68" s="409"/>
      <c r="C68" s="409"/>
      <c r="D68" s="409"/>
      <c r="E68" s="409"/>
      <c r="F68" s="410">
        <f>SUM(F58:J67)</f>
        <v>0</v>
      </c>
      <c r="G68" s="410"/>
      <c r="H68" s="410"/>
      <c r="I68" s="410"/>
      <c r="J68" s="410"/>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row>
    <row r="69" spans="1:39" ht="18" customHeight="1">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row>
    <row r="70" spans="1:39" ht="18" customHeight="1">
      <c r="A70" s="174" t="s">
        <v>211</v>
      </c>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row>
    <row r="71" spans="1:39" ht="18" customHeight="1">
      <c r="A71" s="394" t="s">
        <v>105</v>
      </c>
      <c r="B71" s="394"/>
      <c r="C71" s="394"/>
      <c r="D71" s="394"/>
      <c r="E71" s="394"/>
      <c r="F71" s="395" t="s">
        <v>106</v>
      </c>
      <c r="G71" s="395"/>
      <c r="H71" s="395"/>
      <c r="I71" s="395"/>
      <c r="J71" s="395"/>
      <c r="K71" s="396" t="s">
        <v>107</v>
      </c>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row>
    <row r="72" spans="1:39" ht="18" customHeight="1">
      <c r="A72" s="412"/>
      <c r="B72" s="412"/>
      <c r="C72" s="412"/>
      <c r="D72" s="412"/>
      <c r="E72" s="412"/>
      <c r="F72" s="413"/>
      <c r="G72" s="413"/>
      <c r="H72" s="413"/>
      <c r="I72" s="413"/>
      <c r="J72" s="413"/>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row>
    <row r="73" spans="1:39" ht="18" customHeight="1">
      <c r="A73" s="404"/>
      <c r="B73" s="404"/>
      <c r="C73" s="404"/>
      <c r="D73" s="404"/>
      <c r="E73" s="404"/>
      <c r="F73" s="405"/>
      <c r="G73" s="405"/>
      <c r="H73" s="405"/>
      <c r="I73" s="405"/>
      <c r="J73" s="405"/>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row>
    <row r="74" spans="1:39" ht="18" customHeight="1">
      <c r="A74" s="404"/>
      <c r="B74" s="404"/>
      <c r="C74" s="404"/>
      <c r="D74" s="404"/>
      <c r="E74" s="404"/>
      <c r="F74" s="405"/>
      <c r="G74" s="405"/>
      <c r="H74" s="405"/>
      <c r="I74" s="405"/>
      <c r="J74" s="405"/>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row>
    <row r="75" spans="1:39" ht="18" customHeight="1">
      <c r="A75" s="404"/>
      <c r="B75" s="404"/>
      <c r="C75" s="404"/>
      <c r="D75" s="404"/>
      <c r="E75" s="404"/>
      <c r="F75" s="405"/>
      <c r="G75" s="405"/>
      <c r="H75" s="405"/>
      <c r="I75" s="405"/>
      <c r="J75" s="405"/>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row>
    <row r="76" spans="1:39" ht="18" customHeight="1" thickBot="1">
      <c r="A76" s="414"/>
      <c r="B76" s="414"/>
      <c r="C76" s="414"/>
      <c r="D76" s="414"/>
      <c r="E76" s="414"/>
      <c r="F76" s="415"/>
      <c r="G76" s="415"/>
      <c r="H76" s="415"/>
      <c r="I76" s="415"/>
      <c r="J76" s="415"/>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row>
    <row r="77" spans="1:39" ht="18" customHeight="1" thickTop="1">
      <c r="A77" s="416" t="s">
        <v>109</v>
      </c>
      <c r="B77" s="416"/>
      <c r="C77" s="416"/>
      <c r="D77" s="416"/>
      <c r="E77" s="416"/>
      <c r="F77" s="417">
        <f>SUM(F72:J76)</f>
        <v>0</v>
      </c>
      <c r="G77" s="417"/>
      <c r="H77" s="417"/>
      <c r="I77" s="417"/>
      <c r="J77" s="417"/>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8"/>
    </row>
    <row r="78" spans="1:39" ht="18" customHeight="1">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9" ht="18" customHeight="1">
      <c r="A79" s="175" t="s">
        <v>102</v>
      </c>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9" ht="18" customHeight="1">
      <c r="A80" s="394" t="s">
        <v>105</v>
      </c>
      <c r="B80" s="394"/>
      <c r="C80" s="394"/>
      <c r="D80" s="394"/>
      <c r="E80" s="394"/>
      <c r="F80" s="395" t="s">
        <v>106</v>
      </c>
      <c r="G80" s="395"/>
      <c r="H80" s="395"/>
      <c r="I80" s="395"/>
      <c r="J80" s="395"/>
      <c r="K80" s="396" t="s">
        <v>107</v>
      </c>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row>
    <row r="81" spans="1:39" ht="18" customHeight="1">
      <c r="A81" s="412"/>
      <c r="B81" s="412"/>
      <c r="C81" s="412"/>
      <c r="D81" s="412"/>
      <c r="E81" s="412"/>
      <c r="F81" s="413"/>
      <c r="G81" s="413"/>
      <c r="H81" s="413"/>
      <c r="I81" s="413"/>
      <c r="J81" s="413"/>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row>
    <row r="82" spans="1:39" ht="18" customHeight="1">
      <c r="A82" s="404"/>
      <c r="B82" s="404"/>
      <c r="C82" s="404"/>
      <c r="D82" s="404"/>
      <c r="E82" s="404"/>
      <c r="F82" s="405"/>
      <c r="G82" s="405"/>
      <c r="H82" s="405"/>
      <c r="I82" s="405"/>
      <c r="J82" s="405"/>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row>
    <row r="83" spans="1:39" ht="18" customHeight="1">
      <c r="A83" s="404"/>
      <c r="B83" s="404"/>
      <c r="C83" s="404"/>
      <c r="D83" s="404"/>
      <c r="E83" s="404"/>
      <c r="F83" s="405"/>
      <c r="G83" s="405"/>
      <c r="H83" s="405"/>
      <c r="I83" s="405"/>
      <c r="J83" s="405"/>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row>
    <row r="84" spans="1:39" ht="18" customHeight="1">
      <c r="A84" s="404"/>
      <c r="B84" s="404"/>
      <c r="C84" s="404"/>
      <c r="D84" s="404"/>
      <c r="E84" s="404"/>
      <c r="F84" s="405"/>
      <c r="G84" s="405"/>
      <c r="H84" s="405"/>
      <c r="I84" s="405"/>
      <c r="J84" s="405"/>
      <c r="K84" s="403"/>
      <c r="L84" s="403"/>
      <c r="M84" s="403"/>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row>
    <row r="85" spans="1:39" ht="18" customHeight="1" thickBot="1">
      <c r="A85" s="414"/>
      <c r="B85" s="414"/>
      <c r="C85" s="414"/>
      <c r="D85" s="414"/>
      <c r="E85" s="414"/>
      <c r="F85" s="415"/>
      <c r="G85" s="415"/>
      <c r="H85" s="415"/>
      <c r="I85" s="415"/>
      <c r="J85" s="415"/>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row>
    <row r="86" spans="1:39" ht="18" customHeight="1" thickTop="1">
      <c r="A86" s="416" t="s">
        <v>110</v>
      </c>
      <c r="B86" s="416"/>
      <c r="C86" s="416"/>
      <c r="D86" s="416"/>
      <c r="E86" s="416"/>
      <c r="F86" s="417">
        <f>SUM(F81:J85)</f>
        <v>0</v>
      </c>
      <c r="G86" s="417"/>
      <c r="H86" s="417"/>
      <c r="I86" s="417"/>
      <c r="J86" s="417"/>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row>
  </sheetData>
  <mergeCells count="119">
    <mergeCell ref="P8:Y8"/>
    <mergeCell ref="AC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AF35:AM35"/>
    <mergeCell ref="W43:Z43"/>
    <mergeCell ref="AA43:AC43"/>
    <mergeCell ref="AD43:AE43"/>
    <mergeCell ref="AF43:AH43"/>
    <mergeCell ref="AI43:AK43"/>
    <mergeCell ref="AL43:AM43"/>
    <mergeCell ref="H14:J14"/>
    <mergeCell ref="K14:AE14"/>
    <mergeCell ref="C15:AM18"/>
    <mergeCell ref="W34:Z34"/>
    <mergeCell ref="AA34:AC34"/>
    <mergeCell ref="AD34:AE34"/>
    <mergeCell ref="AF34:AH34"/>
    <mergeCell ref="AI34:AK34"/>
    <mergeCell ref="AL34:AM34"/>
    <mergeCell ref="A58:E58"/>
    <mergeCell ref="F58:J58"/>
    <mergeCell ref="K58:AM58"/>
    <mergeCell ref="A59:E59"/>
    <mergeCell ref="F59:J59"/>
    <mergeCell ref="K59:AM59"/>
    <mergeCell ref="H44:J44"/>
    <mergeCell ref="K44:AE44"/>
    <mergeCell ref="AF44:AM44"/>
    <mergeCell ref="C45:AM46"/>
    <mergeCell ref="S52:AL52"/>
    <mergeCell ref="A57:E57"/>
    <mergeCell ref="F57:J57"/>
    <mergeCell ref="K57:AM57"/>
    <mergeCell ref="A62:E62"/>
    <mergeCell ref="F62:J62"/>
    <mergeCell ref="K62:AM62"/>
    <mergeCell ref="A63:E63"/>
    <mergeCell ref="F63:J63"/>
    <mergeCell ref="K63:AM63"/>
    <mergeCell ref="A60:E60"/>
    <mergeCell ref="F60:J60"/>
    <mergeCell ref="K60:AM60"/>
    <mergeCell ref="A61:E61"/>
    <mergeCell ref="F61:J61"/>
    <mergeCell ref="K61:AM61"/>
    <mergeCell ref="A66:E66"/>
    <mergeCell ref="F66:J66"/>
    <mergeCell ref="K66:AM66"/>
    <mergeCell ref="A67:E67"/>
    <mergeCell ref="F67:J67"/>
    <mergeCell ref="K67:AM67"/>
    <mergeCell ref="A64:E64"/>
    <mergeCell ref="F64:J64"/>
    <mergeCell ref="K64:AM64"/>
    <mergeCell ref="A65:E65"/>
    <mergeCell ref="F65:J65"/>
    <mergeCell ref="K65:AM65"/>
    <mergeCell ref="A72:E72"/>
    <mergeCell ref="F72:J72"/>
    <mergeCell ref="K72:AM72"/>
    <mergeCell ref="A73:E73"/>
    <mergeCell ref="F73:J73"/>
    <mergeCell ref="K73:AM73"/>
    <mergeCell ref="A68:E68"/>
    <mergeCell ref="F68:J68"/>
    <mergeCell ref="K68:AM68"/>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2:E82"/>
    <mergeCell ref="F82:J82"/>
    <mergeCell ref="K82:AM82"/>
    <mergeCell ref="A83:E83"/>
    <mergeCell ref="F83:J83"/>
    <mergeCell ref="K83:AM83"/>
    <mergeCell ref="A80:E80"/>
    <mergeCell ref="F80:J80"/>
    <mergeCell ref="K80:AM80"/>
    <mergeCell ref="A81:E81"/>
    <mergeCell ref="F81:J81"/>
    <mergeCell ref="K81:AM81"/>
    <mergeCell ref="A86:E86"/>
    <mergeCell ref="F86:J86"/>
    <mergeCell ref="K86:AM86"/>
    <mergeCell ref="A84:E84"/>
    <mergeCell ref="F84:J84"/>
    <mergeCell ref="K84:AM84"/>
    <mergeCell ref="A85:E85"/>
    <mergeCell ref="F85:J85"/>
    <mergeCell ref="K85:AM85"/>
  </mergeCells>
  <phoneticPr fontId="19"/>
  <dataValidations count="4">
    <dataValidation imeMode="halfAlpha" allowBlank="1" showInputMessage="1" showErrorMessage="1" sqref="C50:E50 T49:U49 AM50:AM51 AC51:AH51 T51:X51 S50:V50 M50:M51 N50:N52 S51:S52 S48 AI48 O49:R49 Z49:AC49 J50:L52"/>
    <dataValidation type="list" allowBlank="1" showInputMessage="1" showErrorMessage="1" sqref="H44:J44">
      <formula1>"①,②"</formula1>
      <formula2>0</formula2>
    </dataValidation>
    <dataValidation type="list" allowBlank="1" showInputMessage="1" showErrorMessage="1" sqref="H14:J14">
      <formula1>"①,②,③,④"</formula1>
    </dataValidation>
    <dataValidation allowBlank="1" showInputMessage="1" showErrorMessage="1" sqref="J20 P20 U20 AD20 L21 Q25 W25 AB25 AE25 J31:N31 AM31 M32:N32 J33:N34 S31:X33 S34:V34 J36:P36 V36 Z36:AA36 AG36:AL36 AQ36 J37:N37 S37:X37 AC37:AH37 AM37 J43:N43 S43:V43 AC31:AH31 AD33:AH33 AD32:AI32 J32">
      <formula1>0</formula1>
      <formula2>0</formula2>
    </dataValidation>
  </dataValidations>
  <printOptions horizontalCentered="1"/>
  <pageMargins left="0.55118110236220474" right="0.55118110236220474" top="0.23622047244094491" bottom="3.937007874015748E-2" header="0.31496062992125984" footer="0"/>
  <pageSetup paperSize="9" scale="96" firstPageNumber="0" orientation="portrait" horizontalDpi="300" verticalDpi="300" r:id="rId1"/>
  <headerFooter>
    <oddHeader>&amp;R&amp;10&amp;A</oddHead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152400</xdr:colOff>
                    <xdr:row>48</xdr:row>
                    <xdr:rowOff>0</xdr:rowOff>
                  </from>
                  <to>
                    <xdr:col>2</xdr:col>
                    <xdr:colOff>28575</xdr:colOff>
                    <xdr:row>49</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13</xdr:col>
                    <xdr:colOff>152400</xdr:colOff>
                    <xdr:row>47</xdr:row>
                    <xdr:rowOff>228600</xdr:rowOff>
                  </from>
                  <to>
                    <xdr:col>15</xdr:col>
                    <xdr:colOff>28575</xdr:colOff>
                    <xdr:row>49</xdr:row>
                    <xdr:rowOff>28575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26</xdr:col>
                    <xdr:colOff>161925</xdr:colOff>
                    <xdr:row>48</xdr:row>
                    <xdr:rowOff>0</xdr:rowOff>
                  </from>
                  <to>
                    <xdr:col>28</xdr:col>
                    <xdr:colOff>38100</xdr:colOff>
                    <xdr:row>49</xdr:row>
                    <xdr:rowOff>28575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152400</xdr:colOff>
                    <xdr:row>49</xdr:row>
                    <xdr:rowOff>0</xdr:rowOff>
                  </from>
                  <to>
                    <xdr:col>2</xdr:col>
                    <xdr:colOff>28575</xdr:colOff>
                    <xdr:row>50</xdr:row>
                    <xdr:rowOff>19050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152400</xdr:colOff>
                    <xdr:row>51</xdr:row>
                    <xdr:rowOff>0</xdr:rowOff>
                  </from>
                  <to>
                    <xdr:col>2</xdr:col>
                    <xdr:colOff>28575</xdr:colOff>
                    <xdr:row>52</xdr:row>
                    <xdr:rowOff>19050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18</xdr:col>
                    <xdr:colOff>152400</xdr:colOff>
                    <xdr:row>48</xdr:row>
                    <xdr:rowOff>0</xdr:rowOff>
                  </from>
                  <to>
                    <xdr:col>20</xdr:col>
                    <xdr:colOff>28575</xdr:colOff>
                    <xdr:row>49</xdr:row>
                    <xdr:rowOff>28575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0</xdr:colOff>
                    <xdr:row>35</xdr:row>
                    <xdr:rowOff>0</xdr:rowOff>
                  </from>
                  <to>
                    <xdr:col>2</xdr:col>
                    <xdr:colOff>66675</xdr:colOff>
                    <xdr:row>36</xdr:row>
                    <xdr:rowOff>28575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xdr:col>
                    <xdr:colOff>180975</xdr:colOff>
                    <xdr:row>35</xdr:row>
                    <xdr:rowOff>209550</xdr:rowOff>
                  </from>
                  <to>
                    <xdr:col>2</xdr:col>
                    <xdr:colOff>57150</xdr:colOff>
                    <xdr:row>37</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0</xdr:col>
                    <xdr:colOff>171450</xdr:colOff>
                    <xdr:row>37</xdr:row>
                    <xdr:rowOff>0</xdr:rowOff>
                  </from>
                  <to>
                    <xdr:col>2</xdr:col>
                    <xdr:colOff>47625</xdr:colOff>
                    <xdr:row>38</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0</xdr:col>
                    <xdr:colOff>161925</xdr:colOff>
                    <xdr:row>38</xdr:row>
                    <xdr:rowOff>9525</xdr:rowOff>
                  </from>
                  <to>
                    <xdr:col>2</xdr:col>
                    <xdr:colOff>38100</xdr:colOff>
                    <xdr:row>39</xdr:row>
                    <xdr:rowOff>38100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0</xdr:col>
                    <xdr:colOff>161925</xdr:colOff>
                    <xdr:row>39</xdr:row>
                    <xdr:rowOff>9525</xdr:rowOff>
                  </from>
                  <to>
                    <xdr:col>2</xdr:col>
                    <xdr:colOff>38100</xdr:colOff>
                    <xdr:row>40</xdr:row>
                    <xdr:rowOff>38100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xdr:col>
                    <xdr:colOff>0</xdr:colOff>
                    <xdr:row>39</xdr:row>
                    <xdr:rowOff>228600</xdr:rowOff>
                  </from>
                  <to>
                    <xdr:col>2</xdr:col>
                    <xdr:colOff>66675</xdr:colOff>
                    <xdr:row>41</xdr:row>
                    <xdr:rowOff>28575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15</xdr:col>
                    <xdr:colOff>161925</xdr:colOff>
                    <xdr:row>34</xdr:row>
                    <xdr:rowOff>209550</xdr:rowOff>
                  </from>
                  <to>
                    <xdr:col>17</xdr:col>
                    <xdr:colOff>38100</xdr:colOff>
                    <xdr:row>36</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21</xdr:col>
                    <xdr:colOff>171450</xdr:colOff>
                    <xdr:row>34</xdr:row>
                    <xdr:rowOff>228600</xdr:rowOff>
                  </from>
                  <to>
                    <xdr:col>23</xdr:col>
                    <xdr:colOff>171450</xdr:colOff>
                    <xdr:row>36</xdr:row>
                    <xdr:rowOff>28575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27</xdr:col>
                    <xdr:colOff>0</xdr:colOff>
                    <xdr:row>35</xdr:row>
                    <xdr:rowOff>9525</xdr:rowOff>
                  </from>
                  <to>
                    <xdr:col>28</xdr:col>
                    <xdr:colOff>66675</xdr:colOff>
                    <xdr:row>36</xdr:row>
                    <xdr:rowOff>38100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8</xdr:col>
                    <xdr:colOff>152400</xdr:colOff>
                    <xdr:row>30</xdr:row>
                    <xdr:rowOff>228600</xdr:rowOff>
                  </from>
                  <to>
                    <xdr:col>10</xdr:col>
                    <xdr:colOff>28575</xdr:colOff>
                    <xdr:row>32</xdr:row>
                    <xdr:rowOff>9525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0</xdr:col>
                    <xdr:colOff>161925</xdr:colOff>
                    <xdr:row>31</xdr:row>
                    <xdr:rowOff>219075</xdr:rowOff>
                  </from>
                  <to>
                    <xdr:col>2</xdr:col>
                    <xdr:colOff>38100</xdr:colOff>
                    <xdr:row>33</xdr:row>
                    <xdr:rowOff>38100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0</xdr:col>
                    <xdr:colOff>161925</xdr:colOff>
                    <xdr:row>30</xdr:row>
                    <xdr:rowOff>219075</xdr:rowOff>
                  </from>
                  <to>
                    <xdr:col>2</xdr:col>
                    <xdr:colOff>38100</xdr:colOff>
                    <xdr:row>32</xdr:row>
                    <xdr:rowOff>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16</xdr:col>
                    <xdr:colOff>0</xdr:colOff>
                    <xdr:row>23</xdr:row>
                    <xdr:rowOff>228600</xdr:rowOff>
                  </from>
                  <to>
                    <xdr:col>17</xdr:col>
                    <xdr:colOff>57150</xdr:colOff>
                    <xdr:row>25</xdr:row>
                    <xdr:rowOff>28575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21</xdr:col>
                    <xdr:colOff>171450</xdr:colOff>
                    <xdr:row>23</xdr:row>
                    <xdr:rowOff>228600</xdr:rowOff>
                  </from>
                  <to>
                    <xdr:col>23</xdr:col>
                    <xdr:colOff>47625</xdr:colOff>
                    <xdr:row>25</xdr:row>
                    <xdr:rowOff>28575</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0</xdr:col>
                    <xdr:colOff>171450</xdr:colOff>
                    <xdr:row>24</xdr:row>
                    <xdr:rowOff>200025</xdr:rowOff>
                  </from>
                  <to>
                    <xdr:col>2</xdr:col>
                    <xdr:colOff>47625</xdr:colOff>
                    <xdr:row>26</xdr:row>
                    <xdr:rowOff>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0</xdr:col>
                    <xdr:colOff>171450</xdr:colOff>
                    <xdr:row>24</xdr:row>
                    <xdr:rowOff>19050</xdr:rowOff>
                  </from>
                  <to>
                    <xdr:col>2</xdr:col>
                    <xdr:colOff>47625</xdr:colOff>
                    <xdr:row>25</xdr:row>
                    <xdr:rowOff>47625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0</xdr:col>
                    <xdr:colOff>161925</xdr:colOff>
                    <xdr:row>25</xdr:row>
                    <xdr:rowOff>200025</xdr:rowOff>
                  </from>
                  <to>
                    <xdr:col>2</xdr:col>
                    <xdr:colOff>38100</xdr:colOff>
                    <xdr:row>27</xdr:row>
                    <xdr:rowOff>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0</xdr:col>
                    <xdr:colOff>152400</xdr:colOff>
                    <xdr:row>26</xdr:row>
                    <xdr:rowOff>200025</xdr:rowOff>
                  </from>
                  <to>
                    <xdr:col>2</xdr:col>
                    <xdr:colOff>28575</xdr:colOff>
                    <xdr:row>28</xdr:row>
                    <xdr:rowOff>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0</xdr:col>
                    <xdr:colOff>171450</xdr:colOff>
                    <xdr:row>27</xdr:row>
                    <xdr:rowOff>209550</xdr:rowOff>
                  </from>
                  <to>
                    <xdr:col>2</xdr:col>
                    <xdr:colOff>47625</xdr:colOff>
                    <xdr:row>29</xdr:row>
                    <xdr:rowOff>9525</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0</xdr:col>
                    <xdr:colOff>161925</xdr:colOff>
                    <xdr:row>28</xdr:row>
                    <xdr:rowOff>190500</xdr:rowOff>
                  </from>
                  <to>
                    <xdr:col>2</xdr:col>
                    <xdr:colOff>38100</xdr:colOff>
                    <xdr:row>30</xdr:row>
                    <xdr:rowOff>95250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26</xdr:col>
                    <xdr:colOff>161925</xdr:colOff>
                    <xdr:row>23</xdr:row>
                    <xdr:rowOff>238125</xdr:rowOff>
                  </from>
                  <to>
                    <xdr:col>28</xdr:col>
                    <xdr:colOff>38100</xdr:colOff>
                    <xdr:row>25</xdr:row>
                    <xdr:rowOff>28575</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29</xdr:col>
                    <xdr:colOff>161925</xdr:colOff>
                    <xdr:row>23</xdr:row>
                    <xdr:rowOff>209550</xdr:rowOff>
                  </from>
                  <to>
                    <xdr:col>31</xdr:col>
                    <xdr:colOff>38100</xdr:colOff>
                    <xdr:row>25</xdr:row>
                    <xdr:rowOff>9525</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11</xdr:col>
                    <xdr:colOff>171450</xdr:colOff>
                    <xdr:row>20</xdr:row>
                    <xdr:rowOff>238125</xdr:rowOff>
                  </from>
                  <to>
                    <xdr:col>13</xdr:col>
                    <xdr:colOff>47625</xdr:colOff>
                    <xdr:row>22</xdr:row>
                    <xdr:rowOff>28575</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10</xdr:col>
                    <xdr:colOff>171450</xdr:colOff>
                    <xdr:row>19</xdr:row>
                    <xdr:rowOff>228600</xdr:rowOff>
                  </from>
                  <to>
                    <xdr:col>12</xdr:col>
                    <xdr:colOff>47625</xdr:colOff>
                    <xdr:row>21</xdr:row>
                    <xdr:rowOff>28575</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14</xdr:col>
                    <xdr:colOff>152400</xdr:colOff>
                    <xdr:row>18</xdr:row>
                    <xdr:rowOff>228600</xdr:rowOff>
                  </from>
                  <to>
                    <xdr:col>16</xdr:col>
                    <xdr:colOff>28575</xdr:colOff>
                    <xdr:row>20</xdr:row>
                    <xdr:rowOff>19050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19</xdr:col>
                    <xdr:colOff>152400</xdr:colOff>
                    <xdr:row>19</xdr:row>
                    <xdr:rowOff>28575</xdr:rowOff>
                  </from>
                  <to>
                    <xdr:col>21</xdr:col>
                    <xdr:colOff>28575</xdr:colOff>
                    <xdr:row>20</xdr:row>
                    <xdr:rowOff>19050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28</xdr:col>
                    <xdr:colOff>180975</xdr:colOff>
                    <xdr:row>19</xdr:row>
                    <xdr:rowOff>9525</xdr:rowOff>
                  </from>
                  <to>
                    <xdr:col>30</xdr:col>
                    <xdr:colOff>57150</xdr:colOff>
                    <xdr:row>20</xdr:row>
                    <xdr:rowOff>38100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9</xdr:col>
                    <xdr:colOff>0</xdr:colOff>
                    <xdr:row>18</xdr:row>
                    <xdr:rowOff>209550</xdr:rowOff>
                  </from>
                  <to>
                    <xdr:col>10</xdr:col>
                    <xdr:colOff>57150</xdr:colOff>
                    <xdr:row>20</xdr:row>
                    <xdr:rowOff>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0</xdr:col>
                    <xdr:colOff>152400</xdr:colOff>
                    <xdr:row>18</xdr:row>
                    <xdr:rowOff>228600</xdr:rowOff>
                  </from>
                  <to>
                    <xdr:col>2</xdr:col>
                    <xdr:colOff>28575</xdr:colOff>
                    <xdr:row>20</xdr:row>
                    <xdr:rowOff>19050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0</xdr:col>
                    <xdr:colOff>142875</xdr:colOff>
                    <xdr:row>19</xdr:row>
                    <xdr:rowOff>209550</xdr:rowOff>
                  </from>
                  <to>
                    <xdr:col>2</xdr:col>
                    <xdr:colOff>19050</xdr:colOff>
                    <xdr:row>21</xdr:row>
                    <xdr:rowOff>9525</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0</xdr:col>
                    <xdr:colOff>161925</xdr:colOff>
                    <xdr:row>20</xdr:row>
                    <xdr:rowOff>190500</xdr:rowOff>
                  </from>
                  <to>
                    <xdr:col>2</xdr:col>
                    <xdr:colOff>38100</xdr:colOff>
                    <xdr:row>21</xdr:row>
                    <xdr:rowOff>219075</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1</xdr:col>
                    <xdr:colOff>180975</xdr:colOff>
                    <xdr:row>21</xdr:row>
                    <xdr:rowOff>200025</xdr:rowOff>
                  </from>
                  <to>
                    <xdr:col>2</xdr:col>
                    <xdr:colOff>57150</xdr:colOff>
                    <xdr:row>23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基準単価!$D$6:$D$35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86"/>
  <sheetViews>
    <sheetView view="pageBreakPreview" zoomScaleNormal="120" zoomScaleSheetLayoutView="100" zoomScalePageLayoutView="120" workbookViewId="0">
      <selection activeCell="H14" sqref="H14:J14"/>
    </sheetView>
  </sheetViews>
  <sheetFormatPr defaultColWidth="2.25" defaultRowHeight="13.5"/>
  <cols>
    <col min="1" max="39" width="2.375" style="67" customWidth="1"/>
    <col min="40" max="65" width="2.25" style="67"/>
    <col min="66" max="71" width="10.625" style="67" customWidth="1"/>
    <col min="72" max="1024" width="2.25" style="67"/>
  </cols>
  <sheetData>
    <row r="1" spans="1:70" s="69" customFormat="1">
      <c r="A1" s="68" t="s">
        <v>181</v>
      </c>
      <c r="BN1" s="70" t="s">
        <v>65</v>
      </c>
      <c r="BO1" s="70" t="s">
        <v>66</v>
      </c>
      <c r="BP1" s="70" t="s">
        <v>67</v>
      </c>
      <c r="BQ1" s="70" t="s">
        <v>68</v>
      </c>
      <c r="BR1" s="70" t="s">
        <v>69</v>
      </c>
    </row>
    <row r="2" spans="1:70" ht="3" customHeight="1"/>
    <row r="3" spans="1:70" s="75" customFormat="1" ht="12" customHeight="1">
      <c r="A3" s="379" t="s">
        <v>70</v>
      </c>
      <c r="B3" s="71" t="s">
        <v>11</v>
      </c>
      <c r="C3" s="72"/>
      <c r="D3" s="72"/>
      <c r="E3" s="73"/>
      <c r="F3" s="73"/>
      <c r="G3" s="73"/>
      <c r="H3" s="73"/>
      <c r="I3" s="73"/>
      <c r="J3" s="73"/>
      <c r="K3" s="74"/>
      <c r="L3" s="380"/>
      <c r="M3" s="380"/>
      <c r="N3" s="380"/>
      <c r="O3" s="380"/>
      <c r="P3" s="380"/>
      <c r="Q3" s="380"/>
      <c r="R3" s="380"/>
      <c r="S3" s="380"/>
      <c r="T3" s="380"/>
      <c r="U3" s="380"/>
      <c r="V3" s="380"/>
      <c r="W3" s="380"/>
      <c r="X3" s="380"/>
      <c r="Y3" s="380"/>
      <c r="Z3" s="380"/>
      <c r="AA3" s="380"/>
      <c r="AB3" s="380"/>
      <c r="AC3" s="380"/>
      <c r="AD3" s="380"/>
      <c r="AE3" s="380"/>
      <c r="AF3" s="380"/>
      <c r="AG3" s="381" t="s">
        <v>71</v>
      </c>
      <c r="AH3" s="381"/>
      <c r="AI3" s="381"/>
      <c r="AJ3" s="381"/>
      <c r="AK3" s="381"/>
      <c r="AL3" s="381"/>
      <c r="AM3" s="381"/>
    </row>
    <row r="4" spans="1:70" s="75" customFormat="1" ht="20.25" customHeight="1">
      <c r="A4" s="379"/>
      <c r="B4" s="76" t="s">
        <v>72</v>
      </c>
      <c r="C4" s="77"/>
      <c r="D4" s="77"/>
      <c r="E4" s="78"/>
      <c r="F4" s="78"/>
      <c r="G4" s="78"/>
      <c r="H4" s="78"/>
      <c r="I4" s="78"/>
      <c r="J4" s="78"/>
      <c r="K4" s="79"/>
      <c r="L4" s="382"/>
      <c r="M4" s="382"/>
      <c r="N4" s="382"/>
      <c r="O4" s="382"/>
      <c r="P4" s="382"/>
      <c r="Q4" s="382"/>
      <c r="R4" s="382"/>
      <c r="S4" s="382"/>
      <c r="T4" s="382"/>
      <c r="U4" s="382"/>
      <c r="V4" s="382"/>
      <c r="W4" s="382"/>
      <c r="X4" s="382"/>
      <c r="Y4" s="382"/>
      <c r="Z4" s="382"/>
      <c r="AA4" s="382"/>
      <c r="AB4" s="382"/>
      <c r="AC4" s="382"/>
      <c r="AD4" s="382"/>
      <c r="AE4" s="382"/>
      <c r="AF4" s="382"/>
      <c r="AG4" s="383"/>
      <c r="AH4" s="383"/>
      <c r="AI4" s="383"/>
      <c r="AJ4" s="383"/>
      <c r="AK4" s="383"/>
      <c r="AL4" s="383"/>
      <c r="AM4" s="383"/>
    </row>
    <row r="5" spans="1:70" s="75" customFormat="1" ht="20.25" customHeight="1">
      <c r="A5" s="379"/>
      <c r="B5" s="80" t="s">
        <v>73</v>
      </c>
      <c r="C5" s="81"/>
      <c r="D5" s="81"/>
      <c r="E5" s="82"/>
      <c r="F5" s="82"/>
      <c r="G5" s="82"/>
      <c r="H5" s="82"/>
      <c r="I5" s="82"/>
      <c r="J5" s="82"/>
      <c r="K5" s="83"/>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row>
    <row r="6" spans="1:70" s="75" customFormat="1" ht="11.25" customHeight="1">
      <c r="A6" s="379"/>
      <c r="B6" s="385" t="s">
        <v>74</v>
      </c>
      <c r="C6" s="385"/>
      <c r="D6" s="385"/>
      <c r="E6" s="385"/>
      <c r="F6" s="385"/>
      <c r="G6" s="385"/>
      <c r="H6" s="385"/>
      <c r="I6" s="385"/>
      <c r="J6" s="385"/>
      <c r="K6" s="385"/>
      <c r="L6" s="84" t="s">
        <v>12</v>
      </c>
      <c r="M6" s="84"/>
      <c r="N6" s="84"/>
      <c r="O6" s="84"/>
      <c r="P6" s="84"/>
      <c r="Q6" s="386"/>
      <c r="R6" s="386"/>
      <c r="S6" s="84" t="s">
        <v>13</v>
      </c>
      <c r="T6" s="386"/>
      <c r="U6" s="386"/>
      <c r="V6" s="386"/>
      <c r="W6" s="84" t="s">
        <v>14</v>
      </c>
      <c r="X6" s="84"/>
      <c r="Y6" s="84"/>
      <c r="Z6" s="84"/>
      <c r="AA6" s="84"/>
      <c r="AB6" s="84"/>
      <c r="AC6" s="85"/>
      <c r="AD6" s="84"/>
      <c r="AE6" s="84"/>
      <c r="AF6" s="84"/>
      <c r="AG6" s="84"/>
      <c r="AH6" s="84"/>
      <c r="AI6" s="84"/>
      <c r="AJ6" s="84"/>
      <c r="AK6" s="84"/>
      <c r="AL6" s="84"/>
      <c r="AM6" s="86"/>
    </row>
    <row r="7" spans="1:70" s="75" customFormat="1" ht="20.25" customHeight="1">
      <c r="A7" s="379"/>
      <c r="B7" s="385"/>
      <c r="C7" s="385"/>
      <c r="D7" s="385"/>
      <c r="E7" s="385"/>
      <c r="F7" s="385"/>
      <c r="G7" s="385"/>
      <c r="H7" s="385"/>
      <c r="I7" s="385"/>
      <c r="J7" s="385"/>
      <c r="K7" s="385"/>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row>
    <row r="8" spans="1:70" s="75" customFormat="1" ht="20.25" customHeight="1">
      <c r="A8" s="379"/>
      <c r="B8" s="87" t="s">
        <v>15</v>
      </c>
      <c r="C8" s="88"/>
      <c r="D8" s="88"/>
      <c r="E8" s="89"/>
      <c r="F8" s="89"/>
      <c r="G8" s="89"/>
      <c r="H8" s="89"/>
      <c r="I8" s="89"/>
      <c r="J8" s="89"/>
      <c r="K8" s="89"/>
      <c r="L8" s="87" t="s">
        <v>16</v>
      </c>
      <c r="M8" s="89"/>
      <c r="N8" s="89"/>
      <c r="O8" s="89"/>
      <c r="P8" s="388"/>
      <c r="Q8" s="389"/>
      <c r="R8" s="389"/>
      <c r="S8" s="389"/>
      <c r="T8" s="389"/>
      <c r="U8" s="389"/>
      <c r="V8" s="389"/>
      <c r="W8" s="389"/>
      <c r="X8" s="389"/>
      <c r="Y8" s="390"/>
      <c r="Z8" s="87" t="s">
        <v>17</v>
      </c>
      <c r="AA8" s="89"/>
      <c r="AB8" s="89"/>
      <c r="AC8" s="388"/>
      <c r="AD8" s="389"/>
      <c r="AE8" s="389"/>
      <c r="AF8" s="389"/>
      <c r="AG8" s="389"/>
      <c r="AH8" s="389"/>
      <c r="AI8" s="389"/>
      <c r="AJ8" s="389"/>
      <c r="AK8" s="389"/>
      <c r="AL8" s="389"/>
      <c r="AM8" s="390"/>
    </row>
    <row r="9" spans="1:70" s="75" customFormat="1" ht="20.25" customHeight="1">
      <c r="A9" s="379"/>
      <c r="B9" s="87" t="s">
        <v>75</v>
      </c>
      <c r="C9" s="88"/>
      <c r="D9" s="88"/>
      <c r="E9" s="89"/>
      <c r="F9" s="89"/>
      <c r="G9" s="89"/>
      <c r="H9" s="89"/>
      <c r="I9" s="89"/>
      <c r="J9" s="89"/>
      <c r="K9" s="89"/>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row>
    <row r="10" spans="1:70" s="75" customFormat="1" ht="18" customHeight="1">
      <c r="A10" s="372" t="s">
        <v>76</v>
      </c>
      <c r="B10" s="372"/>
      <c r="C10" s="372"/>
      <c r="D10" s="372"/>
      <c r="E10" s="372"/>
      <c r="F10" s="372"/>
      <c r="G10" s="372"/>
      <c r="H10" s="372"/>
      <c r="I10" s="90"/>
      <c r="J10" s="91" t="s">
        <v>77</v>
      </c>
      <c r="K10" s="84"/>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3"/>
    </row>
    <row r="11" spans="1:70" s="75" customFormat="1" ht="18" customHeight="1">
      <c r="A11" s="372"/>
      <c r="B11" s="372"/>
      <c r="C11" s="372"/>
      <c r="D11" s="372"/>
      <c r="E11" s="372"/>
      <c r="F11" s="372"/>
      <c r="G11" s="372"/>
      <c r="H11" s="372"/>
      <c r="I11" s="94"/>
      <c r="J11" s="95" t="s">
        <v>146</v>
      </c>
      <c r="K11" s="78"/>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96"/>
    </row>
    <row r="12" spans="1:70" s="75" customFormat="1" ht="5.25" customHeight="1">
      <c r="A12" s="97"/>
      <c r="B12" s="97"/>
      <c r="C12" s="97"/>
      <c r="D12" s="97"/>
      <c r="E12" s="97"/>
      <c r="F12" s="97"/>
      <c r="G12" s="97"/>
      <c r="H12" s="97"/>
      <c r="I12" s="91"/>
      <c r="J12" s="98"/>
      <c r="K12" s="84"/>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row>
    <row r="13" spans="1:70" s="75" customFormat="1" ht="20.25" customHeight="1">
      <c r="A13" s="99" t="s">
        <v>78</v>
      </c>
      <c r="B13" s="100"/>
      <c r="C13" s="101"/>
      <c r="D13" s="101"/>
      <c r="E13" s="101"/>
      <c r="F13" s="101"/>
      <c r="G13" s="101"/>
      <c r="H13" s="101"/>
      <c r="I13" s="102"/>
      <c r="J13" s="95"/>
      <c r="K13" s="78"/>
      <c r="L13" s="77"/>
      <c r="M13" s="77"/>
      <c r="N13" s="77"/>
      <c r="O13" s="77"/>
      <c r="P13" s="77"/>
      <c r="Q13" s="77"/>
      <c r="R13" s="77"/>
      <c r="S13" s="77"/>
      <c r="T13" s="77"/>
      <c r="U13" s="77"/>
      <c r="V13" s="77"/>
      <c r="W13" s="373" t="s">
        <v>79</v>
      </c>
      <c r="X13" s="373"/>
      <c r="Y13" s="373"/>
      <c r="Z13" s="373"/>
      <c r="AA13" s="374" t="str">
        <f>IF($L$5="","",VLOOKUP($L$5,基準単価!$D$6:$E$34,2,0))</f>
        <v/>
      </c>
      <c r="AB13" s="374"/>
      <c r="AC13" s="374"/>
      <c r="AD13" s="375" t="s">
        <v>25</v>
      </c>
      <c r="AE13" s="375"/>
      <c r="AF13" s="373" t="s">
        <v>80</v>
      </c>
      <c r="AG13" s="373"/>
      <c r="AH13" s="373"/>
      <c r="AI13" s="376">
        <f>ROUNDDOWN($F$68/1000,0)</f>
        <v>0</v>
      </c>
      <c r="AJ13" s="376"/>
      <c r="AK13" s="376"/>
      <c r="AL13" s="375" t="s">
        <v>25</v>
      </c>
      <c r="AM13" s="375"/>
    </row>
    <row r="14" spans="1:70" s="75" customFormat="1" ht="20.25" customHeight="1">
      <c r="A14" s="103" t="s">
        <v>147</v>
      </c>
      <c r="B14" s="104"/>
      <c r="C14" s="105"/>
      <c r="D14" s="105"/>
      <c r="E14" s="105"/>
      <c r="F14" s="105"/>
      <c r="G14" s="105"/>
      <c r="H14" s="377"/>
      <c r="I14" s="377"/>
      <c r="J14" s="377"/>
      <c r="K14" s="378" t="s">
        <v>82</v>
      </c>
      <c r="L14" s="378"/>
      <c r="M14" s="378"/>
      <c r="N14" s="378"/>
      <c r="O14" s="378"/>
      <c r="P14" s="378"/>
      <c r="Q14" s="378"/>
      <c r="R14" s="378"/>
      <c r="S14" s="378"/>
      <c r="T14" s="378"/>
      <c r="U14" s="378"/>
      <c r="V14" s="378"/>
      <c r="W14" s="378"/>
      <c r="X14" s="378"/>
      <c r="Y14" s="378"/>
      <c r="Z14" s="378"/>
      <c r="AA14" s="378"/>
      <c r="AB14" s="378"/>
      <c r="AC14" s="378"/>
      <c r="AD14" s="378"/>
      <c r="AE14" s="378"/>
      <c r="AF14" s="106" t="s">
        <v>83</v>
      </c>
      <c r="AG14" s="107"/>
      <c r="AH14" s="107"/>
      <c r="AI14" s="108"/>
      <c r="AJ14" s="108"/>
      <c r="AK14" s="88"/>
      <c r="AL14" s="105"/>
      <c r="AM14" s="109"/>
    </row>
    <row r="15" spans="1:70" s="75" customFormat="1" ht="20.100000000000001" customHeight="1">
      <c r="A15" s="110"/>
      <c r="B15" s="111"/>
      <c r="C15" s="371" t="s">
        <v>202</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row>
    <row r="16" spans="1:70" s="75" customFormat="1" ht="20.100000000000001" customHeight="1">
      <c r="A16" s="112"/>
      <c r="B16" s="113"/>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row>
    <row r="17" spans="1:39" s="75" customFormat="1" ht="20.100000000000001" customHeight="1">
      <c r="A17" s="112"/>
      <c r="B17" s="113"/>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row>
    <row r="18" spans="1:39" s="75" customFormat="1" ht="42" customHeight="1">
      <c r="A18" s="112"/>
      <c r="B18" s="113"/>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row>
    <row r="19" spans="1:39" s="75" customFormat="1" ht="18.75" customHeight="1">
      <c r="A19" s="114" t="s">
        <v>203</v>
      </c>
      <c r="B19" s="115"/>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7"/>
    </row>
    <row r="20" spans="1:39" s="122" customFormat="1" ht="18" customHeight="1">
      <c r="A20" s="118"/>
      <c r="B20" s="255"/>
      <c r="C20" s="119" t="s">
        <v>84</v>
      </c>
      <c r="D20" s="119"/>
      <c r="E20" s="119"/>
      <c r="F20" s="119"/>
      <c r="G20" s="119"/>
      <c r="H20" s="119"/>
      <c r="I20" s="119"/>
      <c r="J20" s="257"/>
      <c r="K20" s="119" t="s">
        <v>85</v>
      </c>
      <c r="L20" s="119"/>
      <c r="M20" s="119"/>
      <c r="N20" s="119"/>
      <c r="O20" s="119"/>
      <c r="P20" s="257"/>
      <c r="Q20" s="119" t="s">
        <v>86</v>
      </c>
      <c r="R20" s="119"/>
      <c r="S20" s="119"/>
      <c r="T20" s="119"/>
      <c r="U20" s="257"/>
      <c r="V20" s="119" t="s">
        <v>87</v>
      </c>
      <c r="W20" s="119"/>
      <c r="X20" s="119"/>
      <c r="Y20" s="119"/>
      <c r="Z20" s="119"/>
      <c r="AA20" s="119"/>
      <c r="AB20" s="119"/>
      <c r="AC20" s="119"/>
      <c r="AD20" s="257"/>
      <c r="AE20" s="119" t="s">
        <v>88</v>
      </c>
      <c r="AF20" s="119"/>
      <c r="AG20" s="119"/>
      <c r="AH20" s="119"/>
      <c r="AI20" s="119"/>
      <c r="AJ20" s="120"/>
      <c r="AK20" s="120"/>
      <c r="AL20" s="120"/>
      <c r="AM20" s="121"/>
    </row>
    <row r="21" spans="1:39" s="122" customFormat="1" ht="18" customHeight="1">
      <c r="A21" s="118"/>
      <c r="B21" s="256"/>
      <c r="C21" s="123" t="s">
        <v>89</v>
      </c>
      <c r="D21" s="123"/>
      <c r="E21" s="123"/>
      <c r="F21" s="123"/>
      <c r="G21" s="123"/>
      <c r="H21" s="123"/>
      <c r="I21" s="123"/>
      <c r="J21" s="123"/>
      <c r="K21" s="123"/>
      <c r="L21" s="258"/>
      <c r="M21" s="123" t="s">
        <v>90</v>
      </c>
      <c r="N21" s="123"/>
      <c r="O21" s="123"/>
      <c r="P21" s="123"/>
      <c r="Q21" s="123"/>
      <c r="R21" s="123"/>
      <c r="S21" s="123"/>
      <c r="T21" s="123"/>
      <c r="U21" s="123"/>
      <c r="V21" s="123"/>
      <c r="W21" s="123"/>
      <c r="X21" s="123"/>
      <c r="Y21" s="123"/>
      <c r="Z21" s="123"/>
      <c r="AA21" s="123"/>
      <c r="AB21" s="123"/>
      <c r="AC21" s="123"/>
      <c r="AD21" s="123"/>
      <c r="AE21" s="123"/>
      <c r="AF21" s="123"/>
      <c r="AG21" s="123"/>
      <c r="AH21" s="124"/>
      <c r="AI21" s="124"/>
      <c r="AJ21" s="124"/>
      <c r="AK21" s="124"/>
      <c r="AL21" s="124"/>
      <c r="AM21" s="125"/>
    </row>
    <row r="22" spans="1:39" s="75" customFormat="1" ht="18" customHeight="1">
      <c r="A22" s="118"/>
      <c r="B22" s="243"/>
      <c r="C22" s="123" t="s">
        <v>91</v>
      </c>
      <c r="D22" s="126"/>
      <c r="E22" s="126"/>
      <c r="F22" s="126"/>
      <c r="G22" s="126"/>
      <c r="H22" s="126"/>
      <c r="I22" s="126"/>
      <c r="J22" s="126"/>
      <c r="K22" s="126"/>
      <c r="L22" s="124"/>
      <c r="M22" s="259"/>
      <c r="N22" s="123" t="s">
        <v>92</v>
      </c>
      <c r="O22" s="126"/>
      <c r="P22" s="126"/>
      <c r="Q22" s="126"/>
      <c r="R22" s="126"/>
      <c r="S22" s="126"/>
      <c r="T22" s="126"/>
      <c r="U22" s="126"/>
      <c r="V22" s="124"/>
      <c r="W22" s="124"/>
      <c r="X22" s="124"/>
      <c r="Y22" s="124"/>
      <c r="Z22" s="124"/>
      <c r="AA22" s="124"/>
      <c r="AB22" s="124"/>
      <c r="AC22" s="124"/>
      <c r="AD22" s="124"/>
      <c r="AE22" s="124"/>
      <c r="AF22" s="124"/>
      <c r="AG22" s="124"/>
      <c r="AH22" s="124"/>
      <c r="AI22" s="124"/>
      <c r="AJ22" s="124"/>
      <c r="AK22" s="124"/>
      <c r="AL22" s="126"/>
      <c r="AM22" s="125"/>
    </row>
    <row r="23" spans="1:39" s="75" customFormat="1" ht="18" customHeight="1">
      <c r="A23" s="118"/>
      <c r="B23" s="243"/>
      <c r="C23" s="123" t="s">
        <v>206</v>
      </c>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5"/>
    </row>
    <row r="24" spans="1:39" s="75" customFormat="1" ht="18" customHeight="1">
      <c r="A24" s="118"/>
      <c r="B24" s="261" t="s">
        <v>93</v>
      </c>
      <c r="C24" s="123"/>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5"/>
    </row>
    <row r="25" spans="1:39" s="75" customFormat="1" ht="18" customHeight="1">
      <c r="A25" s="118"/>
      <c r="B25" s="243"/>
      <c r="C25" s="123" t="s">
        <v>94</v>
      </c>
      <c r="D25" s="123"/>
      <c r="E25" s="123"/>
      <c r="F25" s="123"/>
      <c r="G25" s="123"/>
      <c r="H25" s="123"/>
      <c r="I25" s="123"/>
      <c r="J25" s="123"/>
      <c r="K25" s="123"/>
      <c r="L25" s="123"/>
      <c r="M25" s="123"/>
      <c r="N25" s="123"/>
      <c r="O25" s="123"/>
      <c r="P25" s="123"/>
      <c r="Q25" s="258"/>
      <c r="R25" s="123" t="s">
        <v>85</v>
      </c>
      <c r="S25" s="123"/>
      <c r="T25" s="123"/>
      <c r="U25" s="123"/>
      <c r="V25" s="123"/>
      <c r="W25" s="258"/>
      <c r="X25" s="123" t="s">
        <v>86</v>
      </c>
      <c r="Y25" s="123"/>
      <c r="Z25" s="123"/>
      <c r="AA25" s="123"/>
      <c r="AB25" s="260"/>
      <c r="AC25" s="123" t="s">
        <v>95</v>
      </c>
      <c r="AD25" s="123"/>
      <c r="AE25" s="260"/>
      <c r="AF25" s="123" t="s">
        <v>87</v>
      </c>
      <c r="AG25" s="123"/>
      <c r="AH25" s="123"/>
      <c r="AI25" s="123"/>
      <c r="AJ25" s="123"/>
      <c r="AK25" s="123"/>
      <c r="AL25" s="123"/>
      <c r="AM25" s="127"/>
    </row>
    <row r="26" spans="1:39" s="75" customFormat="1" ht="18" customHeight="1">
      <c r="A26" s="118"/>
      <c r="B26" s="243"/>
      <c r="C26" s="123" t="s">
        <v>96</v>
      </c>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7"/>
    </row>
    <row r="27" spans="1:39" s="75" customFormat="1" ht="18" customHeight="1">
      <c r="A27" s="118"/>
      <c r="B27" s="243"/>
      <c r="C27" s="123" t="s">
        <v>97</v>
      </c>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7"/>
    </row>
    <row r="28" spans="1:39" s="75" customFormat="1" ht="18" customHeight="1">
      <c r="A28" s="118"/>
      <c r="B28" s="243"/>
      <c r="C28" s="123" t="s">
        <v>98</v>
      </c>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7"/>
    </row>
    <row r="29" spans="1:39" s="75" customFormat="1" ht="18" customHeight="1">
      <c r="A29" s="118"/>
      <c r="B29" s="243"/>
      <c r="C29" s="123" t="s">
        <v>99</v>
      </c>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7"/>
    </row>
    <row r="30" spans="1:39" s="75" customFormat="1" ht="18" customHeight="1">
      <c r="A30" s="118"/>
      <c r="B30" s="244"/>
      <c r="C30" s="128" t="s">
        <v>100</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9"/>
    </row>
    <row r="31" spans="1:39" s="75" customFormat="1" ht="18.75" customHeight="1">
      <c r="A31" s="114" t="s">
        <v>204</v>
      </c>
      <c r="B31" s="130"/>
      <c r="C31" s="97"/>
      <c r="D31" s="97"/>
      <c r="E31" s="131"/>
      <c r="F31" s="97"/>
      <c r="G31" s="97"/>
      <c r="H31" s="97"/>
      <c r="I31" s="97"/>
      <c r="J31" s="132"/>
      <c r="K31" s="132"/>
      <c r="L31" s="132"/>
      <c r="M31" s="132"/>
      <c r="N31" s="132"/>
      <c r="O31" s="91"/>
      <c r="P31" s="115"/>
      <c r="Q31" s="115"/>
      <c r="R31" s="115"/>
      <c r="S31" s="132"/>
      <c r="T31" s="98"/>
      <c r="U31" s="132"/>
      <c r="V31" s="132"/>
      <c r="W31" s="132"/>
      <c r="X31" s="132"/>
      <c r="Y31" s="97"/>
      <c r="Z31" s="97"/>
      <c r="AA31" s="97"/>
      <c r="AB31" s="97"/>
      <c r="AC31" s="132"/>
      <c r="AD31" s="132"/>
      <c r="AE31" s="132"/>
      <c r="AF31" s="132"/>
      <c r="AG31" s="132"/>
      <c r="AH31" s="132"/>
      <c r="AI31" s="133"/>
      <c r="AJ31" s="133"/>
      <c r="AK31" s="133"/>
      <c r="AL31" s="133"/>
      <c r="AM31" s="134"/>
    </row>
    <row r="32" spans="1:39" s="75" customFormat="1" ht="18.75" customHeight="1">
      <c r="A32" s="135"/>
      <c r="B32" s="253"/>
      <c r="C32" s="136" t="s">
        <v>207</v>
      </c>
      <c r="D32" s="119"/>
      <c r="E32" s="119"/>
      <c r="F32" s="119"/>
      <c r="G32" s="119"/>
      <c r="H32" s="119"/>
      <c r="I32" s="119"/>
      <c r="J32" s="257"/>
      <c r="K32" s="136" t="s">
        <v>208</v>
      </c>
      <c r="L32" s="115"/>
      <c r="M32" s="137"/>
      <c r="N32" s="137"/>
      <c r="O32" s="138"/>
      <c r="P32" s="120"/>
      <c r="Q32" s="120"/>
      <c r="R32" s="120"/>
      <c r="S32" s="137"/>
      <c r="T32" s="139"/>
      <c r="U32" s="137"/>
      <c r="V32" s="137"/>
      <c r="W32" s="137"/>
      <c r="X32" s="137"/>
      <c r="Y32" s="119"/>
      <c r="Z32" s="119"/>
      <c r="AA32" s="119"/>
      <c r="AB32" s="119"/>
      <c r="AC32" s="115"/>
      <c r="AD32" s="137"/>
      <c r="AE32" s="137"/>
      <c r="AF32" s="137" t="s">
        <v>160</v>
      </c>
      <c r="AG32" s="137"/>
      <c r="AH32" s="137"/>
      <c r="AI32" s="137"/>
      <c r="AJ32" s="140"/>
      <c r="AK32" s="140"/>
      <c r="AL32" s="140"/>
      <c r="AM32" s="141"/>
    </row>
    <row r="33" spans="1:43" s="75" customFormat="1" ht="18.75" customHeight="1">
      <c r="A33" s="142"/>
      <c r="B33" s="254"/>
      <c r="C33" s="143" t="s">
        <v>90</v>
      </c>
      <c r="D33" s="144"/>
      <c r="E33" s="145"/>
      <c r="F33" s="144"/>
      <c r="G33" s="144"/>
      <c r="H33" s="144"/>
      <c r="I33" s="144"/>
      <c r="J33" s="146"/>
      <c r="K33" s="146"/>
      <c r="L33" s="146"/>
      <c r="M33" s="146"/>
      <c r="N33" s="146"/>
      <c r="O33" s="147"/>
      <c r="P33" s="148"/>
      <c r="Q33" s="149"/>
      <c r="R33" s="149"/>
      <c r="S33" s="146"/>
      <c r="T33" s="150"/>
      <c r="U33" s="150"/>
      <c r="V33" s="150"/>
      <c r="W33" s="150"/>
      <c r="X33" s="150"/>
      <c r="Y33" s="144"/>
      <c r="Z33" s="144"/>
      <c r="AA33" s="144"/>
      <c r="AB33" s="144"/>
      <c r="AD33" s="150"/>
      <c r="AE33" s="150"/>
      <c r="AF33" s="150"/>
      <c r="AG33" s="150"/>
      <c r="AH33" s="146"/>
      <c r="AI33" s="151"/>
      <c r="AJ33" s="151"/>
      <c r="AK33" s="151"/>
      <c r="AL33" s="151"/>
      <c r="AM33" s="152"/>
    </row>
    <row r="34" spans="1:43" s="75" customFormat="1" ht="18" customHeight="1">
      <c r="A34" s="114" t="s">
        <v>205</v>
      </c>
      <c r="B34" s="104"/>
      <c r="C34" s="105"/>
      <c r="D34" s="105"/>
      <c r="E34" s="153"/>
      <c r="F34" s="105"/>
      <c r="G34" s="105"/>
      <c r="H34" s="105"/>
      <c r="I34" s="105"/>
      <c r="J34" s="154"/>
      <c r="K34" s="154"/>
      <c r="L34" s="154"/>
      <c r="M34" s="154"/>
      <c r="N34" s="154"/>
      <c r="O34" s="155"/>
      <c r="P34" s="108"/>
      <c r="Q34" s="108"/>
      <c r="R34" s="108"/>
      <c r="S34" s="154"/>
      <c r="T34" s="156"/>
      <c r="U34" s="156"/>
      <c r="V34" s="157"/>
      <c r="W34" s="373" t="s">
        <v>79</v>
      </c>
      <c r="X34" s="373"/>
      <c r="Y34" s="373"/>
      <c r="Z34" s="373"/>
      <c r="AA34" s="374" t="str">
        <f>IF($L$5="","",VLOOKUP($L$5,基準単価!$D$6:$G$34,4,0))</f>
        <v/>
      </c>
      <c r="AB34" s="374"/>
      <c r="AC34" s="374"/>
      <c r="AD34" s="375" t="s">
        <v>25</v>
      </c>
      <c r="AE34" s="375"/>
      <c r="AF34" s="373" t="s">
        <v>80</v>
      </c>
      <c r="AG34" s="373"/>
      <c r="AH34" s="373"/>
      <c r="AI34" s="376">
        <f>ROUNDDOWN($F$77/1000,0)</f>
        <v>0</v>
      </c>
      <c r="AJ34" s="376"/>
      <c r="AK34" s="376"/>
      <c r="AL34" s="375" t="s">
        <v>25</v>
      </c>
      <c r="AM34" s="375"/>
    </row>
    <row r="35" spans="1:43" s="75" customFormat="1" ht="18.75" customHeight="1">
      <c r="A35" s="135"/>
      <c r="B35" s="246" t="s">
        <v>93</v>
      </c>
      <c r="C35" s="247"/>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116"/>
      <c r="AE35" s="116"/>
      <c r="AF35" s="391" t="s">
        <v>101</v>
      </c>
      <c r="AG35" s="391"/>
      <c r="AH35" s="391"/>
      <c r="AI35" s="391"/>
      <c r="AJ35" s="391"/>
      <c r="AK35" s="391"/>
      <c r="AL35" s="391"/>
      <c r="AM35" s="391"/>
    </row>
    <row r="36" spans="1:43" s="75" customFormat="1" ht="18" customHeight="1">
      <c r="A36" s="135"/>
      <c r="B36" s="242"/>
      <c r="C36" s="123" t="s">
        <v>94</v>
      </c>
      <c r="D36" s="123"/>
      <c r="E36" s="123"/>
      <c r="F36" s="123"/>
      <c r="G36" s="123"/>
      <c r="H36" s="123"/>
      <c r="I36" s="123"/>
      <c r="J36" s="158"/>
      <c r="K36" s="158"/>
      <c r="L36" s="158"/>
      <c r="M36" s="158"/>
      <c r="N36" s="158"/>
      <c r="O36" s="158"/>
      <c r="P36" s="158"/>
      <c r="Q36" s="245"/>
      <c r="R36" s="123" t="s">
        <v>85</v>
      </c>
      <c r="S36" s="124"/>
      <c r="T36" s="124"/>
      <c r="U36" s="124"/>
      <c r="V36" s="158"/>
      <c r="W36" s="245"/>
      <c r="X36" s="123" t="s">
        <v>86</v>
      </c>
      <c r="Y36" s="123"/>
      <c r="Z36" s="159"/>
      <c r="AA36" s="159"/>
      <c r="AB36" s="245"/>
      <c r="AC36" s="123" t="s">
        <v>87</v>
      </c>
      <c r="AD36" s="123"/>
      <c r="AE36" s="123"/>
      <c r="AF36" s="123"/>
      <c r="AG36" s="159"/>
      <c r="AH36" s="159"/>
      <c r="AI36" s="159"/>
      <c r="AJ36" s="159"/>
      <c r="AK36" s="159"/>
      <c r="AL36" s="158"/>
      <c r="AM36" s="160"/>
      <c r="AN36" s="161"/>
      <c r="AO36" s="160"/>
      <c r="AP36" s="161"/>
      <c r="AQ36" s="162"/>
    </row>
    <row r="37" spans="1:43" s="75" customFormat="1" ht="18" customHeight="1">
      <c r="A37" s="135"/>
      <c r="B37" s="242"/>
      <c r="C37" s="123" t="s">
        <v>96</v>
      </c>
      <c r="D37" s="123"/>
      <c r="E37" s="123"/>
      <c r="F37" s="123"/>
      <c r="G37" s="123"/>
      <c r="H37" s="123"/>
      <c r="I37" s="123"/>
      <c r="J37" s="158"/>
      <c r="K37" s="158"/>
      <c r="L37" s="158"/>
      <c r="M37" s="158"/>
      <c r="N37" s="158"/>
      <c r="O37" s="163"/>
      <c r="P37" s="124"/>
      <c r="Q37" s="124"/>
      <c r="R37" s="124"/>
      <c r="S37" s="158"/>
      <c r="T37" s="159"/>
      <c r="U37" s="159"/>
      <c r="V37" s="159"/>
      <c r="W37" s="159"/>
      <c r="X37" s="159"/>
      <c r="Y37" s="123"/>
      <c r="Z37" s="123"/>
      <c r="AA37" s="123"/>
      <c r="AB37" s="123"/>
      <c r="AC37" s="159"/>
      <c r="AD37" s="159"/>
      <c r="AE37" s="159"/>
      <c r="AF37" s="159"/>
      <c r="AG37" s="159"/>
      <c r="AH37" s="158"/>
      <c r="AI37" s="161"/>
      <c r="AJ37" s="161"/>
      <c r="AK37" s="161"/>
      <c r="AL37" s="161"/>
      <c r="AM37" s="162"/>
    </row>
    <row r="38" spans="1:43" s="75" customFormat="1" ht="18" customHeight="1">
      <c r="A38" s="135"/>
      <c r="B38" s="243"/>
      <c r="C38" s="123" t="s">
        <v>97</v>
      </c>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7"/>
    </row>
    <row r="39" spans="1:43" s="75" customFormat="1" ht="18" customHeight="1">
      <c r="A39" s="135"/>
      <c r="B39" s="243"/>
      <c r="C39" s="123" t="s">
        <v>98</v>
      </c>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7"/>
    </row>
    <row r="40" spans="1:43" s="75" customFormat="1" ht="18" customHeight="1">
      <c r="A40" s="135"/>
      <c r="B40" s="243"/>
      <c r="C40" s="123" t="s">
        <v>99</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7"/>
    </row>
    <row r="41" spans="1:43" ht="18" customHeight="1">
      <c r="A41" s="164"/>
      <c r="B41" s="244"/>
      <c r="C41" s="128" t="s">
        <v>100</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9"/>
    </row>
    <row r="42" spans="1:43" ht="7.5" customHeight="1">
      <c r="A42" s="165"/>
      <c r="B42" s="113"/>
      <c r="C42" s="123"/>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row>
    <row r="43" spans="1:43" ht="18.75" customHeight="1">
      <c r="A43" s="167" t="s">
        <v>124</v>
      </c>
      <c r="B43" s="101"/>
      <c r="C43" s="128"/>
      <c r="D43" s="101"/>
      <c r="E43" s="168"/>
      <c r="F43" s="101"/>
      <c r="G43" s="101"/>
      <c r="H43" s="101"/>
      <c r="I43" s="101"/>
      <c r="J43" s="169"/>
      <c r="K43" s="169"/>
      <c r="L43" s="169"/>
      <c r="M43" s="169"/>
      <c r="N43" s="169"/>
      <c r="O43" s="170"/>
      <c r="P43" s="149"/>
      <c r="Q43" s="171"/>
      <c r="R43" s="171"/>
      <c r="S43" s="169"/>
      <c r="T43" s="95"/>
      <c r="U43" s="169"/>
      <c r="V43" s="169"/>
      <c r="W43" s="373" t="s">
        <v>79</v>
      </c>
      <c r="X43" s="373"/>
      <c r="Y43" s="373"/>
      <c r="Z43" s="373"/>
      <c r="AA43" s="374" t="str">
        <f>IF($L$5="","",VLOOKUP($L$5,基準単価!$D$6:$I$34,6,0))</f>
        <v/>
      </c>
      <c r="AB43" s="374"/>
      <c r="AC43" s="374"/>
      <c r="AD43" s="375" t="s">
        <v>25</v>
      </c>
      <c r="AE43" s="375"/>
      <c r="AF43" s="373" t="s">
        <v>80</v>
      </c>
      <c r="AG43" s="373"/>
      <c r="AH43" s="373"/>
      <c r="AI43" s="376">
        <f>ROUNDDOWN($F$86/1000,0)</f>
        <v>0</v>
      </c>
      <c r="AJ43" s="376"/>
      <c r="AK43" s="376"/>
      <c r="AL43" s="375" t="s">
        <v>25</v>
      </c>
      <c r="AM43" s="375"/>
    </row>
    <row r="44" spans="1:43" ht="20.100000000000001" customHeight="1">
      <c r="A44" s="103" t="s">
        <v>81</v>
      </c>
      <c r="B44" s="104"/>
      <c r="C44" s="105"/>
      <c r="D44" s="105"/>
      <c r="E44" s="105"/>
      <c r="F44" s="105"/>
      <c r="G44" s="105"/>
      <c r="H44" s="377"/>
      <c r="I44" s="377"/>
      <c r="J44" s="377"/>
      <c r="K44" s="392" t="s">
        <v>82</v>
      </c>
      <c r="L44" s="392"/>
      <c r="M44" s="392"/>
      <c r="N44" s="392"/>
      <c r="O44" s="392"/>
      <c r="P44" s="392"/>
      <c r="Q44" s="392"/>
      <c r="R44" s="392"/>
      <c r="S44" s="392"/>
      <c r="T44" s="392"/>
      <c r="U44" s="392"/>
      <c r="V44" s="392"/>
      <c r="W44" s="392"/>
      <c r="X44" s="392"/>
      <c r="Y44" s="392"/>
      <c r="Z44" s="392"/>
      <c r="AA44" s="392"/>
      <c r="AB44" s="392"/>
      <c r="AC44" s="392"/>
      <c r="AD44" s="392"/>
      <c r="AE44" s="392"/>
      <c r="AF44" s="391" t="s">
        <v>103</v>
      </c>
      <c r="AG44" s="391"/>
      <c r="AH44" s="391"/>
      <c r="AI44" s="391"/>
      <c r="AJ44" s="391"/>
      <c r="AK44" s="391"/>
      <c r="AL44" s="391"/>
      <c r="AM44" s="391"/>
    </row>
    <row r="45" spans="1:43" ht="16.5" customHeight="1">
      <c r="A45" s="110"/>
      <c r="B45" s="111"/>
      <c r="C45" s="393" t="s">
        <v>209</v>
      </c>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row>
    <row r="46" spans="1:43" ht="16.5" customHeight="1">
      <c r="A46" s="112"/>
      <c r="B46" s="11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row>
    <row r="47" spans="1:43" s="210" customFormat="1" ht="14.1" customHeight="1">
      <c r="A47" s="207" t="s">
        <v>148</v>
      </c>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9"/>
    </row>
    <row r="48" spans="1:43" s="210" customFormat="1" ht="18" customHeight="1">
      <c r="A48" s="211" t="s">
        <v>149</v>
      </c>
      <c r="B48" s="251"/>
      <c r="C48" s="212"/>
      <c r="D48" s="212"/>
      <c r="E48" s="212"/>
      <c r="F48" s="212"/>
      <c r="G48" s="212"/>
      <c r="H48" s="212"/>
      <c r="I48" s="212"/>
      <c r="J48" s="212"/>
      <c r="K48" s="212"/>
      <c r="L48" s="212"/>
      <c r="M48" s="212"/>
      <c r="N48" s="212"/>
      <c r="O48" s="212"/>
      <c r="P48" s="212"/>
      <c r="Q48" s="212"/>
      <c r="R48" s="212"/>
      <c r="S48" s="213"/>
      <c r="T48" s="213"/>
      <c r="U48" s="213"/>
      <c r="V48" s="213"/>
      <c r="W48" s="213"/>
      <c r="X48" s="213"/>
      <c r="Y48" s="213"/>
      <c r="Z48" s="213"/>
      <c r="AA48" s="213"/>
      <c r="AB48" s="213"/>
      <c r="AC48" s="213"/>
      <c r="AD48" s="213"/>
      <c r="AE48" s="213"/>
      <c r="AF48" s="213"/>
      <c r="AG48" s="213"/>
      <c r="AH48" s="213"/>
      <c r="AI48" s="213"/>
      <c r="AJ48" s="213"/>
      <c r="AK48" s="213"/>
      <c r="AL48" s="213"/>
      <c r="AM48" s="214"/>
    </row>
    <row r="49" spans="1:39" s="210" customFormat="1" ht="18" customHeight="1">
      <c r="A49" s="215"/>
      <c r="B49" s="248"/>
      <c r="C49" s="216" t="s">
        <v>150</v>
      </c>
      <c r="D49" s="217"/>
      <c r="E49" s="217"/>
      <c r="F49" s="217"/>
      <c r="G49" s="217"/>
      <c r="H49" s="217"/>
      <c r="I49" s="217"/>
      <c r="J49" s="217"/>
      <c r="K49" s="217"/>
      <c r="L49" s="217"/>
      <c r="M49" s="217"/>
      <c r="N49" s="217" t="s">
        <v>151</v>
      </c>
      <c r="O49" s="263"/>
      <c r="P49" s="218" t="s">
        <v>152</v>
      </c>
      <c r="Q49" s="219"/>
      <c r="R49" s="219"/>
      <c r="S49" s="220"/>
      <c r="T49" s="262"/>
      <c r="U49" s="218" t="s">
        <v>153</v>
      </c>
      <c r="V49" s="221"/>
      <c r="W49" s="221"/>
      <c r="X49" s="221"/>
      <c r="Y49" s="221"/>
      <c r="Z49" s="218"/>
      <c r="AA49" s="218"/>
      <c r="AB49" s="262"/>
      <c r="AC49" s="218" t="s">
        <v>154</v>
      </c>
      <c r="AD49" s="217"/>
      <c r="AE49" s="217"/>
      <c r="AF49" s="217"/>
      <c r="AG49" s="217"/>
      <c r="AH49" s="217"/>
      <c r="AI49" s="217"/>
      <c r="AJ49" s="217"/>
      <c r="AK49" s="217"/>
      <c r="AL49" s="217"/>
      <c r="AM49" s="222"/>
    </row>
    <row r="50" spans="1:39" s="193" customFormat="1" ht="18" customHeight="1">
      <c r="A50" s="223"/>
      <c r="B50" s="249"/>
      <c r="C50" s="224" t="s">
        <v>155</v>
      </c>
      <c r="D50" s="225"/>
      <c r="E50" s="225"/>
      <c r="F50" s="226"/>
      <c r="G50" s="227"/>
      <c r="H50" s="227"/>
      <c r="I50" s="227"/>
      <c r="J50" s="225"/>
      <c r="K50" s="224"/>
      <c r="L50" s="224"/>
      <c r="M50" s="225"/>
      <c r="N50" s="225"/>
      <c r="O50" s="228"/>
      <c r="P50" s="227"/>
      <c r="Q50" s="227"/>
      <c r="R50" s="227"/>
      <c r="S50" s="225"/>
      <c r="T50" s="224"/>
      <c r="U50" s="225"/>
      <c r="V50" s="225"/>
      <c r="W50" s="225"/>
      <c r="X50" s="225"/>
      <c r="Y50" s="225"/>
      <c r="Z50" s="225"/>
      <c r="AA50" s="225"/>
      <c r="AB50" s="225"/>
      <c r="AC50" s="225"/>
      <c r="AD50" s="225"/>
      <c r="AE50" s="225"/>
      <c r="AF50" s="225"/>
      <c r="AG50" s="225"/>
      <c r="AH50" s="225"/>
      <c r="AI50" s="225"/>
      <c r="AJ50" s="225"/>
      <c r="AK50" s="225"/>
      <c r="AL50" s="225"/>
      <c r="AM50" s="229"/>
    </row>
    <row r="51" spans="1:39" s="193" customFormat="1" ht="18" customHeight="1">
      <c r="A51" s="211" t="s">
        <v>156</v>
      </c>
      <c r="B51" s="252"/>
      <c r="C51" s="216"/>
      <c r="D51" s="216"/>
      <c r="E51" s="216"/>
      <c r="F51" s="216"/>
      <c r="G51" s="216"/>
      <c r="H51" s="216"/>
      <c r="I51" s="216"/>
      <c r="J51" s="219"/>
      <c r="K51" s="219"/>
      <c r="L51" s="219"/>
      <c r="M51" s="219"/>
      <c r="N51" s="219"/>
      <c r="O51" s="220"/>
      <c r="P51" s="230"/>
      <c r="Q51" s="230"/>
      <c r="R51" s="230"/>
      <c r="S51" s="219"/>
      <c r="T51" s="218"/>
      <c r="U51" s="219"/>
      <c r="V51" s="219"/>
      <c r="W51" s="219"/>
      <c r="X51" s="219"/>
      <c r="Y51" s="216"/>
      <c r="Z51" s="216"/>
      <c r="AA51" s="216"/>
      <c r="AB51" s="216"/>
      <c r="AC51" s="219"/>
      <c r="AD51" s="219"/>
      <c r="AE51" s="219"/>
      <c r="AF51" s="219"/>
      <c r="AG51" s="219"/>
      <c r="AH51" s="219"/>
      <c r="AI51" s="231"/>
      <c r="AJ51" s="231"/>
      <c r="AK51" s="231"/>
      <c r="AL51" s="231"/>
      <c r="AM51" s="232"/>
    </row>
    <row r="52" spans="1:39" s="193" customFormat="1" ht="18" customHeight="1">
      <c r="A52" s="233"/>
      <c r="B52" s="250"/>
      <c r="C52" s="234" t="s">
        <v>157</v>
      </c>
      <c r="D52" s="235"/>
      <c r="E52" s="234"/>
      <c r="F52" s="235"/>
      <c r="G52" s="235"/>
      <c r="H52" s="235"/>
      <c r="I52" s="235"/>
      <c r="J52" s="236"/>
      <c r="K52" s="236"/>
      <c r="L52" s="236"/>
      <c r="M52" s="237" t="s">
        <v>158</v>
      </c>
      <c r="N52" s="236"/>
      <c r="O52" s="238"/>
      <c r="P52" s="239"/>
      <c r="Q52" s="239"/>
      <c r="R52" s="239"/>
      <c r="S52" s="400"/>
      <c r="T52" s="400"/>
      <c r="U52" s="400"/>
      <c r="V52" s="400"/>
      <c r="W52" s="400"/>
      <c r="X52" s="400"/>
      <c r="Y52" s="400"/>
      <c r="Z52" s="400"/>
      <c r="AA52" s="400"/>
      <c r="AB52" s="400"/>
      <c r="AC52" s="400"/>
      <c r="AD52" s="400"/>
      <c r="AE52" s="400"/>
      <c r="AF52" s="400"/>
      <c r="AG52" s="400"/>
      <c r="AH52" s="400"/>
      <c r="AI52" s="400"/>
      <c r="AJ52" s="400"/>
      <c r="AK52" s="400"/>
      <c r="AL52" s="400"/>
      <c r="AM52" s="240" t="s">
        <v>159</v>
      </c>
    </row>
    <row r="53" spans="1:39" ht="6"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row>
    <row r="54" spans="1:39" ht="18" customHeight="1">
      <c r="A54" s="173" t="s">
        <v>104</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row>
    <row r="55" spans="1:39" ht="18" customHeight="1">
      <c r="A55" s="174" t="s">
        <v>78</v>
      </c>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row>
    <row r="56" spans="1:39" ht="18" customHeight="1">
      <c r="A56" s="174" t="s">
        <v>210</v>
      </c>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row>
    <row r="57" spans="1:39" ht="18" customHeight="1">
      <c r="A57" s="394" t="s">
        <v>105</v>
      </c>
      <c r="B57" s="394"/>
      <c r="C57" s="394"/>
      <c r="D57" s="394"/>
      <c r="E57" s="394"/>
      <c r="F57" s="395" t="s">
        <v>106</v>
      </c>
      <c r="G57" s="395"/>
      <c r="H57" s="395"/>
      <c r="I57" s="395"/>
      <c r="J57" s="395"/>
      <c r="K57" s="396" t="s">
        <v>107</v>
      </c>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row>
    <row r="58" spans="1:39" ht="18" customHeight="1">
      <c r="A58" s="397"/>
      <c r="B58" s="397"/>
      <c r="C58" s="397"/>
      <c r="D58" s="397"/>
      <c r="E58" s="397"/>
      <c r="F58" s="398"/>
      <c r="G58" s="398"/>
      <c r="H58" s="398"/>
      <c r="I58" s="398"/>
      <c r="J58" s="398"/>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row>
    <row r="59" spans="1:39" ht="18" customHeight="1">
      <c r="A59" s="401"/>
      <c r="B59" s="401"/>
      <c r="C59" s="401"/>
      <c r="D59" s="401"/>
      <c r="E59" s="401"/>
      <c r="F59" s="402"/>
      <c r="G59" s="402"/>
      <c r="H59" s="402"/>
      <c r="I59" s="402"/>
      <c r="J59" s="402"/>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3"/>
      <c r="AL59" s="403"/>
      <c r="AM59" s="403"/>
    </row>
    <row r="60" spans="1:39" ht="18" customHeight="1">
      <c r="A60" s="404"/>
      <c r="B60" s="404"/>
      <c r="C60" s="404"/>
      <c r="D60" s="404"/>
      <c r="E60" s="404"/>
      <c r="F60" s="405"/>
      <c r="G60" s="405"/>
      <c r="H60" s="405"/>
      <c r="I60" s="405"/>
      <c r="J60" s="405"/>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row>
    <row r="61" spans="1:39" ht="18" customHeight="1">
      <c r="A61" s="404"/>
      <c r="B61" s="404"/>
      <c r="C61" s="404"/>
      <c r="D61" s="404"/>
      <c r="E61" s="404"/>
      <c r="F61" s="405"/>
      <c r="G61" s="405"/>
      <c r="H61" s="405"/>
      <c r="I61" s="405"/>
      <c r="J61" s="405"/>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row>
    <row r="62" spans="1:39" ht="18" customHeight="1">
      <c r="A62" s="404"/>
      <c r="B62" s="404"/>
      <c r="C62" s="404"/>
      <c r="D62" s="404"/>
      <c r="E62" s="404"/>
      <c r="F62" s="405"/>
      <c r="G62" s="405"/>
      <c r="H62" s="405"/>
      <c r="I62" s="405"/>
      <c r="J62" s="405"/>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row>
    <row r="63" spans="1:39" ht="18" customHeight="1">
      <c r="A63" s="404"/>
      <c r="B63" s="404"/>
      <c r="C63" s="404"/>
      <c r="D63" s="404"/>
      <c r="E63" s="404"/>
      <c r="F63" s="405"/>
      <c r="G63" s="405"/>
      <c r="H63" s="405"/>
      <c r="I63" s="405"/>
      <c r="J63" s="405"/>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row>
    <row r="64" spans="1:39" ht="18" customHeight="1">
      <c r="A64" s="404"/>
      <c r="B64" s="404"/>
      <c r="C64" s="404"/>
      <c r="D64" s="404"/>
      <c r="E64" s="404"/>
      <c r="F64" s="405"/>
      <c r="G64" s="405"/>
      <c r="H64" s="405"/>
      <c r="I64" s="405"/>
      <c r="J64" s="405"/>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row>
    <row r="65" spans="1:39" ht="18" customHeight="1">
      <c r="A65" s="404"/>
      <c r="B65" s="404"/>
      <c r="C65" s="404"/>
      <c r="D65" s="404"/>
      <c r="E65" s="404"/>
      <c r="F65" s="405"/>
      <c r="G65" s="405"/>
      <c r="H65" s="405"/>
      <c r="I65" s="405"/>
      <c r="J65" s="405"/>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row>
    <row r="66" spans="1:39" ht="18" customHeight="1">
      <c r="A66" s="404"/>
      <c r="B66" s="404"/>
      <c r="C66" s="404"/>
      <c r="D66" s="404"/>
      <c r="E66" s="404"/>
      <c r="F66" s="405"/>
      <c r="G66" s="405"/>
      <c r="H66" s="405"/>
      <c r="I66" s="405"/>
      <c r="J66" s="405"/>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row>
    <row r="67" spans="1:39" ht="18" customHeight="1" thickBot="1">
      <c r="A67" s="406"/>
      <c r="B67" s="406"/>
      <c r="C67" s="406"/>
      <c r="D67" s="406"/>
      <c r="E67" s="406"/>
      <c r="F67" s="407"/>
      <c r="G67" s="407"/>
      <c r="H67" s="407"/>
      <c r="I67" s="407"/>
      <c r="J67" s="407"/>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row>
    <row r="68" spans="1:39" ht="18" customHeight="1" thickTop="1">
      <c r="A68" s="409" t="s">
        <v>108</v>
      </c>
      <c r="B68" s="409"/>
      <c r="C68" s="409"/>
      <c r="D68" s="409"/>
      <c r="E68" s="409"/>
      <c r="F68" s="410">
        <f>SUM(F58:J67)</f>
        <v>0</v>
      </c>
      <c r="G68" s="410"/>
      <c r="H68" s="410"/>
      <c r="I68" s="410"/>
      <c r="J68" s="410"/>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row>
    <row r="69" spans="1:39" ht="18" customHeight="1">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row>
    <row r="70" spans="1:39" ht="18" customHeight="1">
      <c r="A70" s="174" t="s">
        <v>211</v>
      </c>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row>
    <row r="71" spans="1:39" ht="18" customHeight="1">
      <c r="A71" s="394" t="s">
        <v>105</v>
      </c>
      <c r="B71" s="394"/>
      <c r="C71" s="394"/>
      <c r="D71" s="394"/>
      <c r="E71" s="394"/>
      <c r="F71" s="395" t="s">
        <v>106</v>
      </c>
      <c r="G71" s="395"/>
      <c r="H71" s="395"/>
      <c r="I71" s="395"/>
      <c r="J71" s="395"/>
      <c r="K71" s="396" t="s">
        <v>107</v>
      </c>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row>
    <row r="72" spans="1:39" ht="18" customHeight="1">
      <c r="A72" s="412"/>
      <c r="B72" s="412"/>
      <c r="C72" s="412"/>
      <c r="D72" s="412"/>
      <c r="E72" s="412"/>
      <c r="F72" s="413"/>
      <c r="G72" s="413"/>
      <c r="H72" s="413"/>
      <c r="I72" s="413"/>
      <c r="J72" s="413"/>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row>
    <row r="73" spans="1:39" ht="18" customHeight="1">
      <c r="A73" s="404"/>
      <c r="B73" s="404"/>
      <c r="C73" s="404"/>
      <c r="D73" s="404"/>
      <c r="E73" s="404"/>
      <c r="F73" s="405"/>
      <c r="G73" s="405"/>
      <c r="H73" s="405"/>
      <c r="I73" s="405"/>
      <c r="J73" s="405"/>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row>
    <row r="74" spans="1:39" ht="18" customHeight="1">
      <c r="A74" s="404"/>
      <c r="B74" s="404"/>
      <c r="C74" s="404"/>
      <c r="D74" s="404"/>
      <c r="E74" s="404"/>
      <c r="F74" s="405"/>
      <c r="G74" s="405"/>
      <c r="H74" s="405"/>
      <c r="I74" s="405"/>
      <c r="J74" s="405"/>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row>
    <row r="75" spans="1:39" ht="18" customHeight="1">
      <c r="A75" s="404"/>
      <c r="B75" s="404"/>
      <c r="C75" s="404"/>
      <c r="D75" s="404"/>
      <c r="E75" s="404"/>
      <c r="F75" s="405"/>
      <c r="G75" s="405"/>
      <c r="H75" s="405"/>
      <c r="I75" s="405"/>
      <c r="J75" s="405"/>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row>
    <row r="76" spans="1:39" ht="18" customHeight="1" thickBot="1">
      <c r="A76" s="414"/>
      <c r="B76" s="414"/>
      <c r="C76" s="414"/>
      <c r="D76" s="414"/>
      <c r="E76" s="414"/>
      <c r="F76" s="415"/>
      <c r="G76" s="415"/>
      <c r="H76" s="415"/>
      <c r="I76" s="415"/>
      <c r="J76" s="415"/>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row>
    <row r="77" spans="1:39" ht="18" customHeight="1" thickTop="1">
      <c r="A77" s="416" t="s">
        <v>109</v>
      </c>
      <c r="B77" s="416"/>
      <c r="C77" s="416"/>
      <c r="D77" s="416"/>
      <c r="E77" s="416"/>
      <c r="F77" s="417">
        <f>SUM(F72:J76)</f>
        <v>0</v>
      </c>
      <c r="G77" s="417"/>
      <c r="H77" s="417"/>
      <c r="I77" s="417"/>
      <c r="J77" s="417"/>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8"/>
    </row>
    <row r="78" spans="1:39" ht="18" customHeight="1">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9" ht="18" customHeight="1">
      <c r="A79" s="175" t="s">
        <v>102</v>
      </c>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9" ht="18" customHeight="1">
      <c r="A80" s="394" t="s">
        <v>105</v>
      </c>
      <c r="B80" s="394"/>
      <c r="C80" s="394"/>
      <c r="D80" s="394"/>
      <c r="E80" s="394"/>
      <c r="F80" s="395" t="s">
        <v>106</v>
      </c>
      <c r="G80" s="395"/>
      <c r="H80" s="395"/>
      <c r="I80" s="395"/>
      <c r="J80" s="395"/>
      <c r="K80" s="396" t="s">
        <v>107</v>
      </c>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row>
    <row r="81" spans="1:39" ht="18" customHeight="1">
      <c r="A81" s="412"/>
      <c r="B81" s="412"/>
      <c r="C81" s="412"/>
      <c r="D81" s="412"/>
      <c r="E81" s="412"/>
      <c r="F81" s="413"/>
      <c r="G81" s="413"/>
      <c r="H81" s="413"/>
      <c r="I81" s="413"/>
      <c r="J81" s="413"/>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row>
    <row r="82" spans="1:39" ht="18" customHeight="1">
      <c r="A82" s="404"/>
      <c r="B82" s="404"/>
      <c r="C82" s="404"/>
      <c r="D82" s="404"/>
      <c r="E82" s="404"/>
      <c r="F82" s="405"/>
      <c r="G82" s="405"/>
      <c r="H82" s="405"/>
      <c r="I82" s="405"/>
      <c r="J82" s="405"/>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row>
    <row r="83" spans="1:39" ht="18" customHeight="1">
      <c r="A83" s="404"/>
      <c r="B83" s="404"/>
      <c r="C83" s="404"/>
      <c r="D83" s="404"/>
      <c r="E83" s="404"/>
      <c r="F83" s="405"/>
      <c r="G83" s="405"/>
      <c r="H83" s="405"/>
      <c r="I83" s="405"/>
      <c r="J83" s="405"/>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row>
    <row r="84" spans="1:39" ht="18" customHeight="1">
      <c r="A84" s="404"/>
      <c r="B84" s="404"/>
      <c r="C84" s="404"/>
      <c r="D84" s="404"/>
      <c r="E84" s="404"/>
      <c r="F84" s="405"/>
      <c r="G84" s="405"/>
      <c r="H84" s="405"/>
      <c r="I84" s="405"/>
      <c r="J84" s="405"/>
      <c r="K84" s="403"/>
      <c r="L84" s="403"/>
      <c r="M84" s="403"/>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row>
    <row r="85" spans="1:39" ht="18" customHeight="1" thickBot="1">
      <c r="A85" s="414"/>
      <c r="B85" s="414"/>
      <c r="C85" s="414"/>
      <c r="D85" s="414"/>
      <c r="E85" s="414"/>
      <c r="F85" s="415"/>
      <c r="G85" s="415"/>
      <c r="H85" s="415"/>
      <c r="I85" s="415"/>
      <c r="J85" s="415"/>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row>
    <row r="86" spans="1:39" ht="18" customHeight="1" thickTop="1">
      <c r="A86" s="416" t="s">
        <v>110</v>
      </c>
      <c r="B86" s="416"/>
      <c r="C86" s="416"/>
      <c r="D86" s="416"/>
      <c r="E86" s="416"/>
      <c r="F86" s="417">
        <f>SUM(F81:J85)</f>
        <v>0</v>
      </c>
      <c r="G86" s="417"/>
      <c r="H86" s="417"/>
      <c r="I86" s="417"/>
      <c r="J86" s="417"/>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row>
  </sheetData>
  <mergeCells count="119">
    <mergeCell ref="P8:Y8"/>
    <mergeCell ref="AC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AF35:AM35"/>
    <mergeCell ref="W43:Z43"/>
    <mergeCell ref="AA43:AC43"/>
    <mergeCell ref="AD43:AE43"/>
    <mergeCell ref="AF43:AH43"/>
    <mergeCell ref="AI43:AK43"/>
    <mergeCell ref="AL43:AM43"/>
    <mergeCell ref="H14:J14"/>
    <mergeCell ref="K14:AE14"/>
    <mergeCell ref="C15:AM18"/>
    <mergeCell ref="W34:Z34"/>
    <mergeCell ref="AA34:AC34"/>
    <mergeCell ref="AD34:AE34"/>
    <mergeCell ref="AF34:AH34"/>
    <mergeCell ref="AI34:AK34"/>
    <mergeCell ref="AL34:AM34"/>
    <mergeCell ref="A58:E58"/>
    <mergeCell ref="F58:J58"/>
    <mergeCell ref="K58:AM58"/>
    <mergeCell ref="A59:E59"/>
    <mergeCell ref="F59:J59"/>
    <mergeCell ref="K59:AM59"/>
    <mergeCell ref="H44:J44"/>
    <mergeCell ref="K44:AE44"/>
    <mergeCell ref="AF44:AM44"/>
    <mergeCell ref="C45:AM46"/>
    <mergeCell ref="S52:AL52"/>
    <mergeCell ref="A57:E57"/>
    <mergeCell ref="F57:J57"/>
    <mergeCell ref="K57:AM57"/>
    <mergeCell ref="A62:E62"/>
    <mergeCell ref="F62:J62"/>
    <mergeCell ref="K62:AM62"/>
    <mergeCell ref="A63:E63"/>
    <mergeCell ref="F63:J63"/>
    <mergeCell ref="K63:AM63"/>
    <mergeCell ref="A60:E60"/>
    <mergeCell ref="F60:J60"/>
    <mergeCell ref="K60:AM60"/>
    <mergeCell ref="A61:E61"/>
    <mergeCell ref="F61:J61"/>
    <mergeCell ref="K61:AM61"/>
    <mergeCell ref="A66:E66"/>
    <mergeCell ref="F66:J66"/>
    <mergeCell ref="K66:AM66"/>
    <mergeCell ref="A67:E67"/>
    <mergeCell ref="F67:J67"/>
    <mergeCell ref="K67:AM67"/>
    <mergeCell ref="A64:E64"/>
    <mergeCell ref="F64:J64"/>
    <mergeCell ref="K64:AM64"/>
    <mergeCell ref="A65:E65"/>
    <mergeCell ref="F65:J65"/>
    <mergeCell ref="K65:AM65"/>
    <mergeCell ref="A72:E72"/>
    <mergeCell ref="F72:J72"/>
    <mergeCell ref="K72:AM72"/>
    <mergeCell ref="A73:E73"/>
    <mergeCell ref="F73:J73"/>
    <mergeCell ref="K73:AM73"/>
    <mergeCell ref="A68:E68"/>
    <mergeCell ref="F68:J68"/>
    <mergeCell ref="K68:AM68"/>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2:E82"/>
    <mergeCell ref="F82:J82"/>
    <mergeCell ref="K82:AM82"/>
    <mergeCell ref="A83:E83"/>
    <mergeCell ref="F83:J83"/>
    <mergeCell ref="K83:AM83"/>
    <mergeCell ref="A80:E80"/>
    <mergeCell ref="F80:J80"/>
    <mergeCell ref="K80:AM80"/>
    <mergeCell ref="A81:E81"/>
    <mergeCell ref="F81:J81"/>
    <mergeCell ref="K81:AM81"/>
    <mergeCell ref="A86:E86"/>
    <mergeCell ref="F86:J86"/>
    <mergeCell ref="K86:AM86"/>
    <mergeCell ref="A84:E84"/>
    <mergeCell ref="F84:J84"/>
    <mergeCell ref="K84:AM84"/>
    <mergeCell ref="A85:E85"/>
    <mergeCell ref="F85:J85"/>
    <mergeCell ref="K85:AM85"/>
  </mergeCells>
  <phoneticPr fontId="19"/>
  <dataValidations count="4">
    <dataValidation allowBlank="1" showInputMessage="1" showErrorMessage="1" sqref="J20 P20 U20 AD20 L21 Q25 W25 AB25 AE25 J31:N31 AM31 M32:N32 J33:N34 S31:X33 S34:V34 J36:P36 V36 Z36:AA36 AG36:AL36 AQ36 J37:N37 S37:X37 AC37:AH37 AM37 J43:N43 S43:V43 AC31:AH31 AD33:AH33 AD32:AI32 J32">
      <formula1>0</formula1>
      <formula2>0</formula2>
    </dataValidation>
    <dataValidation type="list" allowBlank="1" showInputMessage="1" showErrorMessage="1" sqref="H14:J14">
      <formula1>"①,②,③,④"</formula1>
    </dataValidation>
    <dataValidation type="list" allowBlank="1" showInputMessage="1" showErrorMessage="1" sqref="H44:J44">
      <formula1>"①,②"</formula1>
      <formula2>0</formula2>
    </dataValidation>
    <dataValidation imeMode="halfAlpha" allowBlank="1" showInputMessage="1" showErrorMessage="1" sqref="C50:E50 T49:U49 AM50:AM51 AC51:AH51 T51:X51 S50:V50 M50:M51 N50:N52 S51:S52 S48 AI48 O49:R49 Z49:AC49 J50:L52"/>
  </dataValidations>
  <printOptions horizontalCentered="1"/>
  <pageMargins left="0.55118110236220474" right="0.55118110236220474" top="0.23622047244094491" bottom="3.937007874015748E-2" header="0.31496062992125984" footer="0"/>
  <pageSetup paperSize="9" scale="96" firstPageNumber="0" orientation="portrait" horizontalDpi="300" verticalDpi="300" r:id="rId1"/>
  <headerFooter>
    <oddHeader>&amp;R&amp;10&amp;A</oddHead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152400</xdr:colOff>
                    <xdr:row>48</xdr:row>
                    <xdr:rowOff>0</xdr:rowOff>
                  </from>
                  <to>
                    <xdr:col>2</xdr:col>
                    <xdr:colOff>28575</xdr:colOff>
                    <xdr:row>49</xdr:row>
                    <xdr:rowOff>19050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13</xdr:col>
                    <xdr:colOff>152400</xdr:colOff>
                    <xdr:row>47</xdr:row>
                    <xdr:rowOff>228600</xdr:rowOff>
                  </from>
                  <to>
                    <xdr:col>15</xdr:col>
                    <xdr:colOff>28575</xdr:colOff>
                    <xdr:row>49</xdr:row>
                    <xdr:rowOff>28575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26</xdr:col>
                    <xdr:colOff>161925</xdr:colOff>
                    <xdr:row>48</xdr:row>
                    <xdr:rowOff>0</xdr:rowOff>
                  </from>
                  <to>
                    <xdr:col>28</xdr:col>
                    <xdr:colOff>38100</xdr:colOff>
                    <xdr:row>49</xdr:row>
                    <xdr:rowOff>28575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0</xdr:col>
                    <xdr:colOff>152400</xdr:colOff>
                    <xdr:row>49</xdr:row>
                    <xdr:rowOff>0</xdr:rowOff>
                  </from>
                  <to>
                    <xdr:col>2</xdr:col>
                    <xdr:colOff>28575</xdr:colOff>
                    <xdr:row>50</xdr:row>
                    <xdr:rowOff>19050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0</xdr:col>
                    <xdr:colOff>152400</xdr:colOff>
                    <xdr:row>51</xdr:row>
                    <xdr:rowOff>0</xdr:rowOff>
                  </from>
                  <to>
                    <xdr:col>2</xdr:col>
                    <xdr:colOff>28575</xdr:colOff>
                    <xdr:row>52</xdr:row>
                    <xdr:rowOff>19050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18</xdr:col>
                    <xdr:colOff>152400</xdr:colOff>
                    <xdr:row>48</xdr:row>
                    <xdr:rowOff>0</xdr:rowOff>
                  </from>
                  <to>
                    <xdr:col>20</xdr:col>
                    <xdr:colOff>28575</xdr:colOff>
                    <xdr:row>49</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0</xdr:colOff>
                    <xdr:row>35</xdr:row>
                    <xdr:rowOff>0</xdr:rowOff>
                  </from>
                  <to>
                    <xdr:col>2</xdr:col>
                    <xdr:colOff>66675</xdr:colOff>
                    <xdr:row>36</xdr:row>
                    <xdr:rowOff>28575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180975</xdr:colOff>
                    <xdr:row>35</xdr:row>
                    <xdr:rowOff>209550</xdr:rowOff>
                  </from>
                  <to>
                    <xdr:col>2</xdr:col>
                    <xdr:colOff>57150</xdr:colOff>
                    <xdr:row>37</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0</xdr:col>
                    <xdr:colOff>171450</xdr:colOff>
                    <xdr:row>37</xdr:row>
                    <xdr:rowOff>0</xdr:rowOff>
                  </from>
                  <to>
                    <xdr:col>2</xdr:col>
                    <xdr:colOff>47625</xdr:colOff>
                    <xdr:row>38</xdr:row>
                    <xdr:rowOff>28575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0</xdr:col>
                    <xdr:colOff>161925</xdr:colOff>
                    <xdr:row>38</xdr:row>
                    <xdr:rowOff>9525</xdr:rowOff>
                  </from>
                  <to>
                    <xdr:col>2</xdr:col>
                    <xdr:colOff>38100</xdr:colOff>
                    <xdr:row>39</xdr:row>
                    <xdr:rowOff>38100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0</xdr:col>
                    <xdr:colOff>161925</xdr:colOff>
                    <xdr:row>39</xdr:row>
                    <xdr:rowOff>9525</xdr:rowOff>
                  </from>
                  <to>
                    <xdr:col>2</xdr:col>
                    <xdr:colOff>38100</xdr:colOff>
                    <xdr:row>40</xdr:row>
                    <xdr:rowOff>38100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xdr:col>
                    <xdr:colOff>0</xdr:colOff>
                    <xdr:row>39</xdr:row>
                    <xdr:rowOff>228600</xdr:rowOff>
                  </from>
                  <to>
                    <xdr:col>2</xdr:col>
                    <xdr:colOff>66675</xdr:colOff>
                    <xdr:row>41</xdr:row>
                    <xdr:rowOff>28575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15</xdr:col>
                    <xdr:colOff>161925</xdr:colOff>
                    <xdr:row>34</xdr:row>
                    <xdr:rowOff>209550</xdr:rowOff>
                  </from>
                  <to>
                    <xdr:col>17</xdr:col>
                    <xdr:colOff>38100</xdr:colOff>
                    <xdr:row>36</xdr:row>
                    <xdr:rowOff>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21</xdr:col>
                    <xdr:colOff>171450</xdr:colOff>
                    <xdr:row>34</xdr:row>
                    <xdr:rowOff>228600</xdr:rowOff>
                  </from>
                  <to>
                    <xdr:col>23</xdr:col>
                    <xdr:colOff>171450</xdr:colOff>
                    <xdr:row>36</xdr:row>
                    <xdr:rowOff>28575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27</xdr:col>
                    <xdr:colOff>0</xdr:colOff>
                    <xdr:row>35</xdr:row>
                    <xdr:rowOff>9525</xdr:rowOff>
                  </from>
                  <to>
                    <xdr:col>28</xdr:col>
                    <xdr:colOff>66675</xdr:colOff>
                    <xdr:row>36</xdr:row>
                    <xdr:rowOff>38100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8</xdr:col>
                    <xdr:colOff>152400</xdr:colOff>
                    <xdr:row>30</xdr:row>
                    <xdr:rowOff>228600</xdr:rowOff>
                  </from>
                  <to>
                    <xdr:col>10</xdr:col>
                    <xdr:colOff>28575</xdr:colOff>
                    <xdr:row>32</xdr:row>
                    <xdr:rowOff>9525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0</xdr:col>
                    <xdr:colOff>161925</xdr:colOff>
                    <xdr:row>31</xdr:row>
                    <xdr:rowOff>219075</xdr:rowOff>
                  </from>
                  <to>
                    <xdr:col>2</xdr:col>
                    <xdr:colOff>38100</xdr:colOff>
                    <xdr:row>33</xdr:row>
                    <xdr:rowOff>38100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0</xdr:col>
                    <xdr:colOff>161925</xdr:colOff>
                    <xdr:row>30</xdr:row>
                    <xdr:rowOff>219075</xdr:rowOff>
                  </from>
                  <to>
                    <xdr:col>2</xdr:col>
                    <xdr:colOff>38100</xdr:colOff>
                    <xdr:row>32</xdr:row>
                    <xdr:rowOff>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16</xdr:col>
                    <xdr:colOff>0</xdr:colOff>
                    <xdr:row>23</xdr:row>
                    <xdr:rowOff>228600</xdr:rowOff>
                  </from>
                  <to>
                    <xdr:col>17</xdr:col>
                    <xdr:colOff>57150</xdr:colOff>
                    <xdr:row>25</xdr:row>
                    <xdr:rowOff>28575</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21</xdr:col>
                    <xdr:colOff>171450</xdr:colOff>
                    <xdr:row>23</xdr:row>
                    <xdr:rowOff>228600</xdr:rowOff>
                  </from>
                  <to>
                    <xdr:col>23</xdr:col>
                    <xdr:colOff>47625</xdr:colOff>
                    <xdr:row>25</xdr:row>
                    <xdr:rowOff>28575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0</xdr:col>
                    <xdr:colOff>171450</xdr:colOff>
                    <xdr:row>24</xdr:row>
                    <xdr:rowOff>200025</xdr:rowOff>
                  </from>
                  <to>
                    <xdr:col>2</xdr:col>
                    <xdr:colOff>47625</xdr:colOff>
                    <xdr:row>26</xdr:row>
                    <xdr:rowOff>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0</xdr:col>
                    <xdr:colOff>171450</xdr:colOff>
                    <xdr:row>24</xdr:row>
                    <xdr:rowOff>19050</xdr:rowOff>
                  </from>
                  <to>
                    <xdr:col>2</xdr:col>
                    <xdr:colOff>47625</xdr:colOff>
                    <xdr:row>25</xdr:row>
                    <xdr:rowOff>47625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0</xdr:col>
                    <xdr:colOff>161925</xdr:colOff>
                    <xdr:row>25</xdr:row>
                    <xdr:rowOff>200025</xdr:rowOff>
                  </from>
                  <to>
                    <xdr:col>2</xdr:col>
                    <xdr:colOff>38100</xdr:colOff>
                    <xdr:row>27</xdr:row>
                    <xdr:rowOff>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0</xdr:col>
                    <xdr:colOff>152400</xdr:colOff>
                    <xdr:row>26</xdr:row>
                    <xdr:rowOff>200025</xdr:rowOff>
                  </from>
                  <to>
                    <xdr:col>2</xdr:col>
                    <xdr:colOff>28575</xdr:colOff>
                    <xdr:row>28</xdr:row>
                    <xdr:rowOff>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0</xdr:col>
                    <xdr:colOff>171450</xdr:colOff>
                    <xdr:row>27</xdr:row>
                    <xdr:rowOff>209550</xdr:rowOff>
                  </from>
                  <to>
                    <xdr:col>2</xdr:col>
                    <xdr:colOff>47625</xdr:colOff>
                    <xdr:row>29</xdr:row>
                    <xdr:rowOff>9525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0</xdr:col>
                    <xdr:colOff>161925</xdr:colOff>
                    <xdr:row>28</xdr:row>
                    <xdr:rowOff>190500</xdr:rowOff>
                  </from>
                  <to>
                    <xdr:col>2</xdr:col>
                    <xdr:colOff>38100</xdr:colOff>
                    <xdr:row>30</xdr:row>
                    <xdr:rowOff>95250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26</xdr:col>
                    <xdr:colOff>161925</xdr:colOff>
                    <xdr:row>23</xdr:row>
                    <xdr:rowOff>238125</xdr:rowOff>
                  </from>
                  <to>
                    <xdr:col>28</xdr:col>
                    <xdr:colOff>38100</xdr:colOff>
                    <xdr:row>25</xdr:row>
                    <xdr:rowOff>28575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29</xdr:col>
                    <xdr:colOff>161925</xdr:colOff>
                    <xdr:row>23</xdr:row>
                    <xdr:rowOff>209550</xdr:rowOff>
                  </from>
                  <to>
                    <xdr:col>31</xdr:col>
                    <xdr:colOff>38100</xdr:colOff>
                    <xdr:row>25</xdr:row>
                    <xdr:rowOff>9525</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11</xdr:col>
                    <xdr:colOff>171450</xdr:colOff>
                    <xdr:row>20</xdr:row>
                    <xdr:rowOff>238125</xdr:rowOff>
                  </from>
                  <to>
                    <xdr:col>13</xdr:col>
                    <xdr:colOff>47625</xdr:colOff>
                    <xdr:row>22</xdr:row>
                    <xdr:rowOff>28575</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10</xdr:col>
                    <xdr:colOff>171450</xdr:colOff>
                    <xdr:row>19</xdr:row>
                    <xdr:rowOff>228600</xdr:rowOff>
                  </from>
                  <to>
                    <xdr:col>12</xdr:col>
                    <xdr:colOff>47625</xdr:colOff>
                    <xdr:row>21</xdr:row>
                    <xdr:rowOff>28575</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14</xdr:col>
                    <xdr:colOff>152400</xdr:colOff>
                    <xdr:row>18</xdr:row>
                    <xdr:rowOff>228600</xdr:rowOff>
                  </from>
                  <to>
                    <xdr:col>16</xdr:col>
                    <xdr:colOff>28575</xdr:colOff>
                    <xdr:row>20</xdr:row>
                    <xdr:rowOff>19050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19</xdr:col>
                    <xdr:colOff>152400</xdr:colOff>
                    <xdr:row>19</xdr:row>
                    <xdr:rowOff>28575</xdr:rowOff>
                  </from>
                  <to>
                    <xdr:col>21</xdr:col>
                    <xdr:colOff>28575</xdr:colOff>
                    <xdr:row>20</xdr:row>
                    <xdr:rowOff>19050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28</xdr:col>
                    <xdr:colOff>180975</xdr:colOff>
                    <xdr:row>19</xdr:row>
                    <xdr:rowOff>9525</xdr:rowOff>
                  </from>
                  <to>
                    <xdr:col>30</xdr:col>
                    <xdr:colOff>57150</xdr:colOff>
                    <xdr:row>20</xdr:row>
                    <xdr:rowOff>38100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9</xdr:col>
                    <xdr:colOff>0</xdr:colOff>
                    <xdr:row>18</xdr:row>
                    <xdr:rowOff>209550</xdr:rowOff>
                  </from>
                  <to>
                    <xdr:col>10</xdr:col>
                    <xdr:colOff>57150</xdr:colOff>
                    <xdr:row>20</xdr:row>
                    <xdr:rowOff>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0</xdr:col>
                    <xdr:colOff>152400</xdr:colOff>
                    <xdr:row>18</xdr:row>
                    <xdr:rowOff>228600</xdr:rowOff>
                  </from>
                  <to>
                    <xdr:col>2</xdr:col>
                    <xdr:colOff>28575</xdr:colOff>
                    <xdr:row>20</xdr:row>
                    <xdr:rowOff>19050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0</xdr:col>
                    <xdr:colOff>142875</xdr:colOff>
                    <xdr:row>19</xdr:row>
                    <xdr:rowOff>209550</xdr:rowOff>
                  </from>
                  <to>
                    <xdr:col>2</xdr:col>
                    <xdr:colOff>19050</xdr:colOff>
                    <xdr:row>21</xdr:row>
                    <xdr:rowOff>9525</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0</xdr:col>
                    <xdr:colOff>161925</xdr:colOff>
                    <xdr:row>20</xdr:row>
                    <xdr:rowOff>190500</xdr:rowOff>
                  </from>
                  <to>
                    <xdr:col>2</xdr:col>
                    <xdr:colOff>38100</xdr:colOff>
                    <xdr:row>21</xdr:row>
                    <xdr:rowOff>219075</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1</xdr:col>
                    <xdr:colOff>180975</xdr:colOff>
                    <xdr:row>21</xdr:row>
                    <xdr:rowOff>200025</xdr:rowOff>
                  </from>
                  <to>
                    <xdr:col>2</xdr:col>
                    <xdr:colOff>57150</xdr:colOff>
                    <xdr:row>23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基準単価!$D$6:$D$35</xm:f>
          </x14:formula1>
          <xm:sqref>L5:AM5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L42"/>
  <sheetViews>
    <sheetView view="pageBreakPreview" zoomScale="75" zoomScaleNormal="85" zoomScaleSheetLayoutView="75" zoomScalePageLayoutView="115" workbookViewId="0">
      <selection activeCell="E6" sqref="E6"/>
    </sheetView>
  </sheetViews>
  <sheetFormatPr defaultColWidth="9" defaultRowHeight="14.25"/>
  <cols>
    <col min="1" max="1" width="4" style="176" customWidth="1"/>
    <col min="2" max="2" width="9.875" style="176" customWidth="1"/>
    <col min="3" max="3" width="3.5" style="177" customWidth="1"/>
    <col min="4" max="4" width="33.625" style="178" customWidth="1"/>
    <col min="5" max="5" width="52.375" style="176" customWidth="1"/>
    <col min="6" max="6" width="23" style="176" customWidth="1"/>
    <col min="7" max="7" width="56.25" style="176" customWidth="1"/>
    <col min="8" max="8" width="20.625" style="176" customWidth="1"/>
    <col min="9" max="9" width="36.125" style="176" customWidth="1"/>
    <col min="10" max="10" width="20.625" style="176" customWidth="1"/>
    <col min="11" max="1026" width="9" style="176"/>
  </cols>
  <sheetData>
    <row r="1" spans="1:10" s="182" customFormat="1">
      <c r="A1" s="277" t="s">
        <v>79</v>
      </c>
      <c r="B1" s="179"/>
      <c r="C1" s="180"/>
      <c r="D1" s="181"/>
      <c r="E1" s="179"/>
      <c r="F1" s="179"/>
      <c r="G1" s="179"/>
      <c r="H1" s="179"/>
      <c r="I1" s="420"/>
      <c r="J1" s="421"/>
    </row>
    <row r="2" spans="1:10" s="182" customFormat="1" ht="24" customHeight="1">
      <c r="A2" s="183"/>
      <c r="B2" s="428" t="s">
        <v>76</v>
      </c>
      <c r="C2" s="428"/>
      <c r="D2" s="428"/>
      <c r="E2" s="429" t="s">
        <v>111</v>
      </c>
      <c r="F2" s="430"/>
      <c r="G2" s="430"/>
      <c r="H2" s="431"/>
      <c r="I2" s="432" t="s">
        <v>112</v>
      </c>
      <c r="J2" s="433"/>
    </row>
    <row r="3" spans="1:10" s="182" customFormat="1" ht="107.25" customHeight="1">
      <c r="A3" s="183"/>
      <c r="B3" s="184"/>
      <c r="C3" s="185"/>
      <c r="D3" s="186" t="s">
        <v>113</v>
      </c>
      <c r="E3" s="434" t="s">
        <v>114</v>
      </c>
      <c r="F3" s="435"/>
      <c r="G3" s="440" t="s">
        <v>115</v>
      </c>
      <c r="H3" s="441"/>
      <c r="I3" s="446" t="s">
        <v>116</v>
      </c>
      <c r="J3" s="447"/>
    </row>
    <row r="4" spans="1:10" s="182" customFormat="1" ht="15" customHeight="1">
      <c r="A4" s="183"/>
      <c r="B4" s="448" t="s">
        <v>117</v>
      </c>
      <c r="C4" s="448"/>
      <c r="D4" s="448"/>
      <c r="E4" s="436"/>
      <c r="F4" s="437"/>
      <c r="G4" s="442"/>
      <c r="H4" s="443"/>
      <c r="I4" s="446"/>
      <c r="J4" s="447"/>
    </row>
    <row r="5" spans="1:10" s="182" customFormat="1" ht="19.5" customHeight="1">
      <c r="A5" s="183"/>
      <c r="B5" s="187" t="s">
        <v>118</v>
      </c>
      <c r="C5" s="188" t="s">
        <v>119</v>
      </c>
      <c r="D5" s="187" t="s">
        <v>120</v>
      </c>
      <c r="E5" s="438"/>
      <c r="F5" s="439"/>
      <c r="G5" s="444"/>
      <c r="H5" s="445"/>
      <c r="I5" s="446"/>
      <c r="J5" s="447"/>
    </row>
    <row r="6" spans="1:10" ht="18.95" customHeight="1">
      <c r="A6" s="189"/>
      <c r="B6" s="458" t="s">
        <v>22</v>
      </c>
      <c r="C6" s="190">
        <v>1</v>
      </c>
      <c r="D6" s="278" t="s">
        <v>23</v>
      </c>
      <c r="E6" s="279">
        <v>1978</v>
      </c>
      <c r="F6" s="280" t="s">
        <v>168</v>
      </c>
      <c r="G6" s="281">
        <v>1978</v>
      </c>
      <c r="H6" s="280" t="s">
        <v>168</v>
      </c>
      <c r="I6" s="282">
        <v>989</v>
      </c>
      <c r="J6" s="280" t="s">
        <v>168</v>
      </c>
    </row>
    <row r="7" spans="1:10" ht="18.95" customHeight="1">
      <c r="A7" s="189"/>
      <c r="B7" s="459"/>
      <c r="C7" s="191">
        <v>2</v>
      </c>
      <c r="D7" s="278" t="s">
        <v>26</v>
      </c>
      <c r="E7" s="283">
        <v>631</v>
      </c>
      <c r="F7" s="280" t="s">
        <v>168</v>
      </c>
      <c r="G7" s="281">
        <v>631</v>
      </c>
      <c r="H7" s="280" t="s">
        <v>168</v>
      </c>
      <c r="I7" s="281">
        <v>316</v>
      </c>
      <c r="J7" s="280" t="s">
        <v>168</v>
      </c>
    </row>
    <row r="8" spans="1:10" ht="18.95" customHeight="1">
      <c r="A8" s="189"/>
      <c r="B8" s="459"/>
      <c r="C8" s="190">
        <v>3</v>
      </c>
      <c r="D8" s="278" t="s">
        <v>27</v>
      </c>
      <c r="E8" s="283">
        <v>288</v>
      </c>
      <c r="F8" s="280" t="s">
        <v>168</v>
      </c>
      <c r="G8" s="281">
        <v>288</v>
      </c>
      <c r="H8" s="280" t="s">
        <v>168</v>
      </c>
      <c r="I8" s="281">
        <v>144</v>
      </c>
      <c r="J8" s="280" t="s">
        <v>168</v>
      </c>
    </row>
    <row r="9" spans="1:10" ht="18.95" customHeight="1">
      <c r="A9" s="189"/>
      <c r="B9" s="459"/>
      <c r="C9" s="191">
        <v>4</v>
      </c>
      <c r="D9" s="284" t="s">
        <v>121</v>
      </c>
      <c r="E9" s="283">
        <v>228</v>
      </c>
      <c r="F9" s="280" t="s">
        <v>168</v>
      </c>
      <c r="G9" s="281">
        <v>228</v>
      </c>
      <c r="H9" s="280" t="s">
        <v>168</v>
      </c>
      <c r="I9" s="281">
        <v>114</v>
      </c>
      <c r="J9" s="280" t="s">
        <v>168</v>
      </c>
    </row>
    <row r="10" spans="1:10" ht="18.95" customHeight="1">
      <c r="A10" s="189"/>
      <c r="B10" s="459"/>
      <c r="C10" s="190">
        <v>5</v>
      </c>
      <c r="D10" s="284" t="s">
        <v>29</v>
      </c>
      <c r="E10" s="283">
        <v>221</v>
      </c>
      <c r="F10" s="280" t="s">
        <v>168</v>
      </c>
      <c r="G10" s="281">
        <v>221</v>
      </c>
      <c r="H10" s="280" t="s">
        <v>168</v>
      </c>
      <c r="I10" s="281">
        <v>110</v>
      </c>
      <c r="J10" s="280" t="s">
        <v>168</v>
      </c>
    </row>
    <row r="11" spans="1:10" ht="18.95" customHeight="1">
      <c r="A11" s="189"/>
      <c r="B11" s="459"/>
      <c r="C11" s="191">
        <v>6</v>
      </c>
      <c r="D11" s="278" t="s">
        <v>30</v>
      </c>
      <c r="E11" s="283">
        <v>279</v>
      </c>
      <c r="F11" s="280" t="s">
        <v>168</v>
      </c>
      <c r="G11" s="281">
        <v>279</v>
      </c>
      <c r="H11" s="280" t="s">
        <v>168</v>
      </c>
      <c r="I11" s="281">
        <v>140</v>
      </c>
      <c r="J11" s="280" t="s">
        <v>168</v>
      </c>
    </row>
    <row r="12" spans="1:10" ht="18.95" customHeight="1">
      <c r="A12" s="189"/>
      <c r="B12" s="459"/>
      <c r="C12" s="190">
        <v>7</v>
      </c>
      <c r="D12" s="278" t="s">
        <v>31</v>
      </c>
      <c r="E12" s="283">
        <v>294</v>
      </c>
      <c r="F12" s="280" t="s">
        <v>168</v>
      </c>
      <c r="G12" s="281">
        <v>294</v>
      </c>
      <c r="H12" s="280" t="s">
        <v>168</v>
      </c>
      <c r="I12" s="281">
        <v>147</v>
      </c>
      <c r="J12" s="280" t="s">
        <v>168</v>
      </c>
    </row>
    <row r="13" spans="1:10" ht="18.95" customHeight="1">
      <c r="A13" s="189"/>
      <c r="B13" s="459"/>
      <c r="C13" s="191">
        <v>8</v>
      </c>
      <c r="D13" s="284" t="s">
        <v>32</v>
      </c>
      <c r="E13" s="283">
        <v>271</v>
      </c>
      <c r="F13" s="280" t="s">
        <v>168</v>
      </c>
      <c r="G13" s="281">
        <v>271</v>
      </c>
      <c r="H13" s="280" t="s">
        <v>168</v>
      </c>
      <c r="I13" s="281">
        <v>136</v>
      </c>
      <c r="J13" s="280" t="s">
        <v>168</v>
      </c>
    </row>
    <row r="14" spans="1:10" ht="18.95" customHeight="1">
      <c r="A14" s="189"/>
      <c r="B14" s="459"/>
      <c r="C14" s="190">
        <v>9</v>
      </c>
      <c r="D14" s="284" t="s">
        <v>33</v>
      </c>
      <c r="E14" s="283">
        <v>172</v>
      </c>
      <c r="F14" s="280" t="s">
        <v>168</v>
      </c>
      <c r="G14" s="281">
        <v>172</v>
      </c>
      <c r="H14" s="280" t="s">
        <v>168</v>
      </c>
      <c r="I14" s="281">
        <v>86</v>
      </c>
      <c r="J14" s="280" t="s">
        <v>168</v>
      </c>
    </row>
    <row r="15" spans="1:10" ht="18.95" customHeight="1">
      <c r="A15" s="189"/>
      <c r="B15" s="460"/>
      <c r="C15" s="191">
        <v>10</v>
      </c>
      <c r="D15" s="284" t="s">
        <v>34</v>
      </c>
      <c r="E15" s="283">
        <v>257</v>
      </c>
      <c r="F15" s="280" t="s">
        <v>168</v>
      </c>
      <c r="G15" s="281">
        <v>257</v>
      </c>
      <c r="H15" s="280" t="s">
        <v>168</v>
      </c>
      <c r="I15" s="281">
        <v>128</v>
      </c>
      <c r="J15" s="280" t="s">
        <v>168</v>
      </c>
    </row>
    <row r="16" spans="1:10" ht="18.95" customHeight="1">
      <c r="A16" s="189"/>
      <c r="B16" s="192" t="s">
        <v>35</v>
      </c>
      <c r="C16" s="190">
        <v>11</v>
      </c>
      <c r="D16" s="284" t="s">
        <v>35</v>
      </c>
      <c r="E16" s="283">
        <v>146</v>
      </c>
      <c r="F16" s="280" t="s">
        <v>168</v>
      </c>
      <c r="G16" s="281"/>
      <c r="H16" s="285" t="s">
        <v>122</v>
      </c>
      <c r="I16" s="281">
        <v>73</v>
      </c>
      <c r="J16" s="280" t="s">
        <v>168</v>
      </c>
    </row>
    <row r="17" spans="1:10" ht="18.95" customHeight="1">
      <c r="A17" s="189"/>
      <c r="B17" s="461" t="s">
        <v>35</v>
      </c>
      <c r="C17" s="191">
        <v>12</v>
      </c>
      <c r="D17" s="284" t="s">
        <v>37</v>
      </c>
      <c r="E17" s="283">
        <v>1013</v>
      </c>
      <c r="F17" s="280" t="s">
        <v>169</v>
      </c>
      <c r="G17" s="281"/>
      <c r="H17" s="285" t="s">
        <v>122</v>
      </c>
      <c r="I17" s="281">
        <v>506</v>
      </c>
      <c r="J17" s="280" t="s">
        <v>169</v>
      </c>
    </row>
    <row r="18" spans="1:10" ht="18.95" customHeight="1">
      <c r="A18" s="189"/>
      <c r="B18" s="462"/>
      <c r="C18" s="190">
        <v>13</v>
      </c>
      <c r="D18" s="284" t="s">
        <v>38</v>
      </c>
      <c r="E18" s="283">
        <v>335</v>
      </c>
      <c r="F18" s="280" t="s">
        <v>168</v>
      </c>
      <c r="G18" s="281"/>
      <c r="H18" s="285" t="s">
        <v>122</v>
      </c>
      <c r="I18" s="281">
        <v>167</v>
      </c>
      <c r="J18" s="280" t="s">
        <v>168</v>
      </c>
    </row>
    <row r="19" spans="1:10" ht="18.95" customHeight="1">
      <c r="A19" s="189"/>
      <c r="B19" s="462"/>
      <c r="C19" s="191">
        <v>14</v>
      </c>
      <c r="D19" s="284" t="s">
        <v>39</v>
      </c>
      <c r="E19" s="283">
        <v>259</v>
      </c>
      <c r="F19" s="280" t="s">
        <v>168</v>
      </c>
      <c r="G19" s="281"/>
      <c r="H19" s="285" t="s">
        <v>122</v>
      </c>
      <c r="I19" s="281">
        <v>129</v>
      </c>
      <c r="J19" s="280" t="s">
        <v>168</v>
      </c>
    </row>
    <row r="20" spans="1:10" ht="18.95" customHeight="1">
      <c r="A20" s="189"/>
      <c r="B20" s="462"/>
      <c r="C20" s="190">
        <v>15</v>
      </c>
      <c r="D20" s="284" t="s">
        <v>40</v>
      </c>
      <c r="E20" s="283">
        <v>150</v>
      </c>
      <c r="F20" s="280" t="s">
        <v>168</v>
      </c>
      <c r="G20" s="281"/>
      <c r="H20" s="285" t="s">
        <v>122</v>
      </c>
      <c r="I20" s="281">
        <v>75</v>
      </c>
      <c r="J20" s="280" t="s">
        <v>168</v>
      </c>
    </row>
    <row r="21" spans="1:10" ht="18.95" customHeight="1">
      <c r="A21" s="189"/>
      <c r="B21" s="462"/>
      <c r="C21" s="191">
        <v>16</v>
      </c>
      <c r="D21" s="278" t="s">
        <v>41</v>
      </c>
      <c r="E21" s="283">
        <v>985</v>
      </c>
      <c r="F21" s="280" t="s">
        <v>169</v>
      </c>
      <c r="G21" s="281"/>
      <c r="H21" s="285" t="s">
        <v>122</v>
      </c>
      <c r="I21" s="281">
        <v>493</v>
      </c>
      <c r="J21" s="280" t="s">
        <v>169</v>
      </c>
    </row>
    <row r="22" spans="1:10" ht="18.95" customHeight="1">
      <c r="A22" s="189"/>
      <c r="B22" s="463"/>
      <c r="C22" s="190">
        <v>17</v>
      </c>
      <c r="D22" s="284" t="s">
        <v>42</v>
      </c>
      <c r="E22" s="283">
        <v>529</v>
      </c>
      <c r="F22" s="280" t="s">
        <v>169</v>
      </c>
      <c r="G22" s="281"/>
      <c r="H22" s="285" t="s">
        <v>122</v>
      </c>
      <c r="I22" s="281">
        <v>264</v>
      </c>
      <c r="J22" s="280" t="s">
        <v>169</v>
      </c>
    </row>
    <row r="23" spans="1:10" ht="18.95" customHeight="1">
      <c r="A23" s="189"/>
      <c r="B23" s="458" t="s">
        <v>43</v>
      </c>
      <c r="C23" s="191">
        <v>18</v>
      </c>
      <c r="D23" s="284" t="s">
        <v>44</v>
      </c>
      <c r="E23" s="283">
        <v>107</v>
      </c>
      <c r="F23" s="280" t="s">
        <v>168</v>
      </c>
      <c r="G23" s="281"/>
      <c r="H23" s="285" t="s">
        <v>122</v>
      </c>
      <c r="I23" s="281">
        <v>41</v>
      </c>
      <c r="J23" s="280" t="s">
        <v>168</v>
      </c>
    </row>
    <row r="24" spans="1:10" ht="18.95" customHeight="1">
      <c r="A24" s="189"/>
      <c r="B24" s="462"/>
      <c r="C24" s="190">
        <v>19</v>
      </c>
      <c r="D24" s="284" t="s">
        <v>45</v>
      </c>
      <c r="E24" s="283">
        <v>175</v>
      </c>
      <c r="F24" s="280" t="s">
        <v>168</v>
      </c>
      <c r="G24" s="281"/>
      <c r="H24" s="285" t="s">
        <v>122</v>
      </c>
      <c r="I24" s="281">
        <v>67</v>
      </c>
      <c r="J24" s="280" t="s">
        <v>168</v>
      </c>
    </row>
    <row r="25" spans="1:10" ht="18.95" customHeight="1">
      <c r="A25" s="189"/>
      <c r="B25" s="462"/>
      <c r="C25" s="191">
        <v>20</v>
      </c>
      <c r="D25" s="284" t="s">
        <v>46</v>
      </c>
      <c r="E25" s="283">
        <v>60</v>
      </c>
      <c r="F25" s="280" t="s">
        <v>168</v>
      </c>
      <c r="G25" s="281"/>
      <c r="H25" s="285" t="s">
        <v>122</v>
      </c>
      <c r="I25" s="281">
        <v>23</v>
      </c>
      <c r="J25" s="280" t="s">
        <v>168</v>
      </c>
    </row>
    <row r="26" spans="1:10" ht="18.95" customHeight="1">
      <c r="A26" s="189"/>
      <c r="B26" s="462"/>
      <c r="C26" s="190">
        <v>21</v>
      </c>
      <c r="D26" s="284" t="s">
        <v>47</v>
      </c>
      <c r="E26" s="283">
        <v>106</v>
      </c>
      <c r="F26" s="280" t="s">
        <v>168</v>
      </c>
      <c r="G26" s="281"/>
      <c r="H26" s="285" t="s">
        <v>122</v>
      </c>
      <c r="I26" s="281">
        <v>41</v>
      </c>
      <c r="J26" s="280" t="s">
        <v>168</v>
      </c>
    </row>
    <row r="27" spans="1:10" ht="18.95" customHeight="1">
      <c r="A27" s="189"/>
      <c r="B27" s="462"/>
      <c r="C27" s="191">
        <v>22</v>
      </c>
      <c r="D27" s="278" t="s">
        <v>48</v>
      </c>
      <c r="E27" s="283">
        <v>35</v>
      </c>
      <c r="F27" s="280" t="s">
        <v>168</v>
      </c>
      <c r="G27" s="281"/>
      <c r="H27" s="285" t="s">
        <v>122</v>
      </c>
      <c r="I27" s="281">
        <v>17</v>
      </c>
      <c r="J27" s="280" t="s">
        <v>168</v>
      </c>
    </row>
    <row r="28" spans="1:10" ht="18.95" customHeight="1">
      <c r="A28" s="189"/>
      <c r="B28" s="462"/>
      <c r="C28" s="190">
        <v>23</v>
      </c>
      <c r="D28" s="284" t="s">
        <v>49</v>
      </c>
      <c r="E28" s="283">
        <v>19</v>
      </c>
      <c r="F28" s="280" t="s">
        <v>168</v>
      </c>
      <c r="G28" s="281"/>
      <c r="H28" s="285" t="s">
        <v>122</v>
      </c>
      <c r="I28" s="281">
        <v>9</v>
      </c>
      <c r="J28" s="280" t="s">
        <v>168</v>
      </c>
    </row>
    <row r="29" spans="1:10" ht="18.95" customHeight="1">
      <c r="A29" s="189"/>
      <c r="B29" s="462"/>
      <c r="C29" s="191">
        <v>24</v>
      </c>
      <c r="D29" s="284" t="s">
        <v>50</v>
      </c>
      <c r="E29" s="283">
        <v>30</v>
      </c>
      <c r="F29" s="280" t="s">
        <v>168</v>
      </c>
      <c r="G29" s="281"/>
      <c r="H29" s="285" t="s">
        <v>122</v>
      </c>
      <c r="I29" s="281">
        <v>11</v>
      </c>
      <c r="J29" s="280" t="s">
        <v>168</v>
      </c>
    </row>
    <row r="30" spans="1:10" ht="18.95" customHeight="1">
      <c r="A30" s="189"/>
      <c r="B30" s="463"/>
      <c r="C30" s="190">
        <v>25</v>
      </c>
      <c r="D30" s="284" t="s">
        <v>51</v>
      </c>
      <c r="E30" s="283">
        <v>35</v>
      </c>
      <c r="F30" s="280" t="s">
        <v>168</v>
      </c>
      <c r="G30" s="281"/>
      <c r="H30" s="285" t="s">
        <v>122</v>
      </c>
      <c r="I30" s="281">
        <v>13</v>
      </c>
      <c r="J30" s="280" t="s">
        <v>168</v>
      </c>
    </row>
    <row r="31" spans="1:10" ht="18.95" customHeight="1">
      <c r="A31" s="189"/>
      <c r="B31" s="464" t="s">
        <v>52</v>
      </c>
      <c r="C31" s="191">
        <v>26</v>
      </c>
      <c r="D31" s="284" t="s">
        <v>53</v>
      </c>
      <c r="E31" s="283">
        <v>50</v>
      </c>
      <c r="F31" s="280" t="s">
        <v>168</v>
      </c>
      <c r="G31" s="281"/>
      <c r="H31" s="285" t="s">
        <v>122</v>
      </c>
      <c r="I31" s="281">
        <v>25</v>
      </c>
      <c r="J31" s="280" t="s">
        <v>168</v>
      </c>
    </row>
    <row r="32" spans="1:10" ht="18.95" customHeight="1">
      <c r="A32" s="189"/>
      <c r="B32" s="464"/>
      <c r="C32" s="190">
        <v>27</v>
      </c>
      <c r="D32" s="284" t="s">
        <v>54</v>
      </c>
      <c r="E32" s="283">
        <v>36</v>
      </c>
      <c r="F32" s="280" t="s">
        <v>168</v>
      </c>
      <c r="G32" s="281"/>
      <c r="H32" s="285" t="s">
        <v>122</v>
      </c>
      <c r="I32" s="281">
        <v>18</v>
      </c>
      <c r="J32" s="280" t="s">
        <v>168</v>
      </c>
    </row>
    <row r="33" spans="1:10" ht="18.95" customHeight="1">
      <c r="A33" s="189"/>
      <c r="B33" s="464"/>
      <c r="C33" s="191">
        <v>28</v>
      </c>
      <c r="D33" s="284" t="s">
        <v>55</v>
      </c>
      <c r="E33" s="283">
        <v>38</v>
      </c>
      <c r="F33" s="280" t="s">
        <v>168</v>
      </c>
      <c r="G33" s="281"/>
      <c r="H33" s="285" t="s">
        <v>122</v>
      </c>
      <c r="I33" s="281">
        <v>19</v>
      </c>
      <c r="J33" s="280" t="s">
        <v>168</v>
      </c>
    </row>
    <row r="34" spans="1:10" ht="18.95" customHeight="1">
      <c r="A34" s="189"/>
      <c r="B34" s="465"/>
      <c r="C34" s="264">
        <v>29</v>
      </c>
      <c r="D34" s="286" t="s">
        <v>56</v>
      </c>
      <c r="E34" s="281">
        <v>37</v>
      </c>
      <c r="F34" s="280" t="s">
        <v>168</v>
      </c>
      <c r="G34" s="281"/>
      <c r="H34" s="285" t="s">
        <v>122</v>
      </c>
      <c r="I34" s="281">
        <v>18</v>
      </c>
      <c r="J34" s="280" t="s">
        <v>168</v>
      </c>
    </row>
    <row r="35" spans="1:10" ht="198" customHeight="1">
      <c r="A35" s="268"/>
      <c r="B35" s="449" t="s">
        <v>164</v>
      </c>
      <c r="C35" s="269"/>
      <c r="D35" s="265"/>
      <c r="E35" s="422" t="s">
        <v>163</v>
      </c>
      <c r="F35" s="452"/>
      <c r="G35" s="422" t="s">
        <v>162</v>
      </c>
      <c r="H35" s="452"/>
      <c r="I35" s="422" t="s">
        <v>161</v>
      </c>
      <c r="J35" s="423"/>
    </row>
    <row r="36" spans="1:10">
      <c r="A36" s="189"/>
      <c r="B36" s="450"/>
      <c r="C36" s="270"/>
      <c r="D36" s="266"/>
      <c r="E36" s="453"/>
      <c r="F36" s="454"/>
      <c r="G36" s="453"/>
      <c r="H36" s="454"/>
      <c r="I36" s="424"/>
      <c r="J36" s="425"/>
    </row>
    <row r="37" spans="1:10">
      <c r="A37" s="271"/>
      <c r="B37" s="451"/>
      <c r="C37" s="272"/>
      <c r="D37" s="267"/>
      <c r="E37" s="455"/>
      <c r="F37" s="456"/>
      <c r="G37" s="457"/>
      <c r="H37" s="456"/>
      <c r="I37" s="426"/>
      <c r="J37" s="427"/>
    </row>
    <row r="38" spans="1:10" ht="15.6" customHeight="1">
      <c r="B38" s="176" t="s">
        <v>165</v>
      </c>
    </row>
    <row r="39" spans="1:10" ht="15.6" customHeight="1">
      <c r="B39" s="176" t="s">
        <v>166</v>
      </c>
    </row>
    <row r="40" spans="1:10" ht="15.6" customHeight="1">
      <c r="B40" s="176" t="s">
        <v>170</v>
      </c>
    </row>
    <row r="41" spans="1:10" ht="15.6" customHeight="1">
      <c r="B41" s="176" t="s">
        <v>171</v>
      </c>
    </row>
    <row r="42" spans="1:10" ht="15.6" customHeight="1">
      <c r="B42" s="176" t="s">
        <v>167</v>
      </c>
    </row>
  </sheetData>
  <mergeCells count="16">
    <mergeCell ref="I1:J1"/>
    <mergeCell ref="I35:J37"/>
    <mergeCell ref="B2:D2"/>
    <mergeCell ref="E2:H2"/>
    <mergeCell ref="I2:J2"/>
    <mergeCell ref="E3:F5"/>
    <mergeCell ref="G3:H5"/>
    <mergeCell ref="I3:J5"/>
    <mergeCell ref="B4:D4"/>
    <mergeCell ref="B35:B37"/>
    <mergeCell ref="E35:F37"/>
    <mergeCell ref="G35:H37"/>
    <mergeCell ref="B6:B15"/>
    <mergeCell ref="B17:B22"/>
    <mergeCell ref="B23:B30"/>
    <mergeCell ref="B31:B34"/>
  </mergeCells>
  <phoneticPr fontId="19"/>
  <printOptions horizontalCentered="1"/>
  <pageMargins left="0.70833333333333304" right="0.70833333333333304" top="0.74791666666666701" bottom="0.74791666666666701" header="0.51180555555555496" footer="0.51180555555555496"/>
  <pageSetup paperSize="8" scale="75" firstPageNumber="0"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（はじめにお読みください）本申請書の使い方</vt:lpstr>
      <vt:lpstr>総括表</vt:lpstr>
      <vt:lpstr>申請額一覧 </vt:lpstr>
      <vt:lpstr>個票１</vt:lpstr>
      <vt:lpstr>個票２</vt:lpstr>
      <vt:lpstr>個票３</vt:lpstr>
      <vt:lpstr>基準単価</vt:lpstr>
      <vt:lpstr>基準単価!Print_Area</vt:lpstr>
      <vt:lpstr>個票１!Print_Area</vt:lpstr>
      <vt:lpstr>個票２!Print_Area</vt:lpstr>
      <vt:lpstr>個票３!Print_Area</vt:lpstr>
      <vt:lpstr>'申請額一覧 '!Print_Area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cp:revision>1</cp:revision>
  <dcterms:created xsi:type="dcterms:W3CDTF">2022-08-09T08:28:02Z</dcterms:created>
  <dcterms:modified xsi:type="dcterms:W3CDTF">2023-11-14T00:54:37Z</dcterms:modified>
  <dc:language/>
</cp:coreProperties>
</file>