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fs.momo.pref.okayama.jp\統合共有\0F20_医療推進課\01 医事班\河田\02　統計\00　衛生統計年報作成\令和2年衛生統計年報（令和4年度作成）\05_ホームページ\02_人口動態\02_単年\"/>
    </mc:Choice>
  </mc:AlternateContent>
  <bookViews>
    <workbookView xWindow="0" yWindow="0" windowWidth="20430" windowHeight="7350" firstSheet="2" activeTab="5"/>
  </bookViews>
  <sheets>
    <sheet name="2-15" sheetId="45" r:id="rId1"/>
    <sheet name="2-16（1-2）" sheetId="6" r:id="rId2"/>
    <sheet name="2-16（2-2）" sheetId="8" r:id="rId3"/>
    <sheet name="2-17" sheetId="10" r:id="rId4"/>
    <sheet name="2-18" sheetId="13" r:id="rId5"/>
    <sheet name="2-19" sheetId="15" r:id="rId6"/>
    <sheet name="2-20" sheetId="17" r:id="rId7"/>
    <sheet name="2-21" sheetId="19" r:id="rId8"/>
    <sheet name="2-22" sheetId="21" r:id="rId9"/>
    <sheet name="2-23" sheetId="24" r:id="rId10"/>
    <sheet name="2-24" sheetId="26" r:id="rId11"/>
    <sheet name="2-25" sheetId="27" r:id="rId12"/>
    <sheet name="2-26" sheetId="29" r:id="rId13"/>
    <sheet name="2-27（1-2）" sheetId="31" r:id="rId14"/>
    <sheet name="2-27（2-2）" sheetId="33" r:id="rId15"/>
    <sheet name="2-28" sheetId="35" r:id="rId16"/>
    <sheet name="2-29" sheetId="37" r:id="rId17"/>
    <sheet name="2-30" sheetId="39" r:id="rId18"/>
    <sheet name="2-31" sheetId="41" r:id="rId19"/>
    <sheet name="2-32" sheetId="43" r:id="rId20"/>
    <sheet name="2-33，34" sheetId="44"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a" localSheetId="0">#REF!</definedName>
    <definedName name="a" localSheetId="9">#REF!</definedName>
    <definedName name="a" localSheetId="10">#REF!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7">#REF!</definedName>
    <definedName name="a" localSheetId="18">#REF!</definedName>
    <definedName name="a" localSheetId="19">#REF!</definedName>
    <definedName name="a">#REF!</definedName>
    <definedName name="HTML1_1" localSheetId="12" hidden="1">"'[icd9-10.xls]死亡１４表 (2)'!$B$4:$H$140"</definedName>
    <definedName name="HTML1_1" localSheetId="13" hidden="1">"'[icd9-10.xls]死亡１４表 (2)'!$B$4:$H$140"</definedName>
    <definedName name="HTML1_1" localSheetId="14" hidden="1">"'[icd9-10.xls]死亡１４表 (2)'!$B$4:$H$140"</definedName>
    <definedName name="HTML1_1" hidden="1">"'[４.xls]Sheet1'!$A$3:$J$41"</definedName>
    <definedName name="HTML1_10" hidden="1">""</definedName>
    <definedName name="HTML1_11" hidden="1">1</definedName>
    <definedName name="HTML1_12" localSheetId="12" hidden="1">"C:\kenji\tech&amp;develop\internet\統計ホームページ\表１.htm"</definedName>
    <definedName name="HTML1_12" localSheetId="13" hidden="1">"C:\kenji\tech&amp;develop\internet\統計ホームページ\表１.htm"</definedName>
    <definedName name="HTML1_12" localSheetId="14" hidden="1">"C:\kenji\tech&amp;develop\internet\統計ホームページ\表１.htm"</definedName>
    <definedName name="HTML1_12" hidden="1">"C:\My Documents\MyHTML.htm"</definedName>
    <definedName name="HTML1_2" hidden="1">1</definedName>
    <definedName name="HTML1_3" localSheetId="12" hidden="1">""</definedName>
    <definedName name="HTML1_3" localSheetId="13" hidden="1">""</definedName>
    <definedName name="HTML1_3" localSheetId="14" hidden="1">""</definedName>
    <definedName name="HTML1_3" hidden="1">"４."</definedName>
    <definedName name="HTML1_4" localSheetId="12" hidden="1">""</definedName>
    <definedName name="HTML1_4" localSheetId="13" hidden="1">""</definedName>
    <definedName name="HTML1_4" localSheetId="14" hidden="1">""</definedName>
    <definedName name="HTML1_4" hidden="1">"Sheet1"</definedName>
    <definedName name="HTML1_5" hidden="1">""</definedName>
    <definedName name="HTML1_6" hidden="1">-4146</definedName>
    <definedName name="HTML1_7" hidden="1">-4146</definedName>
    <definedName name="HTML1_8" localSheetId="12" hidden="1">""</definedName>
    <definedName name="HTML1_8" localSheetId="13" hidden="1">""</definedName>
    <definedName name="HTML1_8" localSheetId="14" hidden="1">""</definedName>
    <definedName name="HTML1_8" hidden="1">"96/07/11"</definedName>
    <definedName name="HTML1_9" localSheetId="12" hidden="1">""</definedName>
    <definedName name="HTML1_9" localSheetId="13" hidden="1">""</definedName>
    <definedName name="HTML1_9" localSheetId="14" hidden="1">""</definedName>
    <definedName name="HTML1_9" hidden="1">"統計管理課"</definedName>
    <definedName name="HTML2_1" localSheetId="12" hidden="1">"'[icd9-10.xls]死亡１４表'!$B$4:$G$65"</definedName>
    <definedName name="HTML2_1" localSheetId="13" hidden="1">"'[icd9-10.xls]死亡１４表'!$B$4:$G$65"</definedName>
    <definedName name="HTML2_1" localSheetId="14" hidden="1">"'[icd9-10.xls]死亡１４表'!$B$4:$G$65"</definedName>
    <definedName name="HTML2_1" hidden="1">"'[４.xls]Sheet2'!$A$1:$J$25"</definedName>
    <definedName name="HTML2_10" hidden="1">""</definedName>
    <definedName name="HTML2_11" hidden="1">1</definedName>
    <definedName name="HTML2_12" localSheetId="12" hidden="1">"C:\kenji\tech&amp;develop\internet\統計ホームページ\表２.htm"</definedName>
    <definedName name="HTML2_12" localSheetId="13" hidden="1">"C:\kenji\tech&amp;develop\internet\統計ホームページ\表２.htm"</definedName>
    <definedName name="HTML2_12" localSheetId="14" hidden="1">"C:\kenji\tech&amp;develop\internet\統計ホームページ\表２.htm"</definedName>
    <definedName name="HTML2_12" hidden="1">"C:\My Documents\MyHTML.htm"</definedName>
    <definedName name="HTML2_2" hidden="1">1</definedName>
    <definedName name="HTML2_3" localSheetId="12" hidden="1">""</definedName>
    <definedName name="HTML2_3" localSheetId="13" hidden="1">""</definedName>
    <definedName name="HTML2_3" localSheetId="14" hidden="1">""</definedName>
    <definedName name="HTML2_3" hidden="1">"４."</definedName>
    <definedName name="HTML2_4" localSheetId="12" hidden="1">""</definedName>
    <definedName name="HTML2_4" localSheetId="13" hidden="1">""</definedName>
    <definedName name="HTML2_4" localSheetId="14" hidden="1">""</definedName>
    <definedName name="HTML2_4" hidden="1">"Sheet2"</definedName>
    <definedName name="HTML2_5" hidden="1">""</definedName>
    <definedName name="HTML2_6" hidden="1">-4146</definedName>
    <definedName name="HTML2_7" hidden="1">-4146</definedName>
    <definedName name="HTML2_8" localSheetId="12" hidden="1">""</definedName>
    <definedName name="HTML2_8" localSheetId="13" hidden="1">""</definedName>
    <definedName name="HTML2_8" localSheetId="14" hidden="1">""</definedName>
    <definedName name="HTML2_8" hidden="1">"96/07/11"</definedName>
    <definedName name="HTML2_9" localSheetId="12" hidden="1">""</definedName>
    <definedName name="HTML2_9" localSheetId="13" hidden="1">""</definedName>
    <definedName name="HTML2_9" localSheetId="14" hidden="1">""</definedName>
    <definedName name="HTML2_9" hidden="1">"統計管理課"</definedName>
    <definedName name="HTMLCount" hidden="1">2</definedName>
    <definedName name="hyou3">[1]表3!$A$2:$N$34</definedName>
    <definedName name="_xlnm.Print_Area" localSheetId="0">'2-15'!$A$1:$O$35</definedName>
    <definedName name="_xlnm.Print_Area" localSheetId="1">'2-16（1-2）'!$B$1:$AD$69</definedName>
    <definedName name="_xlnm.Print_Area" localSheetId="2">'2-16（2-2）'!$B$1:$P$68</definedName>
    <definedName name="_xlnm.Print_Area" localSheetId="3">'2-17'!$A$1:$S$70</definedName>
    <definedName name="_xlnm.Print_Area" localSheetId="4">'2-18'!$A$1:$I$72</definedName>
    <definedName name="_xlnm.Print_Area" localSheetId="5">'2-19'!$A$1:$L$72</definedName>
    <definedName name="_xlnm.Print_Area" localSheetId="6">'2-20'!$A$1:$AI$509</definedName>
    <definedName name="_xlnm.Print_Area" localSheetId="7">'2-21'!$A$1:$AB$72</definedName>
    <definedName name="_xlnm.Print_Area" localSheetId="8">'2-22'!$A$1:$AP$74</definedName>
    <definedName name="_xlnm.Print_Area" localSheetId="9">'2-23'!$A$1:$M$107</definedName>
    <definedName name="_xlnm.Print_Area" localSheetId="10">'2-24'!$A$1:$J$30</definedName>
    <definedName name="_xlnm.Print_Area" localSheetId="11">'2-25'!$B$1:$L$66</definedName>
    <definedName name="_xlnm.Print_Area" localSheetId="12">'2-26'!$A$1:$AE$93</definedName>
    <definedName name="_xlnm.Print_Area" localSheetId="13">'2-27（1-2）'!$A$1:$AB$71</definedName>
    <definedName name="_xlnm.Print_Area" localSheetId="14">'2-27（2-2）'!$A$1:$S$71</definedName>
    <definedName name="_xlnm.Print_Area" localSheetId="15">'2-28'!$A$1:$AH$71</definedName>
    <definedName name="_xlnm.Print_Area" localSheetId="16">'2-29'!$A$1:$AE$48</definedName>
    <definedName name="_xlnm.Print_Area" localSheetId="17">'2-30'!$A$1:$AE$71</definedName>
    <definedName name="_xlnm.Print_Area" localSheetId="18">'2-31'!$A$1:$AN$58</definedName>
    <definedName name="_xlnm.Print_Area" localSheetId="19">'2-32'!$A$1:$G$71</definedName>
    <definedName name="_xlnm.Print_Area" localSheetId="20">'2-33，34'!$A$1:$I$43</definedName>
    <definedName name="Q_死因０２確認用" localSheetId="8">#REF!</definedName>
    <definedName name="Q_死因０２確認用">#REF!</definedName>
    <definedName name="Q_死因０４確認用">#REF!</definedName>
    <definedName name="Q_死因０８確認用">#REF!</definedName>
    <definedName name="Q_死亡０３確認用">#REF!</definedName>
    <definedName name="印刷範囲" localSheetId="0">'2-15'!$B$1:$P$34</definedName>
    <definedName name="印刷範囲" localSheetId="1">'2-16（1-2）'!$B$1:$AC$67</definedName>
    <definedName name="印刷範囲" localSheetId="2">#REF!</definedName>
    <definedName name="印刷範囲" localSheetId="3">'2-17'!$B$1:$S$70</definedName>
    <definedName name="印刷範囲" localSheetId="4">'2-18'!$A$1:$H$72</definedName>
    <definedName name="印刷範囲" localSheetId="5">'2-19'!$B$1:$L$72</definedName>
    <definedName name="印刷範囲" localSheetId="6">'2-20'!$B$1:$AI$86</definedName>
    <definedName name="印刷範囲" localSheetId="7">'2-21'!$B$1:$AA$80</definedName>
    <definedName name="印刷範囲" localSheetId="8">'2-22'!$A$1:$AP$74</definedName>
    <definedName name="印刷範囲" localSheetId="9">'2-23'!$B$1:$M$107</definedName>
    <definedName name="印刷範囲" localSheetId="11">'2-25'!$B$1:$J$65</definedName>
    <definedName name="印刷範囲" localSheetId="12">'2-26'!$1:$67</definedName>
    <definedName name="印刷範囲" localSheetId="13">'2-27（1-2）'!$B$1:$AA$71</definedName>
    <definedName name="印刷範囲" localSheetId="14">'2-27（2-2）'!$B$1:$U$71</definedName>
    <definedName name="印刷範囲" localSheetId="16">'2-29'!$1:$3776</definedName>
    <definedName name="印刷範囲" localSheetId="17">'2-30'!$A$2:$IS$4035</definedName>
    <definedName name="印刷範囲" localSheetId="18">'2-31'!$B$1:$T$57</definedName>
    <definedName name="印刷範囲" localSheetId="20">'2-33，34'!$B$1:$I$42</definedName>
    <definedName name="印刷範囲">#REF!</definedName>
    <definedName name="図1">[1]図8!$D$20:$I$31</definedName>
    <definedName name="占有" localSheetId="0">#REF!</definedName>
    <definedName name="占有" localSheetId="1">#REF!</definedName>
    <definedName name="占有" localSheetId="2">#REF!</definedName>
    <definedName name="占有" localSheetId="3">#REF!</definedName>
    <definedName name="占有" localSheetId="4">#REF!</definedName>
    <definedName name="占有" localSheetId="5">#REF!</definedName>
    <definedName name="占有" localSheetId="6">#REF!</definedName>
    <definedName name="占有" localSheetId="7">#REF!</definedName>
    <definedName name="占有" localSheetId="8">#REF!</definedName>
    <definedName name="占有" localSheetId="9">#REF!</definedName>
    <definedName name="占有" localSheetId="10">#REF!</definedName>
    <definedName name="占有" localSheetId="11">#REF!</definedName>
    <definedName name="占有" localSheetId="12">#REF!</definedName>
    <definedName name="占有" localSheetId="13">#REF!</definedName>
    <definedName name="占有" localSheetId="14">#REF!</definedName>
    <definedName name="占有" localSheetId="15">#REF!</definedName>
    <definedName name="占有" localSheetId="16">#REF!</definedName>
    <definedName name="占有" localSheetId="17">#REF!</definedName>
    <definedName name="占有" localSheetId="18">#REF!</definedName>
    <definedName name="占有" localSheetId="19">#REF!</definedName>
    <definedName name="占有">#REF!</definedName>
    <definedName name="増減順位" localSheetId="0">#REF!</definedName>
    <definedName name="増減順位" localSheetId="1">#REF!</definedName>
    <definedName name="増減順位" localSheetId="2">#REF!</definedName>
    <definedName name="増減順位" localSheetId="3">#REF!</definedName>
    <definedName name="増減順位" localSheetId="4">#REF!</definedName>
    <definedName name="増減順位" localSheetId="5">#REF!</definedName>
    <definedName name="増減順位" localSheetId="6">#REF!</definedName>
    <definedName name="増減順位" localSheetId="7">#REF!</definedName>
    <definedName name="増減順位" localSheetId="8">#REF!</definedName>
    <definedName name="増減順位" localSheetId="9">#REF!</definedName>
    <definedName name="増減順位" localSheetId="10">#REF!</definedName>
    <definedName name="増減順位" localSheetId="11">#REF!</definedName>
    <definedName name="増減順位" localSheetId="12">#REF!</definedName>
    <definedName name="増減順位" localSheetId="13">#REF!</definedName>
    <definedName name="増減順位" localSheetId="14">#REF!</definedName>
    <definedName name="増減順位" localSheetId="15">#REF!</definedName>
    <definedName name="増減順位" localSheetId="16">#REF!</definedName>
    <definedName name="増減順位" localSheetId="17">#REF!</definedName>
    <definedName name="増減順位" localSheetId="18">#REF!</definedName>
    <definedName name="増減順位" localSheetId="19">#REF!</definedName>
    <definedName name="増減順位">#REF!</definedName>
    <definedName name="第１表" localSheetId="0">#REF!</definedName>
    <definedName name="第１表" localSheetId="1">#REF!</definedName>
    <definedName name="第１表" localSheetId="2">#REF!</definedName>
    <definedName name="第１表" localSheetId="3">#REF!</definedName>
    <definedName name="第１表" localSheetId="4">#REF!</definedName>
    <definedName name="第１表" localSheetId="5">#REF!</definedName>
    <definedName name="第１表" localSheetId="6">#REF!</definedName>
    <definedName name="第１表" localSheetId="7">#REF!</definedName>
    <definedName name="第１表" localSheetId="8">#REF!</definedName>
    <definedName name="第１表" localSheetId="9">#REF!</definedName>
    <definedName name="第１表" localSheetId="10">#REF!</definedName>
    <definedName name="第１表" localSheetId="11">#REF!</definedName>
    <definedName name="第１表" localSheetId="12">#REF!</definedName>
    <definedName name="第１表" localSheetId="13">#REF!</definedName>
    <definedName name="第１表" localSheetId="14">#REF!</definedName>
    <definedName name="第１表" localSheetId="15">#REF!</definedName>
    <definedName name="第１表" localSheetId="16">#REF!</definedName>
    <definedName name="第１表" localSheetId="17">#REF!</definedName>
    <definedName name="第１表" localSheetId="18">#REF!</definedName>
    <definedName name="第１表" localSheetId="19">#REF!</definedName>
    <definedName name="第１表">#REF!</definedName>
    <definedName name="動態" localSheetId="0">#REF!</definedName>
    <definedName name="動態" localSheetId="1">#REF!</definedName>
    <definedName name="動態" localSheetId="2">#REF!</definedName>
    <definedName name="動態" localSheetId="3">#REF!</definedName>
    <definedName name="動態" localSheetId="4">#REF!</definedName>
    <definedName name="動態" localSheetId="5">#REF!</definedName>
    <definedName name="動態" localSheetId="6">#REF!</definedName>
    <definedName name="動態" localSheetId="7">#REF!</definedName>
    <definedName name="動態" localSheetId="8">#REF!</definedName>
    <definedName name="動態" localSheetId="9">#REF!</definedName>
    <definedName name="動態" localSheetId="10">#REF!</definedName>
    <definedName name="動態" localSheetId="11">#REF!</definedName>
    <definedName name="動態" localSheetId="12">#REF!</definedName>
    <definedName name="動態" localSheetId="13">#REF!</definedName>
    <definedName name="動態" localSheetId="14">#REF!</definedName>
    <definedName name="動態" localSheetId="15">#REF!</definedName>
    <definedName name="動態" localSheetId="16">#REF!</definedName>
    <definedName name="動態" localSheetId="17">#REF!</definedName>
    <definedName name="動態" localSheetId="18">#REF!</definedName>
    <definedName name="動態" localSheetId="19">#REF!</definedName>
    <definedName name="動態">#REF!</definedName>
    <definedName name="表３">[1]表3!$A$2:$N$34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0" i="44" l="1"/>
  <c r="C39" i="44"/>
  <c r="C38" i="44"/>
  <c r="C37" i="44"/>
  <c r="C36" i="44"/>
  <c r="C35" i="44"/>
  <c r="C34" i="44"/>
  <c r="C33" i="44"/>
  <c r="C32" i="44"/>
  <c r="C31" i="44"/>
  <c r="I30" i="44"/>
  <c r="H30" i="44"/>
  <c r="G30" i="44"/>
  <c r="F30" i="44"/>
  <c r="E30" i="44"/>
  <c r="D30" i="44"/>
  <c r="C16" i="44"/>
  <c r="C15" i="44"/>
  <c r="C14" i="44"/>
  <c r="C13" i="44"/>
  <c r="C12" i="44"/>
  <c r="C11" i="44"/>
  <c r="C10" i="44"/>
  <c r="C9" i="44"/>
  <c r="C8" i="44"/>
  <c r="C7" i="44"/>
  <c r="I6" i="44"/>
  <c r="H6" i="44"/>
  <c r="G6" i="44"/>
  <c r="F6" i="44"/>
  <c r="E6" i="44"/>
  <c r="D6" i="44"/>
  <c r="C6" i="44" s="1"/>
  <c r="B69" i="43"/>
  <c r="B68" i="43"/>
  <c r="B67" i="43"/>
  <c r="B66" i="43"/>
  <c r="B65" i="43"/>
  <c r="B64" i="43"/>
  <c r="B63" i="43"/>
  <c r="B62" i="43"/>
  <c r="B61" i="43"/>
  <c r="B60" i="43"/>
  <c r="B59" i="43"/>
  <c r="B58" i="43"/>
  <c r="B57" i="43"/>
  <c r="B56" i="43"/>
  <c r="B55" i="43"/>
  <c r="B54" i="43"/>
  <c r="B53" i="43"/>
  <c r="B52" i="43"/>
  <c r="B51" i="43"/>
  <c r="B50" i="43"/>
  <c r="B49" i="43"/>
  <c r="B48" i="43"/>
  <c r="B47" i="43"/>
  <c r="B46" i="43"/>
  <c r="B45" i="43"/>
  <c r="B44" i="43"/>
  <c r="B43" i="43"/>
  <c r="B42" i="43"/>
  <c r="B41" i="43"/>
  <c r="B40" i="43"/>
  <c r="B39" i="43"/>
  <c r="B38" i="43"/>
  <c r="B37" i="43"/>
  <c r="B36" i="43"/>
  <c r="B35" i="43"/>
  <c r="B34" i="43"/>
  <c r="B33" i="43"/>
  <c r="B32" i="43"/>
  <c r="B31" i="43"/>
  <c r="B30" i="43"/>
  <c r="B29" i="43"/>
  <c r="B28" i="43"/>
  <c r="B27" i="43"/>
  <c r="B26" i="43"/>
  <c r="B25" i="43"/>
  <c r="B24" i="43"/>
  <c r="B23" i="43"/>
  <c r="B22" i="43"/>
  <c r="B21" i="43"/>
  <c r="B20" i="43"/>
  <c r="B19" i="43"/>
  <c r="B18" i="43"/>
  <c r="B17" i="43"/>
  <c r="B16" i="43"/>
  <c r="B15" i="43"/>
  <c r="B14" i="43"/>
  <c r="B13" i="43"/>
  <c r="B12" i="43"/>
  <c r="B11" i="43"/>
  <c r="B10" i="43"/>
  <c r="B9" i="43"/>
  <c r="AE55" i="41"/>
  <c r="AD55" i="41"/>
  <c r="AE54" i="41"/>
  <c r="AD54" i="41"/>
  <c r="AE53" i="41"/>
  <c r="AD53" i="41"/>
  <c r="AE52" i="41"/>
  <c r="AD52" i="41"/>
  <c r="AE51" i="41"/>
  <c r="AD51" i="41"/>
  <c r="AE50" i="41"/>
  <c r="AD50" i="41"/>
  <c r="AE49" i="41"/>
  <c r="AD49" i="41"/>
  <c r="AE48" i="41"/>
  <c r="AD48" i="41"/>
  <c r="AE47" i="41"/>
  <c r="AD47" i="41"/>
  <c r="AE46" i="41"/>
  <c r="AD46" i="41"/>
  <c r="AE45" i="41"/>
  <c r="AD45" i="41"/>
  <c r="AE44" i="41"/>
  <c r="AD44" i="41"/>
  <c r="AE43" i="41"/>
  <c r="AD43" i="41"/>
  <c r="AE42" i="41"/>
  <c r="AD42" i="41"/>
  <c r="AE41" i="41"/>
  <c r="AD41" i="41"/>
  <c r="AE40" i="41"/>
  <c r="AD40" i="41"/>
  <c r="AE39" i="41"/>
  <c r="AD39" i="41"/>
  <c r="AE38" i="41"/>
  <c r="AD38" i="41"/>
  <c r="AE37" i="41"/>
  <c r="AD37" i="41"/>
  <c r="AE36" i="41"/>
  <c r="AD36" i="41"/>
  <c r="AE35" i="41"/>
  <c r="AD35" i="41"/>
  <c r="AE34" i="41"/>
  <c r="AD34" i="41"/>
  <c r="AE33" i="41"/>
  <c r="AD33" i="41"/>
  <c r="AE32" i="41"/>
  <c r="AD32" i="41"/>
  <c r="AE31" i="41"/>
  <c r="AD31" i="41"/>
  <c r="AE30" i="41"/>
  <c r="AD30" i="41"/>
  <c r="AE29" i="41"/>
  <c r="AD29" i="41"/>
  <c r="AE28" i="41"/>
  <c r="AD28" i="41"/>
  <c r="AE27" i="41"/>
  <c r="AD27" i="41"/>
  <c r="AE26" i="41"/>
  <c r="AD26" i="41"/>
  <c r="AE25" i="41"/>
  <c r="AD25" i="41"/>
  <c r="AE24" i="41"/>
  <c r="AD24" i="41"/>
  <c r="AE23" i="41"/>
  <c r="AD23" i="41"/>
  <c r="AE22" i="41"/>
  <c r="AD22" i="41"/>
  <c r="AE21" i="41"/>
  <c r="AD21" i="41"/>
  <c r="AE20" i="41"/>
  <c r="AD20" i="41"/>
  <c r="AE19" i="41"/>
  <c r="AD19" i="41"/>
  <c r="AE18" i="41"/>
  <c r="AD18" i="41"/>
  <c r="AE17" i="41"/>
  <c r="AD17" i="41"/>
  <c r="AE16" i="41"/>
  <c r="AD16" i="41"/>
  <c r="C55" i="41"/>
  <c r="B55" i="41"/>
  <c r="C54" i="41"/>
  <c r="B54" i="41"/>
  <c r="C53" i="41"/>
  <c r="B53" i="41"/>
  <c r="C52" i="41"/>
  <c r="B52" i="41"/>
  <c r="C51" i="41"/>
  <c r="B51" i="41"/>
  <c r="C50" i="41"/>
  <c r="B50" i="41"/>
  <c r="C49" i="41"/>
  <c r="B49" i="41"/>
  <c r="C48" i="41"/>
  <c r="B48" i="41"/>
  <c r="C47" i="41"/>
  <c r="B47" i="41"/>
  <c r="C46" i="41"/>
  <c r="B46" i="41"/>
  <c r="C45" i="41"/>
  <c r="B45" i="41"/>
  <c r="C44" i="41"/>
  <c r="B44" i="41"/>
  <c r="C43" i="41"/>
  <c r="B43" i="41"/>
  <c r="C42" i="41"/>
  <c r="B42" i="41"/>
  <c r="C41" i="41"/>
  <c r="B41" i="41"/>
  <c r="C40" i="41"/>
  <c r="B40" i="41"/>
  <c r="C39" i="41"/>
  <c r="B39" i="41"/>
  <c r="C38" i="41"/>
  <c r="B38" i="41"/>
  <c r="C37" i="41"/>
  <c r="B37" i="41"/>
  <c r="C36" i="41"/>
  <c r="B36" i="41"/>
  <c r="C35" i="41"/>
  <c r="B35" i="41"/>
  <c r="C34" i="41"/>
  <c r="B34" i="41"/>
  <c r="C33" i="41"/>
  <c r="B33" i="41"/>
  <c r="C32" i="41"/>
  <c r="B32" i="41"/>
  <c r="C31" i="41"/>
  <c r="B31" i="41"/>
  <c r="C30" i="41"/>
  <c r="B30" i="41"/>
  <c r="C29" i="41"/>
  <c r="B29" i="41"/>
  <c r="C28" i="41"/>
  <c r="B28" i="41"/>
  <c r="C27" i="41"/>
  <c r="B27" i="41"/>
  <c r="C26" i="41"/>
  <c r="B26" i="41"/>
  <c r="C25" i="41"/>
  <c r="B25" i="41"/>
  <c r="C24" i="41"/>
  <c r="B24" i="41"/>
  <c r="C23" i="41"/>
  <c r="B23" i="41"/>
  <c r="C22" i="41"/>
  <c r="B22" i="41"/>
  <c r="C21" i="41"/>
  <c r="B21" i="41"/>
  <c r="C20" i="41"/>
  <c r="B20" i="41"/>
  <c r="C19" i="41"/>
  <c r="B19" i="41"/>
  <c r="C18" i="41"/>
  <c r="B18" i="41"/>
  <c r="C17" i="41"/>
  <c r="B17" i="41"/>
  <c r="C16" i="41"/>
  <c r="B16" i="41"/>
  <c r="AM2" i="41"/>
  <c r="C30" i="44" l="1"/>
  <c r="B67" i="39"/>
  <c r="B66" i="39"/>
  <c r="B65" i="39"/>
  <c r="B64" i="39"/>
  <c r="B63" i="39"/>
  <c r="B62" i="39"/>
  <c r="B61" i="39"/>
  <c r="B60" i="39"/>
  <c r="B59" i="39"/>
  <c r="B58" i="39"/>
  <c r="B57" i="39"/>
  <c r="B56" i="39"/>
  <c r="B55" i="39"/>
  <c r="B54" i="39"/>
  <c r="B53" i="39"/>
  <c r="B52" i="39"/>
  <c r="B51" i="39"/>
  <c r="B50" i="39"/>
  <c r="B49" i="39"/>
  <c r="B48" i="39"/>
  <c r="B47" i="39"/>
  <c r="B46" i="39"/>
  <c r="B45" i="39"/>
  <c r="B44" i="39"/>
  <c r="B43" i="39"/>
  <c r="B42" i="39"/>
  <c r="B41" i="39"/>
  <c r="B40" i="39"/>
  <c r="B39" i="39"/>
  <c r="B38" i="39"/>
  <c r="B37" i="39"/>
  <c r="B36" i="39"/>
  <c r="B35" i="39"/>
  <c r="B34" i="39"/>
  <c r="B33" i="39"/>
  <c r="B32" i="39"/>
  <c r="B31" i="39"/>
  <c r="B30" i="39"/>
  <c r="B29" i="39"/>
  <c r="B28" i="39"/>
  <c r="B27" i="39"/>
  <c r="B26" i="39"/>
  <c r="B25" i="39"/>
  <c r="B24" i="39"/>
  <c r="B23" i="39"/>
  <c r="B22" i="39"/>
  <c r="B21" i="39"/>
  <c r="B20" i="39"/>
  <c r="B19" i="39"/>
  <c r="B18" i="39"/>
  <c r="B17" i="39"/>
  <c r="B16" i="39"/>
  <c r="B15" i="39"/>
  <c r="B14" i="39"/>
  <c r="B13" i="39"/>
  <c r="B12" i="39"/>
  <c r="AF11" i="39"/>
  <c r="B11" i="39"/>
  <c r="B9" i="39"/>
  <c r="C45" i="37"/>
  <c r="B45" i="37"/>
  <c r="C44" i="37"/>
  <c r="B44" i="37"/>
  <c r="C43" i="37"/>
  <c r="B43" i="37"/>
  <c r="C42" i="37"/>
  <c r="B42" i="37"/>
  <c r="C41" i="37"/>
  <c r="B41" i="37"/>
  <c r="C40" i="37"/>
  <c r="B40" i="37"/>
  <c r="C39" i="37"/>
  <c r="B39" i="37"/>
  <c r="C38" i="37"/>
  <c r="B38" i="37"/>
  <c r="C37" i="37"/>
  <c r="B37" i="37"/>
  <c r="C36" i="37"/>
  <c r="B36" i="37"/>
  <c r="C35" i="37"/>
  <c r="B35" i="37"/>
  <c r="C34" i="37"/>
  <c r="B34" i="37"/>
  <c r="C33" i="37"/>
  <c r="B33" i="37"/>
  <c r="C32" i="37"/>
  <c r="B32" i="37"/>
  <c r="C31" i="37"/>
  <c r="B31" i="37"/>
  <c r="C30" i="37"/>
  <c r="B30" i="37"/>
  <c r="C29" i="37"/>
  <c r="B29" i="37"/>
  <c r="C28" i="37"/>
  <c r="B28" i="37"/>
  <c r="C27" i="37"/>
  <c r="B27" i="37"/>
  <c r="C26" i="37"/>
  <c r="B26" i="37"/>
  <c r="C25" i="37"/>
  <c r="B25" i="37"/>
  <c r="C24" i="37"/>
  <c r="B24" i="37"/>
  <c r="C23" i="37"/>
  <c r="B23" i="37"/>
  <c r="C22" i="37"/>
  <c r="B22" i="37"/>
  <c r="C21" i="37"/>
  <c r="B21" i="37"/>
  <c r="C20" i="37"/>
  <c r="B20" i="37"/>
  <c r="C19" i="37"/>
  <c r="B19" i="37"/>
  <c r="C18" i="37"/>
  <c r="B18" i="37"/>
  <c r="C17" i="37"/>
  <c r="B17" i="37"/>
  <c r="C16" i="37"/>
  <c r="B16" i="37"/>
  <c r="B69" i="35"/>
  <c r="B68" i="35"/>
  <c r="B67" i="35"/>
  <c r="B66" i="35"/>
  <c r="B65" i="35"/>
  <c r="B64" i="35"/>
  <c r="B63" i="35"/>
  <c r="B62" i="35"/>
  <c r="B61" i="35"/>
  <c r="B60" i="35"/>
  <c r="B59" i="35"/>
  <c r="B58" i="35"/>
  <c r="B57" i="35"/>
  <c r="B56" i="35"/>
  <c r="B55" i="35"/>
  <c r="B54" i="35"/>
  <c r="B53" i="35"/>
  <c r="B52" i="35"/>
  <c r="B51" i="35"/>
  <c r="B50" i="35"/>
  <c r="B49" i="35"/>
  <c r="B48" i="35"/>
  <c r="B47" i="35"/>
  <c r="B46" i="35"/>
  <c r="B45" i="35"/>
  <c r="B44" i="35"/>
  <c r="B43" i="35"/>
  <c r="B42" i="35"/>
  <c r="B41" i="35"/>
  <c r="B40" i="35"/>
  <c r="B39" i="35"/>
  <c r="B38" i="35"/>
  <c r="B37" i="35"/>
  <c r="B36" i="35"/>
  <c r="B35" i="35"/>
  <c r="B34" i="35"/>
  <c r="B33" i="35"/>
  <c r="B32" i="35"/>
  <c r="B31" i="35"/>
  <c r="B30" i="35"/>
  <c r="B29" i="35"/>
  <c r="B28" i="35"/>
  <c r="B27" i="35"/>
  <c r="B26" i="35"/>
  <c r="B25" i="35"/>
  <c r="B24" i="35"/>
  <c r="B23" i="35"/>
  <c r="B22" i="35"/>
  <c r="B21" i="35"/>
  <c r="B20" i="35"/>
  <c r="B19" i="35"/>
  <c r="B18" i="35"/>
  <c r="B17" i="35"/>
  <c r="B16" i="35"/>
  <c r="B15" i="35"/>
  <c r="B14" i="35"/>
  <c r="B13" i="35"/>
  <c r="B12" i="35"/>
  <c r="B10" i="35"/>
  <c r="S69" i="33"/>
  <c r="B69" i="33"/>
  <c r="S68" i="33"/>
  <c r="B68" i="33"/>
  <c r="S67" i="33"/>
  <c r="B67" i="33"/>
  <c r="S66" i="33"/>
  <c r="B66" i="33"/>
  <c r="S65" i="33"/>
  <c r="B65" i="33"/>
  <c r="S64" i="33"/>
  <c r="B64" i="33"/>
  <c r="S63" i="33"/>
  <c r="B63" i="33"/>
  <c r="S62" i="33"/>
  <c r="B62" i="33"/>
  <c r="S61" i="33"/>
  <c r="B61" i="33"/>
  <c r="S60" i="33"/>
  <c r="B60" i="33"/>
  <c r="S59" i="33"/>
  <c r="B59" i="33"/>
  <c r="S58" i="33"/>
  <c r="B58" i="33"/>
  <c r="S57" i="33"/>
  <c r="B57" i="33"/>
  <c r="S56" i="33"/>
  <c r="B56" i="33"/>
  <c r="S55" i="33"/>
  <c r="B55" i="33"/>
  <c r="S54" i="33"/>
  <c r="B54" i="33"/>
  <c r="S53" i="33"/>
  <c r="B53" i="33"/>
  <c r="S52" i="33"/>
  <c r="B52" i="33"/>
  <c r="S51" i="33"/>
  <c r="B51" i="33"/>
  <c r="S50" i="33"/>
  <c r="B50" i="33"/>
  <c r="S49" i="33"/>
  <c r="B49" i="33"/>
  <c r="S48" i="33"/>
  <c r="B48" i="33"/>
  <c r="S47" i="33"/>
  <c r="B47" i="33"/>
  <c r="S46" i="33"/>
  <c r="B46" i="33"/>
  <c r="S45" i="33"/>
  <c r="B45" i="33"/>
  <c r="S44" i="33"/>
  <c r="B44" i="33"/>
  <c r="S43" i="33"/>
  <c r="B43" i="33"/>
  <c r="S42" i="33"/>
  <c r="B42" i="33"/>
  <c r="S41" i="33"/>
  <c r="B41" i="33"/>
  <c r="S40" i="33"/>
  <c r="B40" i="33"/>
  <c r="S39" i="33"/>
  <c r="B39" i="33"/>
  <c r="S38" i="33"/>
  <c r="B38" i="33"/>
  <c r="S37" i="33"/>
  <c r="B37" i="33"/>
  <c r="S36" i="33"/>
  <c r="B36" i="33"/>
  <c r="S35" i="33"/>
  <c r="B35" i="33"/>
  <c r="S34" i="33"/>
  <c r="B34" i="33"/>
  <c r="S33" i="33"/>
  <c r="B33" i="33"/>
  <c r="S32" i="33"/>
  <c r="B32" i="33"/>
  <c r="S31" i="33"/>
  <c r="B31" i="33"/>
  <c r="S30" i="33"/>
  <c r="B30" i="33"/>
  <c r="S29" i="33"/>
  <c r="B29" i="33"/>
  <c r="S28" i="33"/>
  <c r="B28" i="33"/>
  <c r="S27" i="33"/>
  <c r="B27" i="33"/>
  <c r="S26" i="33"/>
  <c r="B26" i="33"/>
  <c r="S25" i="33"/>
  <c r="B25" i="33"/>
  <c r="S24" i="33"/>
  <c r="B24" i="33"/>
  <c r="S23" i="33"/>
  <c r="B23" i="33"/>
  <c r="S22" i="33"/>
  <c r="B22" i="33"/>
  <c r="S21" i="33"/>
  <c r="B21" i="33"/>
  <c r="S20" i="33"/>
  <c r="B20" i="33"/>
  <c r="S19" i="33"/>
  <c r="B19" i="33"/>
  <c r="S18" i="33"/>
  <c r="B18" i="33"/>
  <c r="S17" i="33"/>
  <c r="B17" i="33"/>
  <c r="S16" i="33"/>
  <c r="B16" i="33"/>
  <c r="S15" i="33"/>
  <c r="B15" i="33"/>
  <c r="S14" i="33"/>
  <c r="B14" i="33"/>
  <c r="S13" i="33"/>
  <c r="B13" i="33"/>
  <c r="S12" i="33"/>
  <c r="B12" i="33"/>
  <c r="S11" i="33"/>
  <c r="B11" i="33"/>
  <c r="S9" i="33"/>
  <c r="B9" i="33"/>
  <c r="R5" i="33"/>
  <c r="S4" i="33"/>
  <c r="R4" i="33"/>
  <c r="Q4" i="33"/>
  <c r="P4" i="33"/>
  <c r="O4" i="33"/>
  <c r="N4" i="33"/>
  <c r="M4" i="33"/>
  <c r="I4" i="33"/>
  <c r="H4" i="33"/>
  <c r="G4" i="33"/>
  <c r="F4" i="33"/>
  <c r="E4" i="33"/>
  <c r="D4" i="33"/>
  <c r="S3" i="33"/>
  <c r="S5" i="33" s="1"/>
  <c r="R3" i="33"/>
  <c r="Q3" i="33"/>
  <c r="Q5" i="33" s="1"/>
  <c r="P3" i="33"/>
  <c r="P5" i="33" s="1"/>
  <c r="O3" i="33"/>
  <c r="N3" i="33"/>
  <c r="N5" i="33" s="1"/>
  <c r="M3" i="33"/>
  <c r="M5" i="33" s="1"/>
  <c r="I3" i="33"/>
  <c r="H3" i="33"/>
  <c r="H5" i="33" s="1"/>
  <c r="G3" i="33"/>
  <c r="G5" i="33" s="1"/>
  <c r="F3" i="33"/>
  <c r="F5" i="33" s="1"/>
  <c r="E3" i="33"/>
  <c r="E5" i="33" s="1"/>
  <c r="D3" i="33"/>
  <c r="D5" i="33" s="1"/>
  <c r="B69" i="31"/>
  <c r="B68" i="31"/>
  <c r="B67" i="31"/>
  <c r="B66" i="31"/>
  <c r="B65" i="31"/>
  <c r="B64" i="31"/>
  <c r="B63" i="31"/>
  <c r="B62" i="31"/>
  <c r="B61" i="31"/>
  <c r="B60" i="31"/>
  <c r="B59" i="31"/>
  <c r="B58" i="31"/>
  <c r="B57" i="31"/>
  <c r="B56" i="31"/>
  <c r="B55" i="31"/>
  <c r="B54" i="31"/>
  <c r="B53" i="31"/>
  <c r="B52" i="31"/>
  <c r="B51" i="31"/>
  <c r="B50" i="31"/>
  <c r="B49" i="31"/>
  <c r="B48" i="31"/>
  <c r="B47" i="31"/>
  <c r="B46" i="31"/>
  <c r="B45" i="31"/>
  <c r="B44" i="31"/>
  <c r="B43" i="31"/>
  <c r="B42" i="31"/>
  <c r="B41" i="31"/>
  <c r="B40" i="31"/>
  <c r="B39" i="31"/>
  <c r="B38" i="31"/>
  <c r="B37" i="31"/>
  <c r="B36" i="31"/>
  <c r="B35" i="31"/>
  <c r="B34" i="31"/>
  <c r="B33" i="31"/>
  <c r="B32" i="31"/>
  <c r="B31" i="31"/>
  <c r="B30" i="31"/>
  <c r="B29" i="31"/>
  <c r="B28" i="31"/>
  <c r="B27" i="31"/>
  <c r="B26" i="31"/>
  <c r="B25" i="31"/>
  <c r="B24" i="31"/>
  <c r="B23" i="31"/>
  <c r="B22" i="31"/>
  <c r="B21" i="31"/>
  <c r="B20" i="31"/>
  <c r="B19" i="31"/>
  <c r="B18" i="31"/>
  <c r="B17" i="31"/>
  <c r="B16" i="31"/>
  <c r="B15" i="31"/>
  <c r="B14" i="31"/>
  <c r="B13" i="31"/>
  <c r="B12" i="31"/>
  <c r="B11" i="31"/>
  <c r="B9" i="31"/>
  <c r="AB4" i="31"/>
  <c r="AA4" i="31"/>
  <c r="Z4" i="31"/>
  <c r="Y4" i="31"/>
  <c r="X4" i="31"/>
  <c r="W4" i="31"/>
  <c r="V4" i="31"/>
  <c r="R4" i="31"/>
  <c r="Q4" i="31"/>
  <c r="P4" i="31"/>
  <c r="O4" i="31"/>
  <c r="N4" i="31"/>
  <c r="M4" i="31"/>
  <c r="I4" i="31"/>
  <c r="H4" i="31"/>
  <c r="G4" i="31"/>
  <c r="F4" i="31"/>
  <c r="E4" i="31"/>
  <c r="D4" i="31"/>
  <c r="AB3" i="31"/>
  <c r="AB5" i="31" s="1"/>
  <c r="AA3" i="31"/>
  <c r="AA5" i="31" s="1"/>
  <c r="Z3" i="31"/>
  <c r="Z5" i="31" s="1"/>
  <c r="Y3" i="31"/>
  <c r="X3" i="31"/>
  <c r="W3" i="31"/>
  <c r="V3" i="31"/>
  <c r="V5" i="31" s="1"/>
  <c r="R3" i="31"/>
  <c r="R5" i="31" s="1"/>
  <c r="Q3" i="31"/>
  <c r="Q5" i="31" s="1"/>
  <c r="P3" i="31"/>
  <c r="P5" i="31" s="1"/>
  <c r="O3" i="31"/>
  <c r="O5" i="31" s="1"/>
  <c r="N3" i="31"/>
  <c r="M3" i="31"/>
  <c r="I3" i="31"/>
  <c r="I5" i="31" s="1"/>
  <c r="H3" i="31"/>
  <c r="G3" i="31"/>
  <c r="F3" i="31"/>
  <c r="F5" i="31" s="1"/>
  <c r="E3" i="31"/>
  <c r="E5" i="31" s="1"/>
  <c r="D3" i="31"/>
  <c r="D5" i="31" s="1"/>
  <c r="J64" i="27"/>
  <c r="C64" i="27" s="1"/>
  <c r="D64" i="27"/>
  <c r="J62" i="27"/>
  <c r="D62" i="27"/>
  <c r="C62" i="27" s="1"/>
  <c r="J61" i="27"/>
  <c r="C61" i="27" s="1"/>
  <c r="D61" i="27"/>
  <c r="D12" i="27" s="1"/>
  <c r="J58" i="27"/>
  <c r="D58" i="27"/>
  <c r="C58" i="27"/>
  <c r="J56" i="27"/>
  <c r="D56" i="27"/>
  <c r="C56" i="27"/>
  <c r="J55" i="27"/>
  <c r="C55" i="27" s="1"/>
  <c r="D55" i="27"/>
  <c r="J52" i="27"/>
  <c r="D52" i="27"/>
  <c r="C52" i="27"/>
  <c r="J50" i="27"/>
  <c r="D50" i="27"/>
  <c r="D19" i="27" s="1"/>
  <c r="C50" i="27"/>
  <c r="C19" i="27" s="1"/>
  <c r="J48" i="27"/>
  <c r="C48" i="27" s="1"/>
  <c r="D48" i="27"/>
  <c r="J45" i="27"/>
  <c r="D45" i="27"/>
  <c r="C45" i="27" s="1"/>
  <c r="J43" i="27"/>
  <c r="C43" i="27" s="1"/>
  <c r="C12" i="27" s="1"/>
  <c r="D43" i="27"/>
  <c r="D17" i="27" s="1"/>
  <c r="J41" i="27"/>
  <c r="D41" i="27"/>
  <c r="C41" i="27"/>
  <c r="J38" i="27"/>
  <c r="D38" i="27"/>
  <c r="C38" i="27"/>
  <c r="J37" i="27"/>
  <c r="C37" i="27" s="1"/>
  <c r="D37" i="27"/>
  <c r="D20" i="27" s="1"/>
  <c r="J36" i="27"/>
  <c r="D36" i="27"/>
  <c r="C36" i="27"/>
  <c r="J35" i="27"/>
  <c r="D35" i="27"/>
  <c r="C35" i="27"/>
  <c r="J34" i="27"/>
  <c r="C34" i="27" s="1"/>
  <c r="D34" i="27"/>
  <c r="J32" i="27"/>
  <c r="D32" i="27"/>
  <c r="C32" i="27" s="1"/>
  <c r="J31" i="27"/>
  <c r="C31" i="27" s="1"/>
  <c r="D31" i="27"/>
  <c r="D18" i="27" s="1"/>
  <c r="J30" i="27"/>
  <c r="C30" i="27" s="1"/>
  <c r="C18" i="27" s="1"/>
  <c r="D30" i="27"/>
  <c r="J29" i="27"/>
  <c r="D29" i="27"/>
  <c r="C29" i="27"/>
  <c r="J28" i="27"/>
  <c r="C28" i="27" s="1"/>
  <c r="D28" i="27"/>
  <c r="J26" i="27"/>
  <c r="D26" i="27"/>
  <c r="C26" i="27"/>
  <c r="J25" i="27"/>
  <c r="D25" i="27"/>
  <c r="D16" i="27" s="1"/>
  <c r="C25" i="27"/>
  <c r="J24" i="27"/>
  <c r="C24" i="27" s="1"/>
  <c r="D24" i="27"/>
  <c r="J23" i="27"/>
  <c r="D23" i="27"/>
  <c r="C23" i="27" s="1"/>
  <c r="C15" i="27" s="1"/>
  <c r="J22" i="27"/>
  <c r="C22" i="27" s="1"/>
  <c r="D22" i="27"/>
  <c r="D11" i="27" s="1"/>
  <c r="L20" i="27"/>
  <c r="K20" i="27"/>
  <c r="I20" i="27"/>
  <c r="H20" i="27"/>
  <c r="G20" i="27"/>
  <c r="F20" i="27"/>
  <c r="E20" i="27"/>
  <c r="L19" i="27"/>
  <c r="K19" i="27"/>
  <c r="J19" i="27"/>
  <c r="I19" i="27"/>
  <c r="H19" i="27"/>
  <c r="G19" i="27"/>
  <c r="F19" i="27"/>
  <c r="E19" i="27"/>
  <c r="L18" i="27"/>
  <c r="K18" i="27"/>
  <c r="J18" i="27"/>
  <c r="I18" i="27"/>
  <c r="H18" i="27"/>
  <c r="G18" i="27"/>
  <c r="F18" i="27"/>
  <c r="E18" i="27"/>
  <c r="L17" i="27"/>
  <c r="L9" i="27" s="1"/>
  <c r="K17" i="27"/>
  <c r="I17" i="27"/>
  <c r="H17" i="27"/>
  <c r="G17" i="27"/>
  <c r="F17" i="27"/>
  <c r="E17" i="27"/>
  <c r="L16" i="27"/>
  <c r="K16" i="27"/>
  <c r="I16" i="27"/>
  <c r="H16" i="27"/>
  <c r="G16" i="27"/>
  <c r="G9" i="27" s="1"/>
  <c r="F16" i="27"/>
  <c r="F9" i="27" s="1"/>
  <c r="E16" i="27"/>
  <c r="E9" i="27" s="1"/>
  <c r="L15" i="27"/>
  <c r="K15" i="27"/>
  <c r="J15" i="27"/>
  <c r="I15" i="27"/>
  <c r="H15" i="27"/>
  <c r="G15" i="27"/>
  <c r="F15" i="27"/>
  <c r="E15" i="27"/>
  <c r="D15" i="27"/>
  <c r="L14" i="27"/>
  <c r="K14" i="27"/>
  <c r="K9" i="27" s="1"/>
  <c r="J14" i="27"/>
  <c r="I14" i="27"/>
  <c r="H14" i="27"/>
  <c r="G14" i="27"/>
  <c r="F14" i="27"/>
  <c r="E14" i="27"/>
  <c r="L12" i="27"/>
  <c r="K12" i="27"/>
  <c r="I12" i="27"/>
  <c r="H12" i="27"/>
  <c r="G12" i="27"/>
  <c r="F12" i="27"/>
  <c r="E12" i="27"/>
  <c r="L11" i="27"/>
  <c r="K11" i="27"/>
  <c r="I11" i="27"/>
  <c r="H11" i="27"/>
  <c r="G11" i="27"/>
  <c r="F11" i="27"/>
  <c r="E11" i="27"/>
  <c r="I9" i="27"/>
  <c r="H9" i="27"/>
  <c r="C89" i="24"/>
  <c r="C94" i="24"/>
  <c r="C81" i="24"/>
  <c r="C82" i="24"/>
  <c r="C73" i="24"/>
  <c r="C74" i="24"/>
  <c r="C69" i="24"/>
  <c r="C61" i="24"/>
  <c r="C57" i="24"/>
  <c r="C49" i="24"/>
  <c r="C46" i="24"/>
  <c r="C37" i="24"/>
  <c r="C33" i="24"/>
  <c r="C34" i="24"/>
  <c r="C29" i="24"/>
  <c r="C21" i="24"/>
  <c r="C14" i="24"/>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0" i="21"/>
  <c r="AP2" i="21"/>
  <c r="D509" i="17"/>
  <c r="C509" i="17"/>
  <c r="B509" i="17"/>
  <c r="D508" i="17"/>
  <c r="C508" i="17"/>
  <c r="B508" i="17"/>
  <c r="D507" i="17"/>
  <c r="C507" i="17"/>
  <c r="B507" i="17"/>
  <c r="D506" i="17"/>
  <c r="C506" i="17"/>
  <c r="B506" i="17"/>
  <c r="D505" i="17"/>
  <c r="C505" i="17"/>
  <c r="B505" i="17"/>
  <c r="D504" i="17"/>
  <c r="C504" i="17"/>
  <c r="B504" i="17"/>
  <c r="D503" i="17"/>
  <c r="C503" i="17"/>
  <c r="B503" i="17"/>
  <c r="D502" i="17"/>
  <c r="C502" i="17"/>
  <c r="B502" i="17"/>
  <c r="D501" i="17"/>
  <c r="C501" i="17"/>
  <c r="B501" i="17"/>
  <c r="D500" i="17"/>
  <c r="C500" i="17"/>
  <c r="B500" i="17"/>
  <c r="D499" i="17"/>
  <c r="C499" i="17"/>
  <c r="B499" i="17"/>
  <c r="D498" i="17"/>
  <c r="C498" i="17"/>
  <c r="B498" i="17"/>
  <c r="D497" i="17"/>
  <c r="C497" i="17"/>
  <c r="B497" i="17"/>
  <c r="D496" i="17"/>
  <c r="C496" i="17"/>
  <c r="B496" i="17"/>
  <c r="D495" i="17"/>
  <c r="C495" i="17"/>
  <c r="B495" i="17"/>
  <c r="D494" i="17"/>
  <c r="C494" i="17"/>
  <c r="B494" i="17"/>
  <c r="D493" i="17"/>
  <c r="C493" i="17"/>
  <c r="B493" i="17"/>
  <c r="D492" i="17"/>
  <c r="C492" i="17"/>
  <c r="B492" i="17"/>
  <c r="D491" i="17"/>
  <c r="C491" i="17"/>
  <c r="B491" i="17"/>
  <c r="D490" i="17"/>
  <c r="C490" i="17"/>
  <c r="B490" i="17"/>
  <c r="D489" i="17"/>
  <c r="C489" i="17"/>
  <c r="B489" i="17"/>
  <c r="D488" i="17"/>
  <c r="C488" i="17"/>
  <c r="B488" i="17"/>
  <c r="D487" i="17"/>
  <c r="C487" i="17"/>
  <c r="B487" i="17"/>
  <c r="D486" i="17"/>
  <c r="C486" i="17"/>
  <c r="B486" i="17"/>
  <c r="D485" i="17"/>
  <c r="C485" i="17"/>
  <c r="B485" i="17"/>
  <c r="D484" i="17"/>
  <c r="C484" i="17"/>
  <c r="B484" i="17"/>
  <c r="D483" i="17"/>
  <c r="C483" i="17"/>
  <c r="B483" i="17"/>
  <c r="D482" i="17"/>
  <c r="C482" i="17"/>
  <c r="B482" i="17"/>
  <c r="D481" i="17"/>
  <c r="C481" i="17"/>
  <c r="B481" i="17"/>
  <c r="D480" i="17"/>
  <c r="C480" i="17"/>
  <c r="B480" i="17"/>
  <c r="D479" i="17"/>
  <c r="C479" i="17"/>
  <c r="B479" i="17"/>
  <c r="D478" i="17"/>
  <c r="C478" i="17"/>
  <c r="B478" i="17"/>
  <c r="D477" i="17"/>
  <c r="C477" i="17"/>
  <c r="B477" i="17"/>
  <c r="D476" i="17"/>
  <c r="C476" i="17"/>
  <c r="B476" i="17"/>
  <c r="D475" i="17"/>
  <c r="C475" i="17"/>
  <c r="B475" i="17"/>
  <c r="D474" i="17"/>
  <c r="C474" i="17"/>
  <c r="B474" i="17"/>
  <c r="D473" i="17"/>
  <c r="C473" i="17"/>
  <c r="B473" i="17"/>
  <c r="D472" i="17"/>
  <c r="C472" i="17"/>
  <c r="B472" i="17"/>
  <c r="D471" i="17"/>
  <c r="C471" i="17"/>
  <c r="B471" i="17"/>
  <c r="D470" i="17"/>
  <c r="C470" i="17"/>
  <c r="B470" i="17"/>
  <c r="D469" i="17"/>
  <c r="C469" i="17"/>
  <c r="B469" i="17"/>
  <c r="D468" i="17"/>
  <c r="C468" i="17"/>
  <c r="B468" i="17"/>
  <c r="D467" i="17"/>
  <c r="C467" i="17"/>
  <c r="B467" i="17"/>
  <c r="D466" i="17"/>
  <c r="C466" i="17"/>
  <c r="B466" i="17"/>
  <c r="D465" i="17"/>
  <c r="C465" i="17"/>
  <c r="B465" i="17"/>
  <c r="D464" i="17"/>
  <c r="C464" i="17"/>
  <c r="B464" i="17"/>
  <c r="D463" i="17"/>
  <c r="C463" i="17"/>
  <c r="B463" i="17"/>
  <c r="D462" i="17"/>
  <c r="C462" i="17"/>
  <c r="B462" i="17"/>
  <c r="D461" i="17"/>
  <c r="C461" i="17"/>
  <c r="B461" i="17"/>
  <c r="D460" i="17"/>
  <c r="C460" i="17"/>
  <c r="B460" i="17"/>
  <c r="D459" i="17"/>
  <c r="C459" i="17"/>
  <c r="B459" i="17"/>
  <c r="D458" i="17"/>
  <c r="C458" i="17"/>
  <c r="B458" i="17"/>
  <c r="D457" i="17"/>
  <c r="C457" i="17"/>
  <c r="B457" i="17"/>
  <c r="D456" i="17"/>
  <c r="C456" i="17"/>
  <c r="B456" i="17"/>
  <c r="D455" i="17"/>
  <c r="C455" i="17"/>
  <c r="B455" i="17"/>
  <c r="D454" i="17"/>
  <c r="C454" i="17"/>
  <c r="B454" i="17"/>
  <c r="D453" i="17"/>
  <c r="C453" i="17"/>
  <c r="B453" i="17"/>
  <c r="D452" i="17"/>
  <c r="C452" i="17"/>
  <c r="B452" i="17"/>
  <c r="D451" i="17"/>
  <c r="C451" i="17"/>
  <c r="B451" i="17"/>
  <c r="D450" i="17"/>
  <c r="C450" i="17"/>
  <c r="B450" i="17"/>
  <c r="D449" i="17"/>
  <c r="C449" i="17"/>
  <c r="B449" i="17"/>
  <c r="D448" i="17"/>
  <c r="C448" i="17"/>
  <c r="B448" i="17"/>
  <c r="D447" i="17"/>
  <c r="C447" i="17"/>
  <c r="B447" i="17"/>
  <c r="D446" i="17"/>
  <c r="C446" i="17"/>
  <c r="B446" i="17"/>
  <c r="D445" i="17"/>
  <c r="C445" i="17"/>
  <c r="B445" i="17"/>
  <c r="D444" i="17"/>
  <c r="C444" i="17"/>
  <c r="B444" i="17"/>
  <c r="D443" i="17"/>
  <c r="C443" i="17"/>
  <c r="B443" i="17"/>
  <c r="D442" i="17"/>
  <c r="C442" i="17"/>
  <c r="B442" i="17"/>
  <c r="D441" i="17"/>
  <c r="C441" i="17"/>
  <c r="B441" i="17"/>
  <c r="D440" i="17"/>
  <c r="C440" i="17"/>
  <c r="B440" i="17"/>
  <c r="D439" i="17"/>
  <c r="C439" i="17"/>
  <c r="B439" i="17"/>
  <c r="D438" i="17"/>
  <c r="C438" i="17"/>
  <c r="B438" i="17"/>
  <c r="D437" i="17"/>
  <c r="C437" i="17"/>
  <c r="B437" i="17"/>
  <c r="D436" i="17"/>
  <c r="C436" i="17"/>
  <c r="B436" i="17"/>
  <c r="D435" i="17"/>
  <c r="C435" i="17"/>
  <c r="B435" i="17"/>
  <c r="D434" i="17"/>
  <c r="C434" i="17"/>
  <c r="B434" i="17"/>
  <c r="D433" i="17"/>
  <c r="C433" i="17"/>
  <c r="B433" i="17"/>
  <c r="D432" i="17"/>
  <c r="C432" i="17"/>
  <c r="B432" i="17"/>
  <c r="D431" i="17"/>
  <c r="C431" i="17"/>
  <c r="B431" i="17"/>
  <c r="D430" i="17"/>
  <c r="C430" i="17"/>
  <c r="B430" i="17"/>
  <c r="D429" i="17"/>
  <c r="C429" i="17"/>
  <c r="B429" i="17"/>
  <c r="D424" i="17"/>
  <c r="C424" i="17"/>
  <c r="B424" i="17"/>
  <c r="D423" i="17"/>
  <c r="C423" i="17"/>
  <c r="B423" i="17"/>
  <c r="D422" i="17"/>
  <c r="C422" i="17"/>
  <c r="B422" i="17"/>
  <c r="D421" i="17"/>
  <c r="C421" i="17"/>
  <c r="B421" i="17"/>
  <c r="D420" i="17"/>
  <c r="C420" i="17"/>
  <c r="B420" i="17"/>
  <c r="D419" i="17"/>
  <c r="C419" i="17"/>
  <c r="B419" i="17"/>
  <c r="D418" i="17"/>
  <c r="C418" i="17"/>
  <c r="B418" i="17"/>
  <c r="D417" i="17"/>
  <c r="C417" i="17"/>
  <c r="B417" i="17"/>
  <c r="D416" i="17"/>
  <c r="C416" i="17"/>
  <c r="B416" i="17"/>
  <c r="D415" i="17"/>
  <c r="C415" i="17"/>
  <c r="B415" i="17"/>
  <c r="D414" i="17"/>
  <c r="C414" i="17"/>
  <c r="B414" i="17"/>
  <c r="D413" i="17"/>
  <c r="C413" i="17"/>
  <c r="B413" i="17"/>
  <c r="D412" i="17"/>
  <c r="C412" i="17"/>
  <c r="B412" i="17"/>
  <c r="D411" i="17"/>
  <c r="C411" i="17"/>
  <c r="B411" i="17"/>
  <c r="D410" i="17"/>
  <c r="C410" i="17"/>
  <c r="B410" i="17"/>
  <c r="D409" i="17"/>
  <c r="C409" i="17"/>
  <c r="B409" i="17"/>
  <c r="D408" i="17"/>
  <c r="C408" i="17"/>
  <c r="B408" i="17"/>
  <c r="D407" i="17"/>
  <c r="C407" i="17"/>
  <c r="B407" i="17"/>
  <c r="D406" i="17"/>
  <c r="C406" i="17"/>
  <c r="B406" i="17"/>
  <c r="D405" i="17"/>
  <c r="C405" i="17"/>
  <c r="B405" i="17"/>
  <c r="D404" i="17"/>
  <c r="C404" i="17"/>
  <c r="B404" i="17"/>
  <c r="D403" i="17"/>
  <c r="C403" i="17"/>
  <c r="B403" i="17"/>
  <c r="D402" i="17"/>
  <c r="C402" i="17"/>
  <c r="B402" i="17"/>
  <c r="D401" i="17"/>
  <c r="C401" i="17"/>
  <c r="B401" i="17"/>
  <c r="D400" i="17"/>
  <c r="C400" i="17"/>
  <c r="B400" i="17"/>
  <c r="D399" i="17"/>
  <c r="C399" i="17"/>
  <c r="B399" i="17"/>
  <c r="D398" i="17"/>
  <c r="C398" i="17"/>
  <c r="B398" i="17"/>
  <c r="D397" i="17"/>
  <c r="C397" i="17"/>
  <c r="B397" i="17"/>
  <c r="D396" i="17"/>
  <c r="C396" i="17"/>
  <c r="B396" i="17"/>
  <c r="D395" i="17"/>
  <c r="C395" i="17"/>
  <c r="B395" i="17"/>
  <c r="D394" i="17"/>
  <c r="C394" i="17"/>
  <c r="B394" i="17"/>
  <c r="D393" i="17"/>
  <c r="C393" i="17"/>
  <c r="B393" i="17"/>
  <c r="D392" i="17"/>
  <c r="C392" i="17"/>
  <c r="B392" i="17"/>
  <c r="D391" i="17"/>
  <c r="C391" i="17"/>
  <c r="B391" i="17"/>
  <c r="D390" i="17"/>
  <c r="C390" i="17"/>
  <c r="B390" i="17"/>
  <c r="D389" i="17"/>
  <c r="C389" i="17"/>
  <c r="B389" i="17"/>
  <c r="D388" i="17"/>
  <c r="C388" i="17"/>
  <c r="B388" i="17"/>
  <c r="D387" i="17"/>
  <c r="C387" i="17"/>
  <c r="B387" i="17"/>
  <c r="D386" i="17"/>
  <c r="C386" i="17"/>
  <c r="B386" i="17"/>
  <c r="D385" i="17"/>
  <c r="C385" i="17"/>
  <c r="B385" i="17"/>
  <c r="D384" i="17"/>
  <c r="C384" i="17"/>
  <c r="B384" i="17"/>
  <c r="D383" i="17"/>
  <c r="C383" i="17"/>
  <c r="B383" i="17"/>
  <c r="D382" i="17"/>
  <c r="C382" i="17"/>
  <c r="B382" i="17"/>
  <c r="D381" i="17"/>
  <c r="C381" i="17"/>
  <c r="B381" i="17"/>
  <c r="D380" i="17"/>
  <c r="C380" i="17"/>
  <c r="B380" i="17"/>
  <c r="D379" i="17"/>
  <c r="C379" i="17"/>
  <c r="B379" i="17"/>
  <c r="D378" i="17"/>
  <c r="C378" i="17"/>
  <c r="B378" i="17"/>
  <c r="D377" i="17"/>
  <c r="C377" i="17"/>
  <c r="B377" i="17"/>
  <c r="D376" i="17"/>
  <c r="C376" i="17"/>
  <c r="B376" i="17"/>
  <c r="D375" i="17"/>
  <c r="C375" i="17"/>
  <c r="B375" i="17"/>
  <c r="D374" i="17"/>
  <c r="C374" i="17"/>
  <c r="B374" i="17"/>
  <c r="D373" i="17"/>
  <c r="C373" i="17"/>
  <c r="B373" i="17"/>
  <c r="D372" i="17"/>
  <c r="C372" i="17"/>
  <c r="B372" i="17"/>
  <c r="D371" i="17"/>
  <c r="C371" i="17"/>
  <c r="B371" i="17"/>
  <c r="D370" i="17"/>
  <c r="C370" i="17"/>
  <c r="B370" i="17"/>
  <c r="D369" i="17"/>
  <c r="C369" i="17"/>
  <c r="B369" i="17"/>
  <c r="D368" i="17"/>
  <c r="C368" i="17"/>
  <c r="B368" i="17"/>
  <c r="D367" i="17"/>
  <c r="C367" i="17"/>
  <c r="B367" i="17"/>
  <c r="D366" i="17"/>
  <c r="C366" i="17"/>
  <c r="B366" i="17"/>
  <c r="D365" i="17"/>
  <c r="C365" i="17"/>
  <c r="B365" i="17"/>
  <c r="D364" i="17"/>
  <c r="C364" i="17"/>
  <c r="B364" i="17"/>
  <c r="D363" i="17"/>
  <c r="C363" i="17"/>
  <c r="B363" i="17"/>
  <c r="D362" i="17"/>
  <c r="C362" i="17"/>
  <c r="B362" i="17"/>
  <c r="D361" i="17"/>
  <c r="C361" i="17"/>
  <c r="B361" i="17"/>
  <c r="D360" i="17"/>
  <c r="C360" i="17"/>
  <c r="B360" i="17"/>
  <c r="D359" i="17"/>
  <c r="C359" i="17"/>
  <c r="B359" i="17"/>
  <c r="D358" i="17"/>
  <c r="C358" i="17"/>
  <c r="B358" i="17"/>
  <c r="D357" i="17"/>
  <c r="C357" i="17"/>
  <c r="B357" i="17"/>
  <c r="D356" i="17"/>
  <c r="C356" i="17"/>
  <c r="B356" i="17"/>
  <c r="D355" i="17"/>
  <c r="C355" i="17"/>
  <c r="B355" i="17"/>
  <c r="D354" i="17"/>
  <c r="C354" i="17"/>
  <c r="B354" i="17"/>
  <c r="D353" i="17"/>
  <c r="C353" i="17"/>
  <c r="B353" i="17"/>
  <c r="D352" i="17"/>
  <c r="C352" i="17"/>
  <c r="B352" i="17"/>
  <c r="D351" i="17"/>
  <c r="C351" i="17"/>
  <c r="B351" i="17"/>
  <c r="D350" i="17"/>
  <c r="C350" i="17"/>
  <c r="B350" i="17"/>
  <c r="D349" i="17"/>
  <c r="C349" i="17"/>
  <c r="B349" i="17"/>
  <c r="D348" i="17"/>
  <c r="C348" i="17"/>
  <c r="B348" i="17"/>
  <c r="D347" i="17"/>
  <c r="C347" i="17"/>
  <c r="B347" i="17"/>
  <c r="D346" i="17"/>
  <c r="C346" i="17"/>
  <c r="B346" i="17"/>
  <c r="D345" i="17"/>
  <c r="C345" i="17"/>
  <c r="B345" i="17"/>
  <c r="D344" i="17"/>
  <c r="C344" i="17"/>
  <c r="B344" i="17"/>
  <c r="AH342" i="17"/>
  <c r="D339" i="17"/>
  <c r="C339" i="17"/>
  <c r="B339" i="17"/>
  <c r="D338" i="17"/>
  <c r="C338" i="17"/>
  <c r="B338" i="17"/>
  <c r="D337" i="17"/>
  <c r="C337" i="17"/>
  <c r="B337" i="17"/>
  <c r="D336" i="17"/>
  <c r="C336" i="17"/>
  <c r="B336" i="17"/>
  <c r="D335" i="17"/>
  <c r="C335" i="17"/>
  <c r="B335" i="17"/>
  <c r="D334" i="17"/>
  <c r="C334" i="17"/>
  <c r="B334" i="17"/>
  <c r="D333" i="17"/>
  <c r="C333" i="17"/>
  <c r="B333" i="17"/>
  <c r="D332" i="17"/>
  <c r="C332" i="17"/>
  <c r="B332" i="17"/>
  <c r="D331" i="17"/>
  <c r="C331" i="17"/>
  <c r="B331" i="17"/>
  <c r="D330" i="17"/>
  <c r="C330" i="17"/>
  <c r="B330" i="17"/>
  <c r="D329" i="17"/>
  <c r="C329" i="17"/>
  <c r="B329" i="17"/>
  <c r="D328" i="17"/>
  <c r="C328" i="17"/>
  <c r="B328" i="17"/>
  <c r="D327" i="17"/>
  <c r="C327" i="17"/>
  <c r="B327" i="17"/>
  <c r="D326" i="17"/>
  <c r="C326" i="17"/>
  <c r="B326" i="17"/>
  <c r="D325" i="17"/>
  <c r="C325" i="17"/>
  <c r="B325" i="17"/>
  <c r="D324" i="17"/>
  <c r="C324" i="17"/>
  <c r="B324" i="17"/>
  <c r="D323" i="17"/>
  <c r="C323" i="17"/>
  <c r="B323" i="17"/>
  <c r="D322" i="17"/>
  <c r="C322" i="17"/>
  <c r="B322" i="17"/>
  <c r="D321" i="17"/>
  <c r="C321" i="17"/>
  <c r="B321" i="17"/>
  <c r="D320" i="17"/>
  <c r="C320" i="17"/>
  <c r="B320" i="17"/>
  <c r="D319" i="17"/>
  <c r="C319" i="17"/>
  <c r="B319" i="17"/>
  <c r="D318" i="17"/>
  <c r="C318" i="17"/>
  <c r="B318" i="17"/>
  <c r="D317" i="17"/>
  <c r="C317" i="17"/>
  <c r="B317" i="17"/>
  <c r="D316" i="17"/>
  <c r="C316" i="17"/>
  <c r="B316" i="17"/>
  <c r="D315" i="17"/>
  <c r="C315" i="17"/>
  <c r="B315" i="17"/>
  <c r="D314" i="17"/>
  <c r="C314" i="17"/>
  <c r="B314" i="17"/>
  <c r="D313" i="17"/>
  <c r="C313" i="17"/>
  <c r="B313" i="17"/>
  <c r="D312" i="17"/>
  <c r="C312" i="17"/>
  <c r="B312" i="17"/>
  <c r="D311" i="17"/>
  <c r="C311" i="17"/>
  <c r="B311" i="17"/>
  <c r="D310" i="17"/>
  <c r="C310" i="17"/>
  <c r="B310" i="17"/>
  <c r="D309" i="17"/>
  <c r="C309" i="17"/>
  <c r="B309" i="17"/>
  <c r="D308" i="17"/>
  <c r="C308" i="17"/>
  <c r="B308" i="17"/>
  <c r="D307" i="17"/>
  <c r="C307" i="17"/>
  <c r="B307" i="17"/>
  <c r="D306" i="17"/>
  <c r="C306" i="17"/>
  <c r="B306" i="17"/>
  <c r="D305" i="17"/>
  <c r="C305" i="17"/>
  <c r="B305" i="17"/>
  <c r="D304" i="17"/>
  <c r="C304" i="17"/>
  <c r="B304" i="17"/>
  <c r="D303" i="17"/>
  <c r="C303" i="17"/>
  <c r="B303" i="17"/>
  <c r="D302" i="17"/>
  <c r="C302" i="17"/>
  <c r="B302" i="17"/>
  <c r="D301" i="17"/>
  <c r="C301" i="17"/>
  <c r="B301" i="17"/>
  <c r="D300" i="17"/>
  <c r="C300" i="17"/>
  <c r="B300" i="17"/>
  <c r="D299" i="17"/>
  <c r="C299" i="17"/>
  <c r="B299" i="17"/>
  <c r="D298" i="17"/>
  <c r="C298" i="17"/>
  <c r="B298" i="17"/>
  <c r="D297" i="17"/>
  <c r="C297" i="17"/>
  <c r="B297" i="17"/>
  <c r="D296" i="17"/>
  <c r="C296" i="17"/>
  <c r="B296" i="17"/>
  <c r="D295" i="17"/>
  <c r="C295" i="17"/>
  <c r="B295" i="17"/>
  <c r="D294" i="17"/>
  <c r="C294" i="17"/>
  <c r="B294" i="17"/>
  <c r="D293" i="17"/>
  <c r="C293" i="17"/>
  <c r="B293" i="17"/>
  <c r="D292" i="17"/>
  <c r="C292" i="17"/>
  <c r="B292" i="17"/>
  <c r="D291" i="17"/>
  <c r="C291" i="17"/>
  <c r="B291" i="17"/>
  <c r="D290" i="17"/>
  <c r="C290" i="17"/>
  <c r="B290" i="17"/>
  <c r="D289" i="17"/>
  <c r="C289" i="17"/>
  <c r="B289" i="17"/>
  <c r="D288" i="17"/>
  <c r="C288" i="17"/>
  <c r="B288" i="17"/>
  <c r="D287" i="17"/>
  <c r="C287" i="17"/>
  <c r="B287" i="17"/>
  <c r="D286" i="17"/>
  <c r="C286" i="17"/>
  <c r="B286" i="17"/>
  <c r="D285" i="17"/>
  <c r="C285" i="17"/>
  <c r="B285" i="17"/>
  <c r="D284" i="17"/>
  <c r="C284" i="17"/>
  <c r="B284" i="17"/>
  <c r="D283" i="17"/>
  <c r="C283" i="17"/>
  <c r="B283" i="17"/>
  <c r="D282" i="17"/>
  <c r="C282" i="17"/>
  <c r="B282" i="17"/>
  <c r="D281" i="17"/>
  <c r="C281" i="17"/>
  <c r="B281" i="17"/>
  <c r="D280" i="17"/>
  <c r="C280" i="17"/>
  <c r="B280" i="17"/>
  <c r="D279" i="17"/>
  <c r="C279" i="17"/>
  <c r="B279" i="17"/>
  <c r="D278" i="17"/>
  <c r="C278" i="17"/>
  <c r="B278" i="17"/>
  <c r="D277" i="17"/>
  <c r="C277" i="17"/>
  <c r="B277" i="17"/>
  <c r="D276" i="17"/>
  <c r="C276" i="17"/>
  <c r="B276" i="17"/>
  <c r="D275" i="17"/>
  <c r="C275" i="17"/>
  <c r="B275" i="17"/>
  <c r="D274" i="17"/>
  <c r="C274" i="17"/>
  <c r="B274" i="17"/>
  <c r="D273" i="17"/>
  <c r="C273" i="17"/>
  <c r="B273" i="17"/>
  <c r="D272" i="17"/>
  <c r="C272" i="17"/>
  <c r="B272" i="17"/>
  <c r="D271" i="17"/>
  <c r="C271" i="17"/>
  <c r="B271" i="17"/>
  <c r="D270" i="17"/>
  <c r="C270" i="17"/>
  <c r="B270" i="17"/>
  <c r="D269" i="17"/>
  <c r="C269" i="17"/>
  <c r="B269" i="17"/>
  <c r="D268" i="17"/>
  <c r="C268" i="17"/>
  <c r="B268" i="17"/>
  <c r="D267" i="17"/>
  <c r="C267" i="17"/>
  <c r="B267" i="17"/>
  <c r="D266" i="17"/>
  <c r="C266" i="17"/>
  <c r="B266" i="17"/>
  <c r="D265" i="17"/>
  <c r="C265" i="17"/>
  <c r="B265" i="17"/>
  <c r="D264" i="17"/>
  <c r="C264" i="17"/>
  <c r="B264" i="17"/>
  <c r="D263" i="17"/>
  <c r="C263" i="17"/>
  <c r="B263" i="17"/>
  <c r="D262" i="17"/>
  <c r="C262" i="17"/>
  <c r="B262" i="17"/>
  <c r="D261" i="17"/>
  <c r="C261" i="17"/>
  <c r="B261" i="17"/>
  <c r="D260" i="17"/>
  <c r="C260" i="17"/>
  <c r="B260" i="17"/>
  <c r="D259" i="17"/>
  <c r="C259" i="17"/>
  <c r="B259" i="17"/>
  <c r="AH257" i="17"/>
  <c r="D254" i="17"/>
  <c r="C254" i="17"/>
  <c r="B254" i="17"/>
  <c r="D253" i="17"/>
  <c r="C253" i="17"/>
  <c r="B253" i="17"/>
  <c r="D252" i="17"/>
  <c r="C252" i="17"/>
  <c r="B252" i="17"/>
  <c r="D251" i="17"/>
  <c r="C251" i="17"/>
  <c r="B251" i="17"/>
  <c r="D250" i="17"/>
  <c r="C250" i="17"/>
  <c r="B250" i="17"/>
  <c r="D249" i="17"/>
  <c r="C249" i="17"/>
  <c r="B249" i="17"/>
  <c r="D248" i="17"/>
  <c r="C248" i="17"/>
  <c r="B248" i="17"/>
  <c r="D247" i="17"/>
  <c r="C247" i="17"/>
  <c r="B247" i="17"/>
  <c r="D246" i="17"/>
  <c r="C246" i="17"/>
  <c r="B246" i="17"/>
  <c r="D245" i="17"/>
  <c r="C245" i="17"/>
  <c r="B245" i="17"/>
  <c r="D244" i="17"/>
  <c r="C244" i="17"/>
  <c r="B244" i="17"/>
  <c r="D243" i="17"/>
  <c r="C243" i="17"/>
  <c r="B243" i="17"/>
  <c r="D242" i="17"/>
  <c r="C242" i="17"/>
  <c r="B242" i="17"/>
  <c r="D241" i="17"/>
  <c r="C241" i="17"/>
  <c r="B241" i="17"/>
  <c r="D240" i="17"/>
  <c r="C240" i="17"/>
  <c r="B240" i="17"/>
  <c r="D239" i="17"/>
  <c r="C239" i="17"/>
  <c r="B239" i="17"/>
  <c r="D238" i="17"/>
  <c r="C238" i="17"/>
  <c r="B238" i="17"/>
  <c r="D237" i="17"/>
  <c r="C237" i="17"/>
  <c r="B237" i="17"/>
  <c r="D236" i="17"/>
  <c r="C236" i="17"/>
  <c r="B236" i="17"/>
  <c r="D235" i="17"/>
  <c r="C235" i="17"/>
  <c r="B235" i="17"/>
  <c r="D234" i="17"/>
  <c r="C234" i="17"/>
  <c r="B234" i="17"/>
  <c r="D233" i="17"/>
  <c r="C233" i="17"/>
  <c r="B233" i="17"/>
  <c r="D232" i="17"/>
  <c r="C232" i="17"/>
  <c r="B232" i="17"/>
  <c r="D231" i="17"/>
  <c r="C231" i="17"/>
  <c r="B231" i="17"/>
  <c r="D230" i="17"/>
  <c r="C230" i="17"/>
  <c r="B230" i="17"/>
  <c r="D229" i="17"/>
  <c r="C229" i="17"/>
  <c r="B229" i="17"/>
  <c r="D228" i="17"/>
  <c r="C228" i="17"/>
  <c r="B228" i="17"/>
  <c r="D227" i="17"/>
  <c r="C227" i="17"/>
  <c r="B227" i="17"/>
  <c r="D226" i="17"/>
  <c r="C226" i="17"/>
  <c r="B226" i="17"/>
  <c r="D225" i="17"/>
  <c r="C225" i="17"/>
  <c r="B225" i="17"/>
  <c r="D224" i="17"/>
  <c r="C224" i="17"/>
  <c r="B224" i="17"/>
  <c r="D223" i="17"/>
  <c r="C223" i="17"/>
  <c r="B223" i="17"/>
  <c r="D222" i="17"/>
  <c r="C222" i="17"/>
  <c r="B222" i="17"/>
  <c r="D221" i="17"/>
  <c r="C221" i="17"/>
  <c r="B221" i="17"/>
  <c r="D220" i="17"/>
  <c r="C220" i="17"/>
  <c r="B220" i="17"/>
  <c r="D219" i="17"/>
  <c r="C219" i="17"/>
  <c r="B219" i="17"/>
  <c r="D218" i="17"/>
  <c r="C218" i="17"/>
  <c r="B218" i="17"/>
  <c r="D217" i="17"/>
  <c r="C217" i="17"/>
  <c r="B217" i="17"/>
  <c r="D216" i="17"/>
  <c r="C216" i="17"/>
  <c r="B216" i="17"/>
  <c r="D215" i="17"/>
  <c r="C215" i="17"/>
  <c r="B215" i="17"/>
  <c r="D214" i="17"/>
  <c r="C214" i="17"/>
  <c r="B214" i="17"/>
  <c r="D213" i="17"/>
  <c r="C213" i="17"/>
  <c r="B213" i="17"/>
  <c r="D212" i="17"/>
  <c r="C212" i="17"/>
  <c r="B212" i="17"/>
  <c r="D211" i="17"/>
  <c r="C211" i="17"/>
  <c r="B211" i="17"/>
  <c r="D210" i="17"/>
  <c r="C210" i="17"/>
  <c r="B210" i="17"/>
  <c r="D209" i="17"/>
  <c r="C209" i="17"/>
  <c r="B209" i="17"/>
  <c r="D208" i="17"/>
  <c r="C208" i="17"/>
  <c r="B208" i="17"/>
  <c r="D207" i="17"/>
  <c r="C207" i="17"/>
  <c r="B207" i="17"/>
  <c r="D206" i="17"/>
  <c r="C206" i="17"/>
  <c r="B206" i="17"/>
  <c r="D205" i="17"/>
  <c r="C205" i="17"/>
  <c r="B205" i="17"/>
  <c r="D204" i="17"/>
  <c r="C204" i="17"/>
  <c r="B204" i="17"/>
  <c r="D203" i="17"/>
  <c r="C203" i="17"/>
  <c r="B203" i="17"/>
  <c r="D202" i="17"/>
  <c r="C202" i="17"/>
  <c r="B202" i="17"/>
  <c r="D201" i="17"/>
  <c r="C201" i="17"/>
  <c r="B201" i="17"/>
  <c r="D200" i="17"/>
  <c r="C200" i="17"/>
  <c r="B200" i="17"/>
  <c r="D199" i="17"/>
  <c r="C199" i="17"/>
  <c r="B199" i="17"/>
  <c r="D198" i="17"/>
  <c r="C198" i="17"/>
  <c r="B198" i="17"/>
  <c r="D197" i="17"/>
  <c r="C197" i="17"/>
  <c r="B197" i="17"/>
  <c r="D196" i="17"/>
  <c r="C196" i="17"/>
  <c r="B196" i="17"/>
  <c r="D195" i="17"/>
  <c r="C195" i="17"/>
  <c r="B195" i="17"/>
  <c r="D194" i="17"/>
  <c r="C194" i="17"/>
  <c r="B194" i="17"/>
  <c r="D193" i="17"/>
  <c r="C193" i="17"/>
  <c r="B193" i="17"/>
  <c r="D192" i="17"/>
  <c r="C192" i="17"/>
  <c r="B192" i="17"/>
  <c r="D191" i="17"/>
  <c r="C191" i="17"/>
  <c r="B191" i="17"/>
  <c r="D190" i="17"/>
  <c r="C190" i="17"/>
  <c r="B190" i="17"/>
  <c r="D189" i="17"/>
  <c r="C189" i="17"/>
  <c r="B189" i="17"/>
  <c r="D188" i="17"/>
  <c r="C188" i="17"/>
  <c r="B188" i="17"/>
  <c r="D187" i="17"/>
  <c r="C187" i="17"/>
  <c r="B187" i="17"/>
  <c r="D186" i="17"/>
  <c r="C186" i="17"/>
  <c r="B186" i="17"/>
  <c r="D185" i="17"/>
  <c r="C185" i="17"/>
  <c r="B185" i="17"/>
  <c r="D184" i="17"/>
  <c r="C184" i="17"/>
  <c r="B184" i="17"/>
  <c r="D183" i="17"/>
  <c r="C183" i="17"/>
  <c r="B183" i="17"/>
  <c r="D182" i="17"/>
  <c r="C182" i="17"/>
  <c r="B182" i="17"/>
  <c r="D181" i="17"/>
  <c r="C181" i="17"/>
  <c r="B181" i="17"/>
  <c r="D180" i="17"/>
  <c r="C180" i="17"/>
  <c r="B180" i="17"/>
  <c r="D179" i="17"/>
  <c r="C179" i="17"/>
  <c r="B179" i="17"/>
  <c r="D178" i="17"/>
  <c r="C178" i="17"/>
  <c r="B178" i="17"/>
  <c r="D177" i="17"/>
  <c r="C177" i="17"/>
  <c r="B177" i="17"/>
  <c r="D176" i="17"/>
  <c r="C176" i="17"/>
  <c r="B176" i="17"/>
  <c r="D175" i="17"/>
  <c r="C175" i="17"/>
  <c r="B175" i="17"/>
  <c r="D174" i="17"/>
  <c r="C174" i="17"/>
  <c r="B174" i="17"/>
  <c r="AH172" i="17"/>
  <c r="D169" i="17"/>
  <c r="C169" i="17"/>
  <c r="B169" i="17"/>
  <c r="D168" i="17"/>
  <c r="C168" i="17"/>
  <c r="B168" i="17"/>
  <c r="D167" i="17"/>
  <c r="C167" i="17"/>
  <c r="B167" i="17"/>
  <c r="D166" i="17"/>
  <c r="C166" i="17"/>
  <c r="B166" i="17"/>
  <c r="D165" i="17"/>
  <c r="C165" i="17"/>
  <c r="B165" i="17"/>
  <c r="D164" i="17"/>
  <c r="C164" i="17"/>
  <c r="B164" i="17"/>
  <c r="D163" i="17"/>
  <c r="C163" i="17"/>
  <c r="B163" i="17"/>
  <c r="D162" i="17"/>
  <c r="C162" i="17"/>
  <c r="B162" i="17"/>
  <c r="D161" i="17"/>
  <c r="C161" i="17"/>
  <c r="B161" i="17"/>
  <c r="D160" i="17"/>
  <c r="C160" i="17"/>
  <c r="B160" i="17"/>
  <c r="D159" i="17"/>
  <c r="C159" i="17"/>
  <c r="B159" i="17"/>
  <c r="D158" i="17"/>
  <c r="C158" i="17"/>
  <c r="B158" i="17"/>
  <c r="D157" i="17"/>
  <c r="C157" i="17"/>
  <c r="B157" i="17"/>
  <c r="D156" i="17"/>
  <c r="C156" i="17"/>
  <c r="B156" i="17"/>
  <c r="D155" i="17"/>
  <c r="C155" i="17"/>
  <c r="B155" i="17"/>
  <c r="D154" i="17"/>
  <c r="C154" i="17"/>
  <c r="B154" i="17"/>
  <c r="D153" i="17"/>
  <c r="C153" i="17"/>
  <c r="B153" i="17"/>
  <c r="D152" i="17"/>
  <c r="C152" i="17"/>
  <c r="B152" i="17"/>
  <c r="D151" i="17"/>
  <c r="C151" i="17"/>
  <c r="B151" i="17"/>
  <c r="D150" i="17"/>
  <c r="C150" i="17"/>
  <c r="B150" i="17"/>
  <c r="D149" i="17"/>
  <c r="C149" i="17"/>
  <c r="B149" i="17"/>
  <c r="D148" i="17"/>
  <c r="C148" i="17"/>
  <c r="B148" i="17"/>
  <c r="D147" i="17"/>
  <c r="C147" i="17"/>
  <c r="B147" i="17"/>
  <c r="D146" i="17"/>
  <c r="C146" i="17"/>
  <c r="B146" i="17"/>
  <c r="D145" i="17"/>
  <c r="C145" i="17"/>
  <c r="B145" i="17"/>
  <c r="D144" i="17"/>
  <c r="C144" i="17"/>
  <c r="B144" i="17"/>
  <c r="D143" i="17"/>
  <c r="C143" i="17"/>
  <c r="B143" i="17"/>
  <c r="D142" i="17"/>
  <c r="C142" i="17"/>
  <c r="B142" i="17"/>
  <c r="D141" i="17"/>
  <c r="C141" i="17"/>
  <c r="B141" i="17"/>
  <c r="D140" i="17"/>
  <c r="C140" i="17"/>
  <c r="B140" i="17"/>
  <c r="D139" i="17"/>
  <c r="C139" i="17"/>
  <c r="B139" i="17"/>
  <c r="D138" i="17"/>
  <c r="C138" i="17"/>
  <c r="B138" i="17"/>
  <c r="D137" i="17"/>
  <c r="C137" i="17"/>
  <c r="B137" i="17"/>
  <c r="D136" i="17"/>
  <c r="C136" i="17"/>
  <c r="B136" i="17"/>
  <c r="D135" i="17"/>
  <c r="C135" i="17"/>
  <c r="B135" i="17"/>
  <c r="D134" i="17"/>
  <c r="C134" i="17"/>
  <c r="B134" i="17"/>
  <c r="D133" i="17"/>
  <c r="C133" i="17"/>
  <c r="B133" i="17"/>
  <c r="D132" i="17"/>
  <c r="C132" i="17"/>
  <c r="B132" i="17"/>
  <c r="D131" i="17"/>
  <c r="C131" i="17"/>
  <c r="B131" i="17"/>
  <c r="D130" i="17"/>
  <c r="C130" i="17"/>
  <c r="B130" i="17"/>
  <c r="D129" i="17"/>
  <c r="C129" i="17"/>
  <c r="B129" i="17"/>
  <c r="D128" i="17"/>
  <c r="C128" i="17"/>
  <c r="B128" i="17"/>
  <c r="D127" i="17"/>
  <c r="C127" i="17"/>
  <c r="B127" i="17"/>
  <c r="D126" i="17"/>
  <c r="C126" i="17"/>
  <c r="B126" i="17"/>
  <c r="D125" i="17"/>
  <c r="C125" i="17"/>
  <c r="B125" i="17"/>
  <c r="D124" i="17"/>
  <c r="C124" i="17"/>
  <c r="B124" i="17"/>
  <c r="D123" i="17"/>
  <c r="C123" i="17"/>
  <c r="B123" i="17"/>
  <c r="D122" i="17"/>
  <c r="C122" i="17"/>
  <c r="B122" i="17"/>
  <c r="D121" i="17"/>
  <c r="C121" i="17"/>
  <c r="B121" i="17"/>
  <c r="D120" i="17"/>
  <c r="C120" i="17"/>
  <c r="B120" i="17"/>
  <c r="D119" i="17"/>
  <c r="C119" i="17"/>
  <c r="B119" i="17"/>
  <c r="D118" i="17"/>
  <c r="C118" i="17"/>
  <c r="B118" i="17"/>
  <c r="D117" i="17"/>
  <c r="C117" i="17"/>
  <c r="B117" i="17"/>
  <c r="D116" i="17"/>
  <c r="C116" i="17"/>
  <c r="B116" i="17"/>
  <c r="D115" i="17"/>
  <c r="C115" i="17"/>
  <c r="B115" i="17"/>
  <c r="D114" i="17"/>
  <c r="C114" i="17"/>
  <c r="B114" i="17"/>
  <c r="D113" i="17"/>
  <c r="C113" i="17"/>
  <c r="B113" i="17"/>
  <c r="D112" i="17"/>
  <c r="C112" i="17"/>
  <c r="B112" i="17"/>
  <c r="D111" i="17"/>
  <c r="C111" i="17"/>
  <c r="B111" i="17"/>
  <c r="D110" i="17"/>
  <c r="C110" i="17"/>
  <c r="B110" i="17"/>
  <c r="D109" i="17"/>
  <c r="C109" i="17"/>
  <c r="B109" i="17"/>
  <c r="D108" i="17"/>
  <c r="C108" i="17"/>
  <c r="B108" i="17"/>
  <c r="D107" i="17"/>
  <c r="C107" i="17"/>
  <c r="B107" i="17"/>
  <c r="D106" i="17"/>
  <c r="C106" i="17"/>
  <c r="B106" i="17"/>
  <c r="D105" i="17"/>
  <c r="C105" i="17"/>
  <c r="B105" i="17"/>
  <c r="D104" i="17"/>
  <c r="C104" i="17"/>
  <c r="B104" i="17"/>
  <c r="D103" i="17"/>
  <c r="C103" i="17"/>
  <c r="B103" i="17"/>
  <c r="D102" i="17"/>
  <c r="C102" i="17"/>
  <c r="B102" i="17"/>
  <c r="D101" i="17"/>
  <c r="C101" i="17"/>
  <c r="B101" i="17"/>
  <c r="D100" i="17"/>
  <c r="C100" i="17"/>
  <c r="B100" i="17"/>
  <c r="D99" i="17"/>
  <c r="C99" i="17"/>
  <c r="B99" i="17"/>
  <c r="D98" i="17"/>
  <c r="C98" i="17"/>
  <c r="B98" i="17"/>
  <c r="D97" i="17"/>
  <c r="C97" i="17"/>
  <c r="B97" i="17"/>
  <c r="D96" i="17"/>
  <c r="C96" i="17"/>
  <c r="B96" i="17"/>
  <c r="D95" i="17"/>
  <c r="C95" i="17"/>
  <c r="B95" i="17"/>
  <c r="D94" i="17"/>
  <c r="C94" i="17"/>
  <c r="B94" i="17"/>
  <c r="D93" i="17"/>
  <c r="C93" i="17"/>
  <c r="B93" i="17"/>
  <c r="D92" i="17"/>
  <c r="C92" i="17"/>
  <c r="B92" i="17"/>
  <c r="D91" i="17"/>
  <c r="C91" i="17"/>
  <c r="B91" i="17"/>
  <c r="D90" i="17"/>
  <c r="C90" i="17"/>
  <c r="B90" i="17"/>
  <c r="D89" i="17"/>
  <c r="C89" i="17"/>
  <c r="B89" i="17"/>
  <c r="AH87" i="17"/>
  <c r="AH427" i="17" s="1"/>
  <c r="D84" i="17"/>
  <c r="C84" i="17"/>
  <c r="B84" i="17"/>
  <c r="D83" i="17"/>
  <c r="C83" i="17"/>
  <c r="B83" i="17"/>
  <c r="D82" i="17"/>
  <c r="C82" i="17"/>
  <c r="B82" i="17"/>
  <c r="D81" i="17"/>
  <c r="C81" i="17"/>
  <c r="B81" i="17"/>
  <c r="D80" i="17"/>
  <c r="C80" i="17"/>
  <c r="B80" i="17"/>
  <c r="D79" i="17"/>
  <c r="C79" i="17"/>
  <c r="B79" i="17"/>
  <c r="D78" i="17"/>
  <c r="C78" i="17"/>
  <c r="B78" i="17"/>
  <c r="D77" i="17"/>
  <c r="C77" i="17"/>
  <c r="B77" i="17"/>
  <c r="D76" i="17"/>
  <c r="C76" i="17"/>
  <c r="B76" i="17"/>
  <c r="D75" i="17"/>
  <c r="C75" i="17"/>
  <c r="B75" i="17"/>
  <c r="D74" i="17"/>
  <c r="C74" i="17"/>
  <c r="B74" i="17"/>
  <c r="D73" i="17"/>
  <c r="C73" i="17"/>
  <c r="B73" i="17"/>
  <c r="D72" i="17"/>
  <c r="C72" i="17"/>
  <c r="B72" i="17"/>
  <c r="D71" i="17"/>
  <c r="C71" i="17"/>
  <c r="B71" i="17"/>
  <c r="D70" i="17"/>
  <c r="C70" i="17"/>
  <c r="B70" i="17"/>
  <c r="D69" i="17"/>
  <c r="C69" i="17"/>
  <c r="B69" i="17"/>
  <c r="D68" i="17"/>
  <c r="C68" i="17"/>
  <c r="B68" i="17"/>
  <c r="D67" i="17"/>
  <c r="C67" i="17"/>
  <c r="B67" i="17"/>
  <c r="D66" i="17"/>
  <c r="C66" i="17"/>
  <c r="B66" i="17"/>
  <c r="D65" i="17"/>
  <c r="C65" i="17"/>
  <c r="B65" i="17"/>
  <c r="D64" i="17"/>
  <c r="C64" i="17"/>
  <c r="B64" i="17"/>
  <c r="D63" i="17"/>
  <c r="C63" i="17"/>
  <c r="B63" i="17"/>
  <c r="D62" i="17"/>
  <c r="C62" i="17"/>
  <c r="B62" i="17"/>
  <c r="D61" i="17"/>
  <c r="C61" i="17"/>
  <c r="B61" i="17"/>
  <c r="D60" i="17"/>
  <c r="C60" i="17"/>
  <c r="B60" i="17"/>
  <c r="D59" i="17"/>
  <c r="C59" i="17"/>
  <c r="B59" i="17"/>
  <c r="D58" i="17"/>
  <c r="C58" i="17"/>
  <c r="B58" i="17"/>
  <c r="D57" i="17"/>
  <c r="C57" i="17"/>
  <c r="B57" i="17"/>
  <c r="D56" i="17"/>
  <c r="C56" i="17"/>
  <c r="B56" i="17"/>
  <c r="D55" i="17"/>
  <c r="C55" i="17"/>
  <c r="B55" i="17"/>
  <c r="D54" i="17"/>
  <c r="C54" i="17"/>
  <c r="B54" i="17"/>
  <c r="D53" i="17"/>
  <c r="C53" i="17"/>
  <c r="B53" i="17"/>
  <c r="D52" i="17"/>
  <c r="C52" i="17"/>
  <c r="B52" i="17"/>
  <c r="D51" i="17"/>
  <c r="C51" i="17"/>
  <c r="B51" i="17"/>
  <c r="D50" i="17"/>
  <c r="C50" i="17"/>
  <c r="B50" i="17"/>
  <c r="D49" i="17"/>
  <c r="C49" i="17"/>
  <c r="B49" i="17"/>
  <c r="D48" i="17"/>
  <c r="C48" i="17"/>
  <c r="B48" i="17"/>
  <c r="D47" i="17"/>
  <c r="C47" i="17"/>
  <c r="B47" i="17"/>
  <c r="D46" i="17"/>
  <c r="C46" i="17"/>
  <c r="B46" i="17"/>
  <c r="D45" i="17"/>
  <c r="C45" i="17"/>
  <c r="B45" i="17"/>
  <c r="D44" i="17"/>
  <c r="C44" i="17"/>
  <c r="B44" i="17"/>
  <c r="D43" i="17"/>
  <c r="C43" i="17"/>
  <c r="B43" i="17"/>
  <c r="D42" i="17"/>
  <c r="C42" i="17"/>
  <c r="B42" i="17"/>
  <c r="D41" i="17"/>
  <c r="C41" i="17"/>
  <c r="B41" i="17"/>
  <c r="D40" i="17"/>
  <c r="C40" i="17"/>
  <c r="B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D27" i="17"/>
  <c r="C27" i="17"/>
  <c r="B27" i="17"/>
  <c r="D26" i="17"/>
  <c r="C26" i="17"/>
  <c r="B26" i="17"/>
  <c r="D25" i="17"/>
  <c r="C25" i="17"/>
  <c r="B25" i="17"/>
  <c r="D24" i="17"/>
  <c r="C24" i="17"/>
  <c r="B24" i="17"/>
  <c r="D23" i="17"/>
  <c r="C23" i="17"/>
  <c r="B23" i="17"/>
  <c r="D22" i="17"/>
  <c r="C22" i="17"/>
  <c r="B22" i="17"/>
  <c r="D21" i="17"/>
  <c r="C21" i="17"/>
  <c r="B21" i="17"/>
  <c r="D20" i="17"/>
  <c r="C20" i="17"/>
  <c r="B20" i="17"/>
  <c r="D19" i="17"/>
  <c r="C19" i="17"/>
  <c r="B19" i="17"/>
  <c r="D18" i="17"/>
  <c r="C18" i="17"/>
  <c r="B18" i="17"/>
  <c r="D17" i="17"/>
  <c r="C17" i="17"/>
  <c r="B17" i="17"/>
  <c r="D16" i="17"/>
  <c r="C16" i="17"/>
  <c r="B16" i="17"/>
  <c r="D15" i="17"/>
  <c r="C15" i="17"/>
  <c r="B15" i="17"/>
  <c r="D14" i="17"/>
  <c r="C14" i="17"/>
  <c r="B14" i="17"/>
  <c r="D13" i="17"/>
  <c r="C13" i="17"/>
  <c r="B13" i="17"/>
  <c r="D12" i="17"/>
  <c r="C12" i="17"/>
  <c r="B12" i="17"/>
  <c r="D11" i="17"/>
  <c r="C11" i="17"/>
  <c r="B11" i="17"/>
  <c r="D10" i="17"/>
  <c r="C10" i="17"/>
  <c r="B10" i="17"/>
  <c r="D9" i="17"/>
  <c r="C9" i="17"/>
  <c r="B9" i="17"/>
  <c r="D8" i="17"/>
  <c r="C8" i="17"/>
  <c r="B8" i="17"/>
  <c r="D7" i="17"/>
  <c r="C7" i="17"/>
  <c r="B7" i="17"/>
  <c r="D6" i="17"/>
  <c r="C6" i="17"/>
  <c r="B6" i="17"/>
  <c r="D5" i="17"/>
  <c r="C5" i="17"/>
  <c r="B5" i="17"/>
  <c r="D4" i="17"/>
  <c r="C4" i="17"/>
  <c r="B4" i="17"/>
  <c r="L70" i="15"/>
  <c r="K70" i="15"/>
  <c r="J70" i="15"/>
  <c r="I70" i="15"/>
  <c r="H70" i="15"/>
  <c r="G70" i="15"/>
  <c r="F70" i="15"/>
  <c r="E70" i="15"/>
  <c r="D70" i="15"/>
  <c r="C70" i="15"/>
  <c r="L69" i="15"/>
  <c r="K69" i="15"/>
  <c r="J69" i="15"/>
  <c r="I69" i="15"/>
  <c r="H69" i="15"/>
  <c r="G69" i="15"/>
  <c r="F69" i="15"/>
  <c r="E69" i="15"/>
  <c r="D69" i="15"/>
  <c r="C69" i="15"/>
  <c r="L68" i="15"/>
  <c r="K68" i="15"/>
  <c r="J68" i="15"/>
  <c r="I68" i="15"/>
  <c r="H68" i="15"/>
  <c r="G68" i="15"/>
  <c r="F68" i="15"/>
  <c r="E68" i="15"/>
  <c r="D68" i="15"/>
  <c r="C68" i="15"/>
  <c r="L67" i="15"/>
  <c r="K67" i="15"/>
  <c r="J67" i="15"/>
  <c r="I67" i="15"/>
  <c r="H67" i="15"/>
  <c r="G67" i="15"/>
  <c r="F67" i="15"/>
  <c r="E67" i="15"/>
  <c r="D67" i="15"/>
  <c r="C67" i="15"/>
  <c r="H70" i="13"/>
  <c r="G70" i="13"/>
  <c r="F70" i="13"/>
  <c r="E70" i="13"/>
  <c r="D70" i="13"/>
  <c r="C70" i="13"/>
  <c r="G5" i="31" l="1"/>
  <c r="N5" i="31"/>
  <c r="Y5" i="31"/>
  <c r="I5" i="33"/>
  <c r="O5" i="33"/>
  <c r="H5" i="31"/>
  <c r="W5" i="31"/>
  <c r="M5" i="31"/>
  <c r="X5" i="31"/>
  <c r="C11" i="27"/>
  <c r="C14" i="27"/>
  <c r="C20" i="27"/>
  <c r="C17" i="27"/>
  <c r="C16" i="27"/>
  <c r="D14" i="27"/>
  <c r="D9" i="27" s="1"/>
  <c r="J11" i="27"/>
  <c r="J16" i="27"/>
  <c r="J9" i="27" s="1"/>
  <c r="J20" i="27"/>
  <c r="J12" i="27"/>
  <c r="J17" i="27"/>
  <c r="C17" i="24"/>
  <c r="C54" i="24"/>
  <c r="C53" i="24"/>
  <c r="C86" i="24"/>
  <c r="C26" i="24"/>
  <c r="C66" i="24"/>
  <c r="C25" i="24"/>
  <c r="C22" i="24"/>
  <c r="C18" i="24"/>
  <c r="C9" i="24"/>
  <c r="C38" i="24"/>
  <c r="C41" i="24"/>
  <c r="C58" i="24"/>
  <c r="C78" i="24"/>
  <c r="C30" i="24"/>
  <c r="C50" i="24"/>
  <c r="C70" i="24"/>
  <c r="C90" i="24"/>
  <c r="C93" i="24"/>
  <c r="C10" i="24"/>
  <c r="C13" i="24"/>
  <c r="C42" i="24"/>
  <c r="C45" i="24"/>
  <c r="C62" i="24"/>
  <c r="C85" i="24"/>
  <c r="C65" i="24"/>
  <c r="C77" i="24"/>
  <c r="C9" i="27" l="1"/>
</calcChain>
</file>

<file path=xl/sharedStrings.xml><?xml version="1.0" encoding="utf-8"?>
<sst xmlns="http://schemas.openxmlformats.org/spreadsheetml/2006/main" count="23444" uniqueCount="623">
  <si>
    <t>第２－15表　人口動態の年間発生件数・率・平均発生間隔-前年との比較-(岡山県・全国)</t>
  </si>
  <si>
    <t>実</t>
  </si>
  <si>
    <t>数</t>
  </si>
  <si>
    <t xml:space="preserve">         率</t>
  </si>
  <si>
    <t>平 均 発 生 間 隔</t>
  </si>
  <si>
    <t xml:space="preserve"> </t>
  </si>
  <si>
    <t>令和２年
(2020)</t>
    <rPh sb="0" eb="2">
      <t>レイワ</t>
    </rPh>
    <rPh sb="3" eb="4">
      <t>ネン</t>
    </rPh>
    <phoneticPr fontId="5"/>
  </si>
  <si>
    <t>令和元年
(2019)</t>
    <rPh sb="0" eb="2">
      <t>レイワ</t>
    </rPh>
    <rPh sb="2" eb="3">
      <t>ガン</t>
    </rPh>
    <rPh sb="3" eb="4">
      <t>ネン</t>
    </rPh>
    <phoneticPr fontId="5"/>
  </si>
  <si>
    <t>岡</t>
    <rPh sb="0" eb="1">
      <t>オカ</t>
    </rPh>
    <phoneticPr fontId="5"/>
  </si>
  <si>
    <t>山</t>
  </si>
  <si>
    <t>県</t>
  </si>
  <si>
    <t>日</t>
  </si>
  <si>
    <t>時</t>
  </si>
  <si>
    <t>分</t>
  </si>
  <si>
    <t>秒</t>
  </si>
  <si>
    <t>出      生</t>
  </si>
  <si>
    <t>死      亡</t>
  </si>
  <si>
    <t>自 然 増減</t>
    <rPh sb="4" eb="6">
      <t>ゾウゲン</t>
    </rPh>
    <phoneticPr fontId="5"/>
  </si>
  <si>
    <t>…</t>
  </si>
  <si>
    <t>乳 児 死亡</t>
  </si>
  <si>
    <t>新生児死亡</t>
  </si>
  <si>
    <t>死      産</t>
  </si>
  <si>
    <t xml:space="preserve">   自   然</t>
  </si>
  <si>
    <t xml:space="preserve"> 　人   工</t>
  </si>
  <si>
    <t>周産期死亡</t>
  </si>
  <si>
    <t>　22週以後</t>
  </si>
  <si>
    <t>　早期死亡</t>
  </si>
  <si>
    <t>婚      姻</t>
  </si>
  <si>
    <t>離      婚</t>
  </si>
  <si>
    <t>全　　　　　国</t>
    <rPh sb="0" eb="1">
      <t>ゼン</t>
    </rPh>
    <rPh sb="6" eb="7">
      <t>クニ</t>
    </rPh>
    <phoneticPr fontId="5"/>
  </si>
  <si>
    <t>資料　「人口動態統計」（厚生省）（厚生労働省）</t>
    <rPh sb="12" eb="15">
      <t>コウセイショウ</t>
    </rPh>
    <rPh sb="17" eb="19">
      <t>コウセイ</t>
    </rPh>
    <rPh sb="19" eb="22">
      <t>ロウドウショウ</t>
    </rPh>
    <phoneticPr fontId="5"/>
  </si>
  <si>
    <t>第２－16表（１－２）　人口動態総覧，保健所・市町村別</t>
    <phoneticPr fontId="5"/>
  </si>
  <si>
    <t xml:space="preserve">  (1)　実　数</t>
  </si>
  <si>
    <t>令和２（2020）年</t>
    <phoneticPr fontId="5"/>
  </si>
  <si>
    <t>出　　生　　数</t>
  </si>
  <si>
    <t>低体重児出生数(再掲)</t>
  </si>
  <si>
    <t>死　　亡  　数</t>
    <phoneticPr fontId="5"/>
  </si>
  <si>
    <t>乳　児　死　亡　数</t>
  </si>
  <si>
    <t>新 生 児 死 亡 数</t>
  </si>
  <si>
    <t>周  産  期  死  亡  数</t>
  </si>
  <si>
    <t>死　　　産　　　数</t>
  </si>
  <si>
    <t>保　 健　 所</t>
  </si>
  <si>
    <t>　人 　 口</t>
    <phoneticPr fontId="5"/>
  </si>
  <si>
    <t>2,500g</t>
  </si>
  <si>
    <t>自然増減</t>
    <rPh sb="2" eb="4">
      <t>ゾウゲン</t>
    </rPh>
    <phoneticPr fontId="5"/>
  </si>
  <si>
    <t>妊娠満22週</t>
  </si>
  <si>
    <t>早期新生児</t>
  </si>
  <si>
    <t>婚姻件数</t>
  </si>
  <si>
    <t>離婚件数</t>
  </si>
  <si>
    <t>市　 町　 村</t>
  </si>
  <si>
    <t>総　　数</t>
  </si>
  <si>
    <t>男</t>
  </si>
  <si>
    <t>女</t>
  </si>
  <si>
    <t>総　数</t>
  </si>
  <si>
    <t>自　然</t>
  </si>
  <si>
    <t>人　工</t>
  </si>
  <si>
    <t>以　下</t>
    <rPh sb="0" eb="1">
      <t>イ</t>
    </rPh>
    <rPh sb="2" eb="3">
      <t>シタ</t>
    </rPh>
    <phoneticPr fontId="5"/>
  </si>
  <si>
    <t>ちょうど</t>
  </si>
  <si>
    <t>以後の死産</t>
  </si>
  <si>
    <t>死　　　亡</t>
  </si>
  <si>
    <t>全　　　　国</t>
  </si>
  <si>
    <t>･･･</t>
  </si>
  <si>
    <t>岡　 山　 県</t>
  </si>
  <si>
    <t>県南東部保健医療圏</t>
  </si>
  <si>
    <t>県南西部保健医療圏</t>
  </si>
  <si>
    <t>高梁・新見保健医療圏</t>
  </si>
  <si>
    <t>真庭保健医療圏</t>
  </si>
  <si>
    <t>津山・英田保健医療圏</t>
  </si>
  <si>
    <t/>
  </si>
  <si>
    <t>岡山市保健所</t>
  </si>
  <si>
    <t>倉敷市保健所</t>
  </si>
  <si>
    <t>備前保健所</t>
    <rPh sb="0" eb="2">
      <t>ビゼン</t>
    </rPh>
    <phoneticPr fontId="5"/>
  </si>
  <si>
    <t>備中保健所</t>
    <rPh sb="0" eb="2">
      <t>ビッチュウ</t>
    </rPh>
    <phoneticPr fontId="5"/>
  </si>
  <si>
    <t>備北保健所</t>
    <rPh sb="0" eb="2">
      <t>ビホク</t>
    </rPh>
    <phoneticPr fontId="5"/>
  </si>
  <si>
    <t>真庭保健所</t>
  </si>
  <si>
    <t>美作保健所</t>
    <rPh sb="0" eb="2">
      <t>ミマサカ</t>
    </rPh>
    <phoneticPr fontId="5"/>
  </si>
  <si>
    <t>岡 山 市</t>
  </si>
  <si>
    <t>倉 敷 市</t>
  </si>
  <si>
    <t>津 山 市</t>
  </si>
  <si>
    <t>玉 野 市</t>
  </si>
  <si>
    <t>笠 岡 市</t>
  </si>
  <si>
    <t>井 原 市</t>
  </si>
  <si>
    <t>総 社 市</t>
  </si>
  <si>
    <t>高 梁 市</t>
  </si>
  <si>
    <t>新 見 市</t>
  </si>
  <si>
    <t>備 前 市</t>
  </si>
  <si>
    <t>瀬戸内市</t>
  </si>
  <si>
    <t>赤 磐 市</t>
  </si>
  <si>
    <t>真 庭 市</t>
  </si>
  <si>
    <t>美 作 市</t>
  </si>
  <si>
    <t>浅 口 市</t>
  </si>
  <si>
    <t>和 気 郡</t>
  </si>
  <si>
    <t>　 和 気 町</t>
  </si>
  <si>
    <t>都 窪 郡</t>
  </si>
  <si>
    <t>　 早 島 町</t>
  </si>
  <si>
    <t>浅 口 郡</t>
  </si>
  <si>
    <t>　 里 庄 町</t>
  </si>
  <si>
    <t>小 田 郡</t>
  </si>
  <si>
    <t>　 矢 掛 町</t>
  </si>
  <si>
    <t>真 庭 郡</t>
  </si>
  <si>
    <t>　 新 庄 村</t>
  </si>
  <si>
    <t>苫 田 郡</t>
  </si>
  <si>
    <t>　 鏡 野 町</t>
  </si>
  <si>
    <t>勝 田 郡</t>
  </si>
  <si>
    <t>　 勝 央 町</t>
  </si>
  <si>
    <t>　 奈 義 町</t>
  </si>
  <si>
    <t>英 田 郡</t>
  </si>
  <si>
    <t>　 西粟倉村</t>
  </si>
  <si>
    <t>久 米 郡</t>
  </si>
  <si>
    <t>　 久米南町</t>
  </si>
  <si>
    <t>　 美 咲 町</t>
  </si>
  <si>
    <t>加 賀 郡</t>
  </si>
  <si>
    <t>　 吉備中央町</t>
  </si>
  <si>
    <t>※　注  1)  人口については全国、岡山県は日本人人口、市町村は総人口であり、時点は10月１日現在である。</t>
    <rPh sb="2" eb="3">
      <t>チュウ</t>
    </rPh>
    <rPh sb="16" eb="18">
      <t>ゼンコク</t>
    </rPh>
    <rPh sb="19" eb="22">
      <t>オカヤマケン</t>
    </rPh>
    <rPh sb="23" eb="26">
      <t>ニホンジン</t>
    </rPh>
    <rPh sb="29" eb="32">
      <t>シチョウソン</t>
    </rPh>
    <rPh sb="33" eb="36">
      <t>ソウジンコウ</t>
    </rPh>
    <phoneticPr fontId="5"/>
  </si>
  <si>
    <t xml:space="preserve">        2)　低体重児出生数（再掲）「2,500g以下」欄について、全国データのみ「2,500g未満」の数値である。</t>
    <rPh sb="11" eb="15">
      <t>テイタイジュウジ</t>
    </rPh>
    <rPh sb="15" eb="18">
      <t>シュッショウスウ</t>
    </rPh>
    <rPh sb="19" eb="21">
      <t>サイケイ</t>
    </rPh>
    <rPh sb="29" eb="31">
      <t>イカ</t>
    </rPh>
    <rPh sb="32" eb="33">
      <t>ラン</t>
    </rPh>
    <rPh sb="38" eb="40">
      <t>ゼンコク</t>
    </rPh>
    <rPh sb="52" eb="54">
      <t>ミマン</t>
    </rPh>
    <rPh sb="56" eb="58">
      <t>スウチ</t>
    </rPh>
    <phoneticPr fontId="5"/>
  </si>
  <si>
    <t>資料　「人口動態統計」(厚生労働省）、「人口推計」（総務省）</t>
    <rPh sb="12" eb="14">
      <t>コウセイ</t>
    </rPh>
    <rPh sb="14" eb="17">
      <t>ロウドウショウ</t>
    </rPh>
    <rPh sb="20" eb="22">
      <t>ジンコウ</t>
    </rPh>
    <rPh sb="22" eb="24">
      <t>スイケイ</t>
    </rPh>
    <rPh sb="26" eb="29">
      <t>ソウムショウ</t>
    </rPh>
    <phoneticPr fontId="5"/>
  </si>
  <si>
    <t>△</t>
  </si>
  <si>
    <t>－</t>
  </si>
  <si>
    <t>第２－16表（２－２）　人口動態総覧，保健所・市町村別</t>
    <phoneticPr fontId="5"/>
  </si>
  <si>
    <t xml:space="preserve">  (2) 率</t>
  </si>
  <si>
    <t>令和２（2020）年</t>
    <rPh sb="0" eb="2">
      <t>レイワ</t>
    </rPh>
    <phoneticPr fontId="5"/>
  </si>
  <si>
    <t>死  産  率</t>
  </si>
  <si>
    <t>出生率</t>
  </si>
  <si>
    <t>死亡率</t>
  </si>
  <si>
    <t>乳　児</t>
  </si>
  <si>
    <t>新生児</t>
  </si>
  <si>
    <t>周産期</t>
    <rPh sb="0" eb="3">
      <t>シュウサンキ</t>
    </rPh>
    <phoneticPr fontId="5"/>
  </si>
  <si>
    <t>婚姻率</t>
  </si>
  <si>
    <t>離婚率</t>
  </si>
  <si>
    <t>合計特殊</t>
    <rPh sb="0" eb="2">
      <t>ゴウケイ</t>
    </rPh>
    <rPh sb="2" eb="4">
      <t>トクシュ</t>
    </rPh>
    <phoneticPr fontId="5"/>
  </si>
  <si>
    <t>増減率</t>
    <rPh sb="0" eb="2">
      <t>ゾウゲン</t>
    </rPh>
    <phoneticPr fontId="5"/>
  </si>
  <si>
    <t>出生率</t>
    <rPh sb="0" eb="3">
      <t>シュッショウリツ</t>
    </rPh>
    <phoneticPr fontId="5"/>
  </si>
  <si>
    <t>第２－17表　出生数，出生時の体重；出生時の平均体重，保健所・市町村別</t>
    <phoneticPr fontId="5"/>
  </si>
  <si>
    <t>令和２（2020）年　</t>
    <phoneticPr fontId="5"/>
  </si>
  <si>
    <t>2.5kg</t>
  </si>
  <si>
    <t xml:space="preserve"> 0.5kg</t>
    <phoneticPr fontId="5"/>
  </si>
  <si>
    <t>0.5～1.0kg</t>
    <phoneticPr fontId="5"/>
  </si>
  <si>
    <t>1.0～1.5kg</t>
    <phoneticPr fontId="5"/>
  </si>
  <si>
    <t>1.5～2.0kg</t>
    <phoneticPr fontId="5"/>
  </si>
  <si>
    <t>2.0～2.5kg</t>
    <phoneticPr fontId="5"/>
  </si>
  <si>
    <t>2.5～3.0kg</t>
    <phoneticPr fontId="5"/>
  </si>
  <si>
    <t>3.0～3.5kg</t>
    <phoneticPr fontId="5"/>
  </si>
  <si>
    <t>3.5～4.0kg</t>
    <phoneticPr fontId="5"/>
  </si>
  <si>
    <t>4.0～4.5kg</t>
    <phoneticPr fontId="5"/>
  </si>
  <si>
    <t>4.5～5.0kg</t>
    <phoneticPr fontId="5"/>
  </si>
  <si>
    <t>5.0kg～</t>
    <phoneticPr fontId="5"/>
  </si>
  <si>
    <t>不　　詳</t>
  </si>
  <si>
    <t>未　満</t>
  </si>
  <si>
    <t>平均体重</t>
  </si>
  <si>
    <t>未満</t>
    <rPh sb="0" eb="2">
      <t>ミマン</t>
    </rPh>
    <phoneticPr fontId="5"/>
  </si>
  <si>
    <t>（再掲）</t>
  </si>
  <si>
    <t>備前保健所</t>
    <rPh sb="0" eb="2">
      <t>ビゼン</t>
    </rPh>
    <phoneticPr fontId="13"/>
  </si>
  <si>
    <t>備中保健所</t>
    <rPh sb="0" eb="2">
      <t>ビッチュウ</t>
    </rPh>
    <phoneticPr fontId="13"/>
  </si>
  <si>
    <t>備北保健所</t>
    <rPh sb="0" eb="2">
      <t>ビホク</t>
    </rPh>
    <phoneticPr fontId="13"/>
  </si>
  <si>
    <t>美作保健所</t>
    <rPh sb="0" eb="2">
      <t>ミマサカ</t>
    </rPh>
    <phoneticPr fontId="13"/>
  </si>
  <si>
    <t>資料　「人口動態統計」(厚生労働省）</t>
    <rPh sb="12" eb="14">
      <t>コウセイ</t>
    </rPh>
    <rPh sb="14" eb="17">
      <t>ロウドウショウ</t>
    </rPh>
    <phoneticPr fontId="5"/>
  </si>
  <si>
    <t xml:space="preserve">第２－18表　出生数，出産順位・保健所・市町村別 </t>
  </si>
  <si>
    <t>総　　　数</t>
  </si>
  <si>
    <t>第　１　児</t>
  </si>
  <si>
    <t>第　２　児</t>
  </si>
  <si>
    <t>第　３　児</t>
  </si>
  <si>
    <t>第　４　児</t>
  </si>
  <si>
    <t>第 ５ 児 ～</t>
  </si>
  <si>
    <t>※　注　1)　出産順位とは、同じ母親がこれまでに出産した児の総数（満22週以降の死産胎を含む）について数えた順序である。</t>
    <rPh sb="7" eb="9">
      <t>シュッサン</t>
    </rPh>
    <rPh sb="9" eb="11">
      <t>ジュンイ</t>
    </rPh>
    <rPh sb="14" eb="15">
      <t>オナ</t>
    </rPh>
    <rPh sb="16" eb="18">
      <t>ハハオヤ</t>
    </rPh>
    <rPh sb="24" eb="26">
      <t>シュッサン</t>
    </rPh>
    <rPh sb="28" eb="29">
      <t>コ</t>
    </rPh>
    <rPh sb="30" eb="32">
      <t>ソウスウ</t>
    </rPh>
    <rPh sb="33" eb="34">
      <t>マン</t>
    </rPh>
    <rPh sb="36" eb="39">
      <t>シュウイコウ</t>
    </rPh>
    <rPh sb="40" eb="42">
      <t>シザン</t>
    </rPh>
    <rPh sb="42" eb="43">
      <t>ハラ</t>
    </rPh>
    <rPh sb="44" eb="45">
      <t>フク</t>
    </rPh>
    <rPh sb="51" eb="52">
      <t>カゾ</t>
    </rPh>
    <rPh sb="54" eb="56">
      <t>ジュンジョ</t>
    </rPh>
    <phoneticPr fontId="5"/>
  </si>
  <si>
    <t>備前保健所</t>
  </si>
  <si>
    <t>備中保健所</t>
  </si>
  <si>
    <t>備北保健所</t>
  </si>
  <si>
    <t>美作保健所</t>
  </si>
  <si>
    <t>第２－19表　出生数，母の年齢（５歳階級）・保健所・市町村別</t>
  </si>
  <si>
    <t>～14歳</t>
  </si>
  <si>
    <t>15～19</t>
  </si>
  <si>
    <t>20～24</t>
  </si>
  <si>
    <t>25～29</t>
  </si>
  <si>
    <t>30～34</t>
  </si>
  <si>
    <t>35～39</t>
  </si>
  <si>
    <t>40～44</t>
  </si>
  <si>
    <t>45～49</t>
  </si>
  <si>
    <t>50歳以上</t>
  </si>
  <si>
    <t>※　注　1)　全国総数には年齢「不詳」を含む</t>
    <phoneticPr fontId="5"/>
  </si>
  <si>
    <t>第２－20表（１－６）　死亡数，性・年齢（５歳階級）・死因（簡単分類）別</t>
    <phoneticPr fontId="5"/>
  </si>
  <si>
    <t>簡単死因
分　　類</t>
    <rPh sb="0" eb="2">
      <t>カンタン</t>
    </rPh>
    <rPh sb="2" eb="4">
      <t>シイン</t>
    </rPh>
    <rPh sb="5" eb="9">
      <t>ブンルイ</t>
    </rPh>
    <phoneticPr fontId="5"/>
  </si>
  <si>
    <t>死　　　　因</t>
  </si>
  <si>
    <t>総 数</t>
    <phoneticPr fontId="5"/>
  </si>
  <si>
    <t>0 歳</t>
  </si>
  <si>
    <t xml:space="preserve"> 1</t>
  </si>
  <si>
    <t xml:space="preserve"> 2</t>
  </si>
  <si>
    <t xml:space="preserve"> 3</t>
  </si>
  <si>
    <t xml:space="preserve"> 4</t>
  </si>
  <si>
    <t>0～4</t>
  </si>
  <si>
    <t>5～9</t>
  </si>
  <si>
    <t>10～14</t>
  </si>
  <si>
    <t>50～54</t>
  </si>
  <si>
    <t>55～59</t>
  </si>
  <si>
    <t>60～64</t>
  </si>
  <si>
    <t>65～69</t>
  </si>
  <si>
    <t>70～74</t>
  </si>
  <si>
    <t>75～79</t>
  </si>
  <si>
    <t>80～84</t>
  </si>
  <si>
    <t>85～89</t>
  </si>
  <si>
    <t>90～94</t>
  </si>
  <si>
    <t>95～99</t>
  </si>
  <si>
    <t>100～</t>
  </si>
  <si>
    <t>不詳</t>
  </si>
  <si>
    <t>資料　「人口動態統計」（厚生労働省）</t>
    <rPh sb="12" eb="14">
      <t>コウセイ</t>
    </rPh>
    <rPh sb="14" eb="17">
      <t>ロウドウショウ</t>
    </rPh>
    <phoneticPr fontId="5"/>
  </si>
  <si>
    <t>第２－20表（２－６）　死亡数，性・年齢（５歳階級）・死因（簡単分類）別</t>
    <phoneticPr fontId="5"/>
  </si>
  <si>
    <t>簡単分類
番　　号</t>
    <rPh sb="5" eb="9">
      <t>バンゴウ</t>
    </rPh>
    <phoneticPr fontId="5"/>
  </si>
  <si>
    <t>第２－20表（３－６）　死亡数，性・年齢（５歳階級）・死因（簡単分類）別</t>
    <phoneticPr fontId="5"/>
  </si>
  <si>
    <t>第２－20表（４－６）　死亡数，性・年齢（５歳階級）・死因（簡単分類）別</t>
    <phoneticPr fontId="5"/>
  </si>
  <si>
    <t>第２－20表（５－６）　死亡数，性・年齢（５歳階級）・死因（簡単分類）別</t>
    <phoneticPr fontId="5"/>
  </si>
  <si>
    <t>第２－20表（６－６）　死亡数，性・年齢（５歳階級）・死因（簡単分類）別</t>
    <phoneticPr fontId="5"/>
  </si>
  <si>
    <t>・</t>
  </si>
  <si>
    <t>第２－21表　死亡数，年齢（５歳階級）・保健所・市町村別</t>
    <phoneticPr fontId="5"/>
  </si>
  <si>
    <r>
      <t>令和２（2020）年</t>
    </r>
    <r>
      <rPr>
        <sz val="12"/>
        <rFont val="ＭＳ 明朝"/>
        <family val="1"/>
        <charset val="128"/>
      </rPr>
      <t>　</t>
    </r>
    <phoneticPr fontId="5"/>
  </si>
  <si>
    <t>0～4歳</t>
  </si>
  <si>
    <t>不  詳</t>
  </si>
  <si>
    <t>第２－22表（１－２）　死亡数，主要死因（簡単分類）・保健所・市町村別</t>
    <phoneticPr fontId="5"/>
  </si>
  <si>
    <t>第２－22表（２－２）　死亡数，主要死因（簡単分類）・保健所・市町村別</t>
    <phoneticPr fontId="5"/>
  </si>
  <si>
    <t>01200</t>
  </si>
  <si>
    <t>02100</t>
    <phoneticPr fontId="5"/>
  </si>
  <si>
    <t>04100</t>
  </si>
  <si>
    <t>09100</t>
  </si>
  <si>
    <t>09200</t>
  </si>
  <si>
    <t>09300</t>
  </si>
  <si>
    <t>09400</t>
  </si>
  <si>
    <t>10200</t>
  </si>
  <si>
    <t>10400</t>
  </si>
  <si>
    <t>10500</t>
  </si>
  <si>
    <t>11300</t>
  </si>
  <si>
    <t>14200</t>
  </si>
  <si>
    <t>18100</t>
  </si>
  <si>
    <t>20100</t>
  </si>
  <si>
    <t>20200</t>
  </si>
  <si>
    <t>02102</t>
  </si>
  <si>
    <t>02103</t>
  </si>
  <si>
    <t>02104</t>
  </si>
  <si>
    <t>02105</t>
  </si>
  <si>
    <t>02106</t>
  </si>
  <si>
    <t>02107</t>
  </si>
  <si>
    <t>02108</t>
  </si>
  <si>
    <t>02110</t>
  </si>
  <si>
    <t>02112</t>
  </si>
  <si>
    <t>02113</t>
  </si>
  <si>
    <t>02119</t>
  </si>
  <si>
    <t>09202</t>
  </si>
  <si>
    <t>09203</t>
  </si>
  <si>
    <t>09206</t>
  </si>
  <si>
    <t>09207</t>
  </si>
  <si>
    <t>09301</t>
  </si>
  <si>
    <t>09302</t>
  </si>
  <si>
    <t>09303</t>
  </si>
  <si>
    <t>20101</t>
  </si>
  <si>
    <t>悪性新生物</t>
    <phoneticPr fontId="13"/>
  </si>
  <si>
    <t>食　道</t>
    <phoneticPr fontId="13"/>
  </si>
  <si>
    <t>胃</t>
    <phoneticPr fontId="13"/>
  </si>
  <si>
    <t>結　腸</t>
    <phoneticPr fontId="13"/>
  </si>
  <si>
    <t>直腸S状結腸</t>
    <rPh sb="3" eb="4">
      <t>ジョウ</t>
    </rPh>
    <rPh sb="4" eb="6">
      <t>ケッチョウ</t>
    </rPh>
    <phoneticPr fontId="5"/>
  </si>
  <si>
    <t>肝及び</t>
  </si>
  <si>
    <t>胆のう及び</t>
  </si>
  <si>
    <t>膵</t>
    <phoneticPr fontId="13"/>
  </si>
  <si>
    <t>気管，気管</t>
  </si>
  <si>
    <t>乳　房</t>
    <phoneticPr fontId="13"/>
  </si>
  <si>
    <t>子　宮</t>
    <phoneticPr fontId="13"/>
  </si>
  <si>
    <t>高血圧性</t>
  </si>
  <si>
    <t>心 疾 患</t>
  </si>
  <si>
    <t>急性心筋</t>
  </si>
  <si>
    <t>その他の虚</t>
  </si>
  <si>
    <t>不整脈及び</t>
  </si>
  <si>
    <t>くも膜下</t>
    <phoneticPr fontId="5"/>
  </si>
  <si>
    <t>大動脈瘤</t>
  </si>
  <si>
    <t>慢性閉塞性</t>
  </si>
  <si>
    <t>結　核</t>
  </si>
  <si>
    <t>移行部及び</t>
    <rPh sb="2" eb="3">
      <t>ブ</t>
    </rPh>
    <rPh sb="3" eb="4">
      <t>オヨ</t>
    </rPh>
    <phoneticPr fontId="5"/>
  </si>
  <si>
    <t>肝内胆管</t>
    <phoneticPr fontId="13"/>
  </si>
  <si>
    <t>その他の胆道</t>
    <phoneticPr fontId="13"/>
  </si>
  <si>
    <t>支及び肺</t>
    <phoneticPr fontId="13"/>
  </si>
  <si>
    <t>白 血 病</t>
  </si>
  <si>
    <t>糖 尿 病</t>
  </si>
  <si>
    <t>(高血圧性</t>
  </si>
  <si>
    <t>心不全</t>
  </si>
  <si>
    <t>脳血管疾患</t>
  </si>
  <si>
    <t>脳内出血</t>
  </si>
  <si>
    <t>脳梗塞</t>
  </si>
  <si>
    <t>肺 炎</t>
  </si>
  <si>
    <t>喘 息</t>
  </si>
  <si>
    <t>肝 疾 患</t>
  </si>
  <si>
    <t>腎 不 全</t>
  </si>
  <si>
    <t>老  衰</t>
  </si>
  <si>
    <t>不慮の事故</t>
  </si>
  <si>
    <t>交通事故</t>
  </si>
  <si>
    <t>自　　殺</t>
  </si>
  <si>
    <t>＜腫瘍＞</t>
    <phoneticPr fontId="13"/>
  </si>
  <si>
    <t>直腸＜腫瘍＞</t>
    <rPh sb="0" eb="2">
      <t>チョクチョウ</t>
    </rPh>
    <phoneticPr fontId="5"/>
  </si>
  <si>
    <t>疾　患</t>
  </si>
  <si>
    <t>を除く)</t>
  </si>
  <si>
    <t>梗　塞</t>
  </si>
  <si>
    <t>血性心疾患</t>
  </si>
  <si>
    <t>伝導障害</t>
  </si>
  <si>
    <t>出 血</t>
  </si>
  <si>
    <t>及び解離</t>
  </si>
  <si>
    <t>肺疾患</t>
  </si>
  <si>
    <t>※　注　1)　表頭の死因名等は第１０回簡単分類(2013年版準拠[平成28年より])による。</t>
    <rPh sb="28" eb="30">
      <t>ネンバン</t>
    </rPh>
    <rPh sb="30" eb="32">
      <t>ジュンキョ</t>
    </rPh>
    <rPh sb="33" eb="35">
      <t>ヘイセイ</t>
    </rPh>
    <rPh sb="37" eb="38">
      <t>ネン</t>
    </rPh>
    <phoneticPr fontId="5"/>
  </si>
  <si>
    <t>第２－23表　死亡順位・死亡数・死亡率（人口10万対）・割合（％），年齢（５歳階級）別</t>
  </si>
  <si>
    <t>第　１　位</t>
  </si>
  <si>
    <t>第　２　位</t>
  </si>
  <si>
    <t>第　３　位</t>
  </si>
  <si>
    <t>第　４　位</t>
  </si>
  <si>
    <t>第　５　位</t>
  </si>
  <si>
    <t>死亡数</t>
  </si>
  <si>
    <t>死　　　因</t>
  </si>
  <si>
    <t>(割合)</t>
  </si>
  <si>
    <t>０　歳</t>
  </si>
  <si>
    <t>１～４</t>
  </si>
  <si>
    <t>５～９</t>
  </si>
  <si>
    <t>85歳以上</t>
  </si>
  <si>
    <t>（再掲）</t>
    <phoneticPr fontId="5"/>
  </si>
  <si>
    <t>65歳以上</t>
  </si>
  <si>
    <t>80歳以上</t>
  </si>
  <si>
    <t>注　1)　死亡数が２以下のものは表章していない。</t>
  </si>
  <si>
    <t>　　2)　０歳の死亡率は出生10万対の率である。また，１～４歳の死亡率算出に使用した人口は、０～４歳人口より出生数を除いた数とした。</t>
    <phoneticPr fontId="5"/>
  </si>
  <si>
    <t>　　3)　死因順位の選び方については巻頭の参考表「各種分類表」の「表３(1)」を参照されたい。</t>
    <rPh sb="5" eb="7">
      <t>シイン</t>
    </rPh>
    <rPh sb="7" eb="9">
      <t>ジュンイ</t>
    </rPh>
    <rPh sb="10" eb="11">
      <t>エラ</t>
    </rPh>
    <rPh sb="12" eb="13">
      <t>カタ</t>
    </rPh>
    <rPh sb="18" eb="20">
      <t>カントウ</t>
    </rPh>
    <rPh sb="21" eb="24">
      <t>サンコウヒョウ</t>
    </rPh>
    <rPh sb="25" eb="27">
      <t>カクシュ</t>
    </rPh>
    <rPh sb="27" eb="30">
      <t>ブンルイヒョウ</t>
    </rPh>
    <rPh sb="33" eb="34">
      <t>ヒョウ</t>
    </rPh>
    <rPh sb="40" eb="42">
      <t>サンショウ</t>
    </rPh>
    <phoneticPr fontId="5"/>
  </si>
  <si>
    <t>　　4)　乳児（０歳）の死因については巻頭の参考表「各種分類表」の「表３(2)」を参照されたい。</t>
    <rPh sb="5" eb="7">
      <t>ニュウジ</t>
    </rPh>
    <rPh sb="9" eb="10">
      <t>サイ</t>
    </rPh>
    <rPh sb="12" eb="14">
      <t>シイン</t>
    </rPh>
    <rPh sb="19" eb="21">
      <t>カントウ</t>
    </rPh>
    <rPh sb="22" eb="25">
      <t>サンコウヒョウ</t>
    </rPh>
    <rPh sb="26" eb="28">
      <t>カクシュ</t>
    </rPh>
    <rPh sb="28" eb="31">
      <t>ブンルイヒョウ</t>
    </rPh>
    <rPh sb="34" eb="35">
      <t>ヒョウ</t>
    </rPh>
    <rPh sb="41" eb="43">
      <t>サンショウ</t>
    </rPh>
    <phoneticPr fontId="5"/>
  </si>
  <si>
    <t>　　5)　割合（％）は，それぞれの年齢階級の死亡総数を100とした場合の百分率である。</t>
    <phoneticPr fontId="5"/>
  </si>
  <si>
    <t>　　6)　死亡数が同数の場合は、同一順位に死因名を列記し次位を空欄とした。</t>
    <phoneticPr fontId="5"/>
  </si>
  <si>
    <t>　　7)　死因名は次のように略称した。</t>
    <phoneticPr fontId="5"/>
  </si>
  <si>
    <t>　　　　心疾患(高血圧性を除く）→心疾患</t>
    <rPh sb="4" eb="7">
      <t>シンシッカン</t>
    </rPh>
    <rPh sb="8" eb="11">
      <t>コウケツアツ</t>
    </rPh>
    <rPh sb="11" eb="12">
      <t>セイ</t>
    </rPh>
    <rPh sb="13" eb="14">
      <t>ノゾ</t>
    </rPh>
    <rPh sb="17" eb="20">
      <t>シンシッカン</t>
    </rPh>
    <phoneticPr fontId="5"/>
  </si>
  <si>
    <t>　　　　敗血症（新生児の細菌性敗血症を除く）→敗血症</t>
    <rPh sb="4" eb="7">
      <t>ハイケツショウ</t>
    </rPh>
    <rPh sb="8" eb="11">
      <t>シンセイジ</t>
    </rPh>
    <rPh sb="12" eb="15">
      <t>サイキンセイ</t>
    </rPh>
    <rPh sb="15" eb="18">
      <t>ハイケツショウ</t>
    </rPh>
    <rPh sb="19" eb="20">
      <t>ノゾ</t>
    </rPh>
    <rPh sb="23" eb="26">
      <t>ハイケツショウ</t>
    </rPh>
    <phoneticPr fontId="5"/>
  </si>
  <si>
    <t>　　　　妊娠期間及び胎児発育に関連する傷害→妊娠期間等に関連する傷害</t>
    <rPh sb="4" eb="6">
      <t>ニンシン</t>
    </rPh>
    <rPh sb="6" eb="8">
      <t>キカン</t>
    </rPh>
    <rPh sb="8" eb="9">
      <t>オヨ</t>
    </rPh>
    <rPh sb="10" eb="12">
      <t>タイジ</t>
    </rPh>
    <rPh sb="12" eb="14">
      <t>ハツイク</t>
    </rPh>
    <rPh sb="15" eb="17">
      <t>カンレン</t>
    </rPh>
    <rPh sb="19" eb="21">
      <t>ショウガイ</t>
    </rPh>
    <rPh sb="22" eb="24">
      <t>ニンシン</t>
    </rPh>
    <rPh sb="24" eb="26">
      <t>キカン</t>
    </rPh>
    <rPh sb="26" eb="27">
      <t>ナド</t>
    </rPh>
    <rPh sb="28" eb="30">
      <t>カンレン</t>
    </rPh>
    <rPh sb="32" eb="34">
      <t>ショウガイ</t>
    </rPh>
    <phoneticPr fontId="5"/>
  </si>
  <si>
    <t>　　　　周産期に特異的な呼吸障害及び心血管障害→周産期に特異的な呼吸障害等</t>
    <rPh sb="4" eb="7">
      <t>シュウサンキ</t>
    </rPh>
    <rPh sb="8" eb="11">
      <t>トクイテキ</t>
    </rPh>
    <rPh sb="12" eb="14">
      <t>コキュウ</t>
    </rPh>
    <rPh sb="14" eb="16">
      <t>ショウガイ</t>
    </rPh>
    <rPh sb="16" eb="17">
      <t>オヨ</t>
    </rPh>
    <rPh sb="18" eb="19">
      <t>シン</t>
    </rPh>
    <rPh sb="19" eb="21">
      <t>ケッカン</t>
    </rPh>
    <rPh sb="21" eb="23">
      <t>ショウガイ</t>
    </rPh>
    <rPh sb="24" eb="27">
      <t>シュウサンキ</t>
    </rPh>
    <rPh sb="28" eb="31">
      <t>トクイテキ</t>
    </rPh>
    <rPh sb="32" eb="34">
      <t>コキュウ</t>
    </rPh>
    <rPh sb="34" eb="36">
      <t>ショウガイ</t>
    </rPh>
    <rPh sb="36" eb="37">
      <t>トウ</t>
    </rPh>
    <phoneticPr fontId="5"/>
  </si>
  <si>
    <t>　　　　胎児及び新生児の出血性傷害及び血液傷害→胎児及び新生児の出血性傷害等</t>
    <rPh sb="4" eb="6">
      <t>タイジ</t>
    </rPh>
    <rPh sb="6" eb="7">
      <t>オヨ</t>
    </rPh>
    <rPh sb="8" eb="11">
      <t>シンセイジ</t>
    </rPh>
    <rPh sb="12" eb="15">
      <t>シュッケツセイ</t>
    </rPh>
    <rPh sb="15" eb="17">
      <t>ショウガイ</t>
    </rPh>
    <rPh sb="17" eb="18">
      <t>オヨ</t>
    </rPh>
    <rPh sb="19" eb="21">
      <t>ケツエキ</t>
    </rPh>
    <rPh sb="21" eb="23">
      <t>ショウガイ</t>
    </rPh>
    <rPh sb="24" eb="26">
      <t>タイジ</t>
    </rPh>
    <rPh sb="26" eb="27">
      <t>オヨ</t>
    </rPh>
    <rPh sb="28" eb="31">
      <t>シンセイジ</t>
    </rPh>
    <rPh sb="32" eb="35">
      <t>シュッケツセイ</t>
    </rPh>
    <rPh sb="35" eb="37">
      <t>ショウガイ</t>
    </rPh>
    <rPh sb="37" eb="38">
      <t>トウ</t>
    </rPh>
    <phoneticPr fontId="5"/>
  </si>
  <si>
    <r>
      <t>資料　厚労省「人口動態統計」，総務省「人口推計」（令和２（2020）年10月1日現在</t>
    </r>
    <r>
      <rPr>
        <sz val="12"/>
        <rFont val="ＭＳ 明朝"/>
        <family val="1"/>
        <charset val="128"/>
      </rPr>
      <t>）</t>
    </r>
    <rPh sb="4" eb="5">
      <t>ロウ</t>
    </rPh>
    <rPh sb="15" eb="18">
      <t>ソウムショウ</t>
    </rPh>
    <rPh sb="19" eb="21">
      <t>ジンコウ</t>
    </rPh>
    <rPh sb="21" eb="23">
      <t>スイケイ</t>
    </rPh>
    <rPh sb="25" eb="26">
      <t>レイ</t>
    </rPh>
    <rPh sb="26" eb="27">
      <t>カズ</t>
    </rPh>
    <rPh sb="34" eb="35">
      <t>ネン</t>
    </rPh>
    <rPh sb="37" eb="38">
      <t>ガツ</t>
    </rPh>
    <rPh sb="39" eb="40">
      <t>ニチ</t>
    </rPh>
    <rPh sb="40" eb="42">
      <t>ゲンザイ</t>
    </rPh>
    <phoneticPr fontId="5"/>
  </si>
  <si>
    <t>心　疾　患</t>
  </si>
  <si>
    <t>老　　　衰</t>
  </si>
  <si>
    <t>肺　　　炎</t>
  </si>
  <si>
    <t>悪性新生物＜腫瘍＞</t>
  </si>
  <si>
    <t>肝　疾　患</t>
  </si>
  <si>
    <t>自　　　殺</t>
  </si>
  <si>
    <t>第２－24表　死亡数，死因（基本分類）；悪性新生物の主要部位別</t>
    <phoneticPr fontId="5"/>
  </si>
  <si>
    <t>国 際 基 本</t>
  </si>
  <si>
    <t>実　　　数</t>
  </si>
  <si>
    <t>死　　亡　　率</t>
    <phoneticPr fontId="5"/>
  </si>
  <si>
    <t>死　　　　　　　　因</t>
  </si>
  <si>
    <t>（人口10万対）</t>
  </si>
  <si>
    <t>分 類 番 号</t>
  </si>
  <si>
    <t>C00-C96</t>
    <phoneticPr fontId="13"/>
  </si>
  <si>
    <t>悪性新生物＜腫瘍＞</t>
    <phoneticPr fontId="13"/>
  </si>
  <si>
    <t>　C00-C14</t>
  </si>
  <si>
    <t>　口唇，口腔及び咽頭＜腫瘍＞</t>
    <phoneticPr fontId="13"/>
  </si>
  <si>
    <t>　C15</t>
  </si>
  <si>
    <t>　食道＜腫瘍＞</t>
    <phoneticPr fontId="13"/>
  </si>
  <si>
    <t>　C16</t>
  </si>
  <si>
    <t>　胃＜腫瘍＞</t>
    <phoneticPr fontId="13"/>
  </si>
  <si>
    <t>　C18</t>
  </si>
  <si>
    <t>　結腸＜腫瘍＞</t>
    <phoneticPr fontId="13"/>
  </si>
  <si>
    <t>　C19-C20</t>
  </si>
  <si>
    <t xml:space="preserve">  直腸Ｓ状結腸移行部及び直腸＜腫瘍＞</t>
    <phoneticPr fontId="13"/>
  </si>
  <si>
    <t>　C22</t>
  </si>
  <si>
    <t>　肝及び肝内胆管＜腫瘍＞</t>
    <phoneticPr fontId="13"/>
  </si>
  <si>
    <t>　C23-C24</t>
  </si>
  <si>
    <t xml:space="preserve">  胆のう及びその他の胆道＜腫瘍＞</t>
    <phoneticPr fontId="13"/>
  </si>
  <si>
    <t>　C25</t>
  </si>
  <si>
    <t xml:space="preserve">  膵＜腫瘍＞</t>
    <phoneticPr fontId="13"/>
  </si>
  <si>
    <t>　C32</t>
  </si>
  <si>
    <t xml:space="preserve">  喉頭＜腫瘍＞</t>
    <phoneticPr fontId="13"/>
  </si>
  <si>
    <t>　C33-C34</t>
  </si>
  <si>
    <t>　気管，気管支及び肺＜腫瘍＞</t>
    <phoneticPr fontId="13"/>
  </si>
  <si>
    <t>　C43-C44</t>
  </si>
  <si>
    <t>　皮膚＜腫瘍＞</t>
    <phoneticPr fontId="13"/>
  </si>
  <si>
    <t>　C50</t>
  </si>
  <si>
    <t>　乳房＜腫瘍＞</t>
    <phoneticPr fontId="13"/>
  </si>
  <si>
    <t>　C53-C55</t>
  </si>
  <si>
    <t>　子宮＜腫瘍＞</t>
    <phoneticPr fontId="13"/>
  </si>
  <si>
    <t>　C56</t>
  </si>
  <si>
    <t>　卵巣＜腫瘍＞</t>
    <phoneticPr fontId="13"/>
  </si>
  <si>
    <t>　C61</t>
  </si>
  <si>
    <t>　前立腺＜腫瘍＞</t>
    <phoneticPr fontId="13"/>
  </si>
  <si>
    <t>　C67</t>
  </si>
  <si>
    <t>　膀胱＜腫瘍＞</t>
    <phoneticPr fontId="13"/>
  </si>
  <si>
    <t xml:space="preserve">  C70-72,C75.1-C75.3</t>
  </si>
  <si>
    <t>　中枢神経系＜腫瘍＞</t>
    <phoneticPr fontId="13"/>
  </si>
  <si>
    <t xml:space="preserve">  C81-C86</t>
    <phoneticPr fontId="13"/>
  </si>
  <si>
    <t>　悪性リンパ腫</t>
    <phoneticPr fontId="5"/>
  </si>
  <si>
    <t xml:space="preserve">  C91-C95</t>
  </si>
  <si>
    <t>　白血病</t>
  </si>
  <si>
    <t xml:space="preserve">  C88-C90,C96</t>
  </si>
  <si>
    <t xml:space="preserve">  C00-C96の残り</t>
    <phoneticPr fontId="13"/>
  </si>
  <si>
    <t>　その他＜腫瘍＞</t>
    <phoneticPr fontId="13"/>
  </si>
  <si>
    <t>第２－25表　人口動態統計表　死亡数、死亡の場所別/保健所別</t>
    <rPh sb="7" eb="14">
      <t>ジンコウドウタイトウケイヒョウ</t>
    </rPh>
    <rPh sb="15" eb="18">
      <t>シボウスウ</t>
    </rPh>
    <rPh sb="19" eb="21">
      <t>シボウ</t>
    </rPh>
    <rPh sb="22" eb="25">
      <t>バショベツ</t>
    </rPh>
    <rPh sb="26" eb="29">
      <t>ホケンジョ</t>
    </rPh>
    <rPh sb="29" eb="30">
      <t>ベツ</t>
    </rPh>
    <phoneticPr fontId="5"/>
  </si>
  <si>
    <t>令和２（2020）年</t>
    <phoneticPr fontId="5"/>
  </si>
  <si>
    <t>施設内</t>
    <rPh sb="0" eb="3">
      <t>シセツナイ</t>
    </rPh>
    <phoneticPr fontId="5"/>
  </si>
  <si>
    <t>施設外</t>
    <rPh sb="0" eb="3">
      <t>シセツガイ</t>
    </rPh>
    <phoneticPr fontId="5"/>
  </si>
  <si>
    <t>総数</t>
    <rPh sb="0" eb="2">
      <t>ソウスウ</t>
    </rPh>
    <phoneticPr fontId="5"/>
  </si>
  <si>
    <t>病院</t>
    <rPh sb="0" eb="2">
      <t>ビョウイン</t>
    </rPh>
    <phoneticPr fontId="5"/>
  </si>
  <si>
    <t>診療所</t>
    <rPh sb="0" eb="3">
      <t>シンリョウショ</t>
    </rPh>
    <phoneticPr fontId="5"/>
  </si>
  <si>
    <t>介護老人</t>
    <rPh sb="0" eb="4">
      <t>カイゴロウジン</t>
    </rPh>
    <phoneticPr fontId="5"/>
  </si>
  <si>
    <t>助産所</t>
    <rPh sb="0" eb="3">
      <t>ジョサンジョ</t>
    </rPh>
    <phoneticPr fontId="5"/>
  </si>
  <si>
    <t>老人ホーム</t>
    <rPh sb="0" eb="2">
      <t>ロウジン</t>
    </rPh>
    <phoneticPr fontId="5"/>
  </si>
  <si>
    <t>自宅</t>
    <rPh sb="0" eb="2">
      <t>ジタク</t>
    </rPh>
    <phoneticPr fontId="5"/>
  </si>
  <si>
    <t>その他</t>
    <rPh sb="2" eb="3">
      <t>タ</t>
    </rPh>
    <phoneticPr fontId="5"/>
  </si>
  <si>
    <t>保健施設</t>
    <rPh sb="0" eb="4">
      <t>ホケンシセツ</t>
    </rPh>
    <phoneticPr fontId="5"/>
  </si>
  <si>
    <t>市　　　　計</t>
    <rPh sb="0" eb="1">
      <t>シ</t>
    </rPh>
    <rPh sb="5" eb="6">
      <t>ケイ</t>
    </rPh>
    <phoneticPr fontId="5"/>
  </si>
  <si>
    <t>町　 村　 計</t>
    <rPh sb="0" eb="1">
      <t>マチ</t>
    </rPh>
    <rPh sb="3" eb="4">
      <t>ムラ</t>
    </rPh>
    <rPh sb="6" eb="7">
      <t>ケイ</t>
    </rPh>
    <phoneticPr fontId="5"/>
  </si>
  <si>
    <t>資料　「人口動態統計」　（厚生労働省）</t>
    <rPh sb="0" eb="2">
      <t>シリョウ</t>
    </rPh>
    <rPh sb="4" eb="10">
      <t>ジンコウドウタイトウケイ</t>
    </rPh>
    <rPh sb="13" eb="18">
      <t>コウセイロウドウショウ</t>
    </rPh>
    <phoneticPr fontId="5"/>
  </si>
  <si>
    <t>第２－26表　乳児死亡数，日齢－月齢・死因（乳児簡単分類）別</t>
    <phoneticPr fontId="5"/>
  </si>
  <si>
    <t>４　　　　週　　　　未　　　　満</t>
  </si>
  <si>
    <t>乳児簡単</t>
  </si>
  <si>
    <t>１年</t>
  </si>
  <si>
    <t>１　　　週　　　未　　　満</t>
  </si>
  <si>
    <t>４週～</t>
  </si>
  <si>
    <t>　死　　　因</t>
    <phoneticPr fontId="5"/>
  </si>
  <si>
    <t>未満</t>
  </si>
  <si>
    <t>１　 日</t>
  </si>
  <si>
    <t>１～２週</t>
  </si>
  <si>
    <t>２～３週</t>
  </si>
  <si>
    <t>３～４週</t>
  </si>
  <si>
    <t>２ヵ月</t>
  </si>
  <si>
    <t>２か月</t>
  </si>
  <si>
    <t>３か月</t>
  </si>
  <si>
    <t>４か月</t>
  </si>
  <si>
    <t>５か月</t>
  </si>
  <si>
    <t>６か月</t>
  </si>
  <si>
    <t>７か月</t>
  </si>
  <si>
    <t>８か月</t>
  </si>
  <si>
    <t>９か月</t>
  </si>
  <si>
    <t>10か月</t>
  </si>
  <si>
    <t>11か月</t>
  </si>
  <si>
    <t>分類番号</t>
  </si>
  <si>
    <t>総数</t>
  </si>
  <si>
    <t>(24時間)</t>
  </si>
  <si>
    <t>１日</t>
  </si>
  <si>
    <t>２日</t>
  </si>
  <si>
    <t>３日</t>
  </si>
  <si>
    <t>４日</t>
  </si>
  <si>
    <t>５日</t>
  </si>
  <si>
    <t>６日</t>
  </si>
  <si>
    <t>未　　満</t>
  </si>
  <si>
    <t>未　 満</t>
  </si>
  <si>
    <t>注　1)　岡山県において発生のない死因については、本表から除いてある。</t>
    <phoneticPr fontId="5"/>
  </si>
  <si>
    <t>第２－27表（１－２）　乳児死亡数，新生児死亡数，死因（乳児簡単分類）・保健所・市町村別</t>
    <phoneticPr fontId="5"/>
  </si>
  <si>
    <t>　乳児死亡数</t>
  </si>
  <si>
    <t>保　 健　 所</t>
    <phoneticPr fontId="5"/>
  </si>
  <si>
    <t xml:space="preserve"> 市　 町　 村 </t>
  </si>
  <si>
    <t>全　　　　国</t>
    <phoneticPr fontId="13"/>
  </si>
  <si>
    <t>※　注　1)　岡山県において発生のない死因については本表から除いてあるので、全国の総数と本表中の数値の合計は一致しない。</t>
    <phoneticPr fontId="5"/>
  </si>
  <si>
    <t>※　注　1)　岡山県において発生のない死因については本表から除いてあるので、全国の総数と本表中の数値の合計は一致しない。</t>
  </si>
  <si>
    <t>第２－27表（２－２）　乳児死亡数，新生児死亡数，死因（乳児簡単分類）・保健所・市町村別</t>
    <phoneticPr fontId="5"/>
  </si>
  <si>
    <t>　新生児死亡数</t>
    <phoneticPr fontId="13"/>
  </si>
  <si>
    <t>第２－28表　死産数，自然－人工・母の年齢（５歳階級）・保健所・市町村別</t>
    <phoneticPr fontId="13"/>
  </si>
  <si>
    <t>令和２（2020）年</t>
    <phoneticPr fontId="13"/>
  </si>
  <si>
    <t>～　14　歳</t>
  </si>
  <si>
    <t>15　～　19</t>
  </si>
  <si>
    <t>20　～　24</t>
  </si>
  <si>
    <t>25　～　29</t>
  </si>
  <si>
    <t>30　～　34</t>
  </si>
  <si>
    <t>35　～　39</t>
  </si>
  <si>
    <t>40　～　44</t>
  </si>
  <si>
    <t>45　～　49</t>
  </si>
  <si>
    <t>50　～</t>
  </si>
  <si>
    <t>総 数</t>
  </si>
  <si>
    <t>自 然</t>
  </si>
  <si>
    <t>人 工</t>
  </si>
  <si>
    <t>※　注　1)　全国の総数には年齢「不詳」を含む。</t>
    <phoneticPr fontId="13"/>
  </si>
  <si>
    <t>第２－29表　死産数，自然－人工・児側病態（三桁基本分類）・母側病態（三桁基本分類）別</t>
    <phoneticPr fontId="5"/>
  </si>
  <si>
    <t>母</t>
    <rPh sb="0" eb="1">
      <t>ハハ</t>
    </rPh>
    <phoneticPr fontId="5"/>
  </si>
  <si>
    <t>　　 側</t>
    <rPh sb="3" eb="4">
      <t>カワ</t>
    </rPh>
    <phoneticPr fontId="5"/>
  </si>
  <si>
    <t>　　　 病</t>
    <rPh sb="4" eb="5">
      <t>ビョウ</t>
    </rPh>
    <phoneticPr fontId="5"/>
  </si>
  <si>
    <t>　　態</t>
    <rPh sb="2" eb="3">
      <t>タイド</t>
    </rPh>
    <phoneticPr fontId="5"/>
  </si>
  <si>
    <t>国際</t>
  </si>
  <si>
    <t>　　総</t>
    <phoneticPr fontId="5"/>
  </si>
  <si>
    <t>　　数</t>
    <phoneticPr fontId="5"/>
  </si>
  <si>
    <t>　　自</t>
    <rPh sb="2" eb="3">
      <t>シゼン</t>
    </rPh>
    <phoneticPr fontId="5"/>
  </si>
  <si>
    <t>　　然</t>
    <rPh sb="2" eb="3">
      <t>ゼン</t>
    </rPh>
    <phoneticPr fontId="5"/>
  </si>
  <si>
    <t>　　死</t>
    <rPh sb="2" eb="3">
      <t>シ</t>
    </rPh>
    <phoneticPr fontId="5"/>
  </si>
  <si>
    <t>　　産</t>
    <rPh sb="2" eb="3">
      <t>ウ</t>
    </rPh>
    <phoneticPr fontId="5"/>
  </si>
  <si>
    <t>　</t>
    <phoneticPr fontId="5"/>
  </si>
  <si>
    <t>　　人</t>
    <phoneticPr fontId="5"/>
  </si>
  <si>
    <t>　　工</t>
    <phoneticPr fontId="5"/>
  </si>
  <si>
    <t>　　死</t>
    <phoneticPr fontId="5"/>
  </si>
  <si>
    <t>　　産</t>
    <phoneticPr fontId="5"/>
  </si>
  <si>
    <t>死　　　　　　　　　因</t>
  </si>
  <si>
    <t>P00-P04</t>
    <phoneticPr fontId="5"/>
  </si>
  <si>
    <t>P97</t>
  </si>
  <si>
    <t>P99</t>
  </si>
  <si>
    <t>P00-P04</t>
  </si>
  <si>
    <t>基本</t>
  </si>
  <si>
    <t>P00</t>
  </si>
  <si>
    <t>P01</t>
  </si>
  <si>
    <t>P02</t>
  </si>
  <si>
    <t>P03</t>
  </si>
  <si>
    <t>母体側要因</t>
  </si>
  <si>
    <t>母体保護法</t>
    <rPh sb="0" eb="2">
      <t>ボタイ</t>
    </rPh>
    <phoneticPr fontId="5"/>
  </si>
  <si>
    <t>母体に原因</t>
  </si>
  <si>
    <t>分類</t>
  </si>
  <si>
    <t>（児　　　側　　　病　　　態）</t>
  </si>
  <si>
    <t>総数</t>
    <phoneticPr fontId="5"/>
  </si>
  <si>
    <t>並びに妊娠</t>
  </si>
  <si>
    <t>現在の妊娠</t>
  </si>
  <si>
    <t>母体の妊娠</t>
  </si>
  <si>
    <t>胎盤，臍帯</t>
  </si>
  <si>
    <t>その他の分</t>
  </si>
  <si>
    <t>による人工</t>
  </si>
  <si>
    <t>なし　　　</t>
  </si>
  <si>
    <t>及び分娩の</t>
  </si>
  <si>
    <t>とは無関係</t>
    <phoneticPr fontId="5"/>
  </si>
  <si>
    <t>合併症によ</t>
  </si>
  <si>
    <t>及び卵膜の</t>
  </si>
  <si>
    <t>娩合併症に</t>
  </si>
  <si>
    <t>妊娠中絶，</t>
  </si>
  <si>
    <t>番号</t>
  </si>
  <si>
    <t>の場合もあ</t>
    <phoneticPr fontId="5"/>
  </si>
  <si>
    <t>り影響を受</t>
  </si>
  <si>
    <t>より影響を</t>
  </si>
  <si>
    <t>母体の病態</t>
  </si>
  <si>
    <t>りうる母体</t>
    <phoneticPr fontId="5"/>
  </si>
  <si>
    <t>けた胎児及</t>
  </si>
  <si>
    <t>受けた胎児</t>
  </si>
  <si>
    <t>によらない</t>
    <phoneticPr fontId="5"/>
  </si>
  <si>
    <t>の病態によ</t>
    <phoneticPr fontId="5"/>
  </si>
  <si>
    <t>び新生児　</t>
  </si>
  <si>
    <t>及び新生児</t>
  </si>
  <si>
    <t>もの　　　</t>
    <phoneticPr fontId="5"/>
  </si>
  <si>
    <t>り影響を受</t>
    <phoneticPr fontId="5"/>
  </si>
  <si>
    <t>び新生児　</t>
    <phoneticPr fontId="5"/>
  </si>
  <si>
    <t>けた胎児及</t>
    <phoneticPr fontId="5"/>
  </si>
  <si>
    <t>注　1)児側病態の発生のない分類については省略している。</t>
    <rPh sb="0" eb="1">
      <t>チュウ</t>
    </rPh>
    <rPh sb="4" eb="5">
      <t>ジ</t>
    </rPh>
    <rPh sb="5" eb="6">
      <t>ガワ</t>
    </rPh>
    <rPh sb="6" eb="8">
      <t>ビョウタイ</t>
    </rPh>
    <rPh sb="9" eb="11">
      <t>ハッセイ</t>
    </rPh>
    <rPh sb="14" eb="16">
      <t>ブンルイ</t>
    </rPh>
    <rPh sb="21" eb="23">
      <t>ショウリャク</t>
    </rPh>
    <phoneticPr fontId="5"/>
  </si>
  <si>
    <t>　　2)母側病態の「P04　胎盤又は母乳を介して有害な影響を受けた胎児及び新生児」の分類は発生がなかったため本表から省略している。</t>
    <rPh sb="4" eb="5">
      <t>ハハ</t>
    </rPh>
    <rPh sb="5" eb="6">
      <t>ガワ</t>
    </rPh>
    <rPh sb="6" eb="8">
      <t>ビョウタイ</t>
    </rPh>
    <rPh sb="14" eb="16">
      <t>タイバン</t>
    </rPh>
    <rPh sb="16" eb="17">
      <t>マタ</t>
    </rPh>
    <rPh sb="18" eb="20">
      <t>ボニュウ</t>
    </rPh>
    <rPh sb="21" eb="22">
      <t>カイ</t>
    </rPh>
    <rPh sb="24" eb="26">
      <t>ユウガイ</t>
    </rPh>
    <rPh sb="27" eb="29">
      <t>エイキョウ</t>
    </rPh>
    <rPh sb="30" eb="31">
      <t>ウ</t>
    </rPh>
    <rPh sb="33" eb="35">
      <t>タイジ</t>
    </rPh>
    <rPh sb="35" eb="36">
      <t>オヨ</t>
    </rPh>
    <rPh sb="37" eb="40">
      <t>シンセイジ</t>
    </rPh>
    <rPh sb="42" eb="44">
      <t>ブンルイ</t>
    </rPh>
    <rPh sb="45" eb="47">
      <t>ハッセイ</t>
    </rPh>
    <rPh sb="54" eb="55">
      <t>ホン</t>
    </rPh>
    <rPh sb="55" eb="56">
      <t>ヒョウ</t>
    </rPh>
    <rPh sb="58" eb="60">
      <t>ショウリャク</t>
    </rPh>
    <phoneticPr fontId="5"/>
  </si>
  <si>
    <t>第２－30表　周産期死亡数，妊娠満22週以後の死産－早期新生児死亡・母の年齢（５歳階級）・保健所・市町村別</t>
    <phoneticPr fontId="5"/>
  </si>
  <si>
    <t>総　　　　数</t>
  </si>
  <si>
    <t>～19歳</t>
  </si>
  <si>
    <t>45　～</t>
  </si>
  <si>
    <t>不  詳</t>
    <phoneticPr fontId="5"/>
  </si>
  <si>
    <t>妊娠満22</t>
  </si>
  <si>
    <t>早　期</t>
  </si>
  <si>
    <t>週以後の</t>
  </si>
  <si>
    <t>死　　産</t>
  </si>
  <si>
    <t>死　亡</t>
  </si>
  <si>
    <t>第２－31表（１－２）　周産期死亡数，妊娠満22週以後の死産－早期新生児死亡・児側病態（三桁基本分類）・母側病態（三桁基本分類）別</t>
    <phoneticPr fontId="5"/>
  </si>
  <si>
    <t>第２－31表（２－２）　周産期死亡数，妊娠満22週以後の死産－早期新生児死亡・児側病態（三桁基本分類）・母側病態（三桁基本分類）別</t>
    <phoneticPr fontId="5"/>
  </si>
  <si>
    <t>　　　側</t>
    <rPh sb="3" eb="4">
      <t>ガワ</t>
    </rPh>
    <phoneticPr fontId="5"/>
  </si>
  <si>
    <t>　側</t>
    <rPh sb="1" eb="2">
      <t>カワ</t>
    </rPh>
    <phoneticPr fontId="5"/>
  </si>
  <si>
    <t>病</t>
    <rPh sb="0" eb="1">
      <t>ビョウ</t>
    </rPh>
    <phoneticPr fontId="5"/>
  </si>
  <si>
    <t>母</t>
    <phoneticPr fontId="5"/>
  </si>
  <si>
    <t>側</t>
    <rPh sb="0" eb="1">
      <t>ガワ</t>
    </rPh>
    <phoneticPr fontId="5"/>
  </si>
  <si>
    <t>態</t>
    <rPh sb="0" eb="1">
      <t>タイド</t>
    </rPh>
    <phoneticPr fontId="5"/>
  </si>
  <si>
    <t>総</t>
  </si>
  <si>
    <t>妊　娠　２２　－　２７　週　の　死　産</t>
  </si>
  <si>
    <t>妊　娠　２８　週　以　後　の　死　産</t>
  </si>
  <si>
    <t>早　期　新　生　児　死　亡</t>
  </si>
  <si>
    <t>第２－32表　平均婚姻年齢・初婚－再婚（令和２年に結婚生活に入った夫・妻）・市町村別</t>
    <rPh sb="11" eb="13">
      <t>ネンレイ</t>
    </rPh>
    <rPh sb="14" eb="16">
      <t>ショコン</t>
    </rPh>
    <rPh sb="17" eb="19">
      <t>サイコン</t>
    </rPh>
    <rPh sb="20" eb="21">
      <t>レイ</t>
    </rPh>
    <rPh sb="21" eb="22">
      <t>ワ</t>
    </rPh>
    <rPh sb="23" eb="24">
      <t>ネン</t>
    </rPh>
    <rPh sb="25" eb="27">
      <t>ケッコン</t>
    </rPh>
    <rPh sb="27" eb="29">
      <t>セイカツ</t>
    </rPh>
    <rPh sb="30" eb="31">
      <t>ハイ</t>
    </rPh>
    <rPh sb="33" eb="34">
      <t>オット</t>
    </rPh>
    <rPh sb="35" eb="36">
      <t>ツマ</t>
    </rPh>
    <phoneticPr fontId="5"/>
  </si>
  <si>
    <t>夫の平均年齢</t>
  </si>
  <si>
    <t>妻の平均年齢</t>
  </si>
  <si>
    <t xml:space="preserve">市　 町　 村 </t>
  </si>
  <si>
    <t>初　婚</t>
  </si>
  <si>
    <t>再　婚</t>
  </si>
  <si>
    <t>※　注　1)  夫妻の年齢は、結婚式をあげた時、または同居をはじめた時の年齢である。</t>
    <rPh sb="2" eb="3">
      <t>チュウ</t>
    </rPh>
    <rPh sb="8" eb="10">
      <t>フサイ</t>
    </rPh>
    <rPh sb="11" eb="13">
      <t>ネンレイ</t>
    </rPh>
    <rPh sb="15" eb="18">
      <t>ケッコンシキ</t>
    </rPh>
    <rPh sb="22" eb="23">
      <t>トキ</t>
    </rPh>
    <rPh sb="27" eb="29">
      <t>ドウキョ</t>
    </rPh>
    <rPh sb="34" eb="35">
      <t>トキ</t>
    </rPh>
    <rPh sb="36" eb="38">
      <t>ネンレイ</t>
    </rPh>
    <phoneticPr fontId="5"/>
  </si>
  <si>
    <t>第２－33表　離婚件数，種類・同居期間別</t>
    <phoneticPr fontId="13"/>
  </si>
  <si>
    <t>令和２（2020）年</t>
    <rPh sb="0" eb="2">
      <t>レイワ</t>
    </rPh>
    <rPh sb="9" eb="10">
      <t>ネン</t>
    </rPh>
    <phoneticPr fontId="13"/>
  </si>
  <si>
    <t>離　　婚　　の　　種　　類</t>
    <rPh sb="0" eb="1">
      <t>ハナレ</t>
    </rPh>
    <rPh sb="3" eb="4">
      <t>コン</t>
    </rPh>
    <rPh sb="9" eb="10">
      <t>タネ</t>
    </rPh>
    <rPh sb="12" eb="13">
      <t>タグイ</t>
    </rPh>
    <phoneticPr fontId="13"/>
  </si>
  <si>
    <t>夫妻総数</t>
  </si>
  <si>
    <t>協議</t>
    <rPh sb="0" eb="2">
      <t>キョウギ</t>
    </rPh>
    <phoneticPr fontId="13"/>
  </si>
  <si>
    <t>調停</t>
    <rPh sb="0" eb="2">
      <t>チョウテイ</t>
    </rPh>
    <phoneticPr fontId="13"/>
  </si>
  <si>
    <t>審判</t>
    <rPh sb="0" eb="2">
      <t>シンパン</t>
    </rPh>
    <phoneticPr fontId="13"/>
  </si>
  <si>
    <t>和解</t>
    <rPh sb="0" eb="2">
      <t>ワカイ</t>
    </rPh>
    <phoneticPr fontId="13"/>
  </si>
  <si>
    <t>認諾</t>
    <rPh sb="0" eb="2">
      <t>ニンダク</t>
    </rPh>
    <phoneticPr fontId="13"/>
  </si>
  <si>
    <t>判決</t>
    <rPh sb="0" eb="2">
      <t>ハンケツ</t>
    </rPh>
    <phoneticPr fontId="13"/>
  </si>
  <si>
    <t>離婚</t>
    <rPh sb="0" eb="2">
      <t>リコン</t>
    </rPh>
    <phoneticPr fontId="13"/>
  </si>
  <si>
    <t>同居期間</t>
    <rPh sb="0" eb="2">
      <t>ドウキョ</t>
    </rPh>
    <rPh sb="2" eb="4">
      <t>キカン</t>
    </rPh>
    <phoneticPr fontId="13"/>
  </si>
  <si>
    <t>１年未満</t>
    <rPh sb="1" eb="4">
      <t>ネンミマン</t>
    </rPh>
    <phoneticPr fontId="13"/>
  </si>
  <si>
    <t>-</t>
    <phoneticPr fontId="13"/>
  </si>
  <si>
    <t>１年～２年</t>
    <rPh sb="1" eb="2">
      <t>ネン</t>
    </rPh>
    <rPh sb="4" eb="5">
      <t>ネン</t>
    </rPh>
    <phoneticPr fontId="13"/>
  </si>
  <si>
    <t>２年～３年</t>
    <rPh sb="1" eb="2">
      <t>ネン</t>
    </rPh>
    <rPh sb="4" eb="5">
      <t>ネン</t>
    </rPh>
    <phoneticPr fontId="13"/>
  </si>
  <si>
    <t>３年～４年</t>
    <rPh sb="1" eb="2">
      <t>ネン</t>
    </rPh>
    <rPh sb="4" eb="5">
      <t>ネン</t>
    </rPh>
    <phoneticPr fontId="13"/>
  </si>
  <si>
    <t>４年～５年</t>
    <rPh sb="1" eb="2">
      <t>ネン</t>
    </rPh>
    <rPh sb="4" eb="5">
      <t>ネン</t>
    </rPh>
    <phoneticPr fontId="13"/>
  </si>
  <si>
    <t>５年～10年</t>
    <rPh sb="1" eb="2">
      <t>ネン</t>
    </rPh>
    <rPh sb="5" eb="6">
      <t>ネン</t>
    </rPh>
    <phoneticPr fontId="13"/>
  </si>
  <si>
    <t>10年～15年</t>
    <rPh sb="2" eb="3">
      <t>ネン</t>
    </rPh>
    <rPh sb="6" eb="7">
      <t>ネン</t>
    </rPh>
    <phoneticPr fontId="13"/>
  </si>
  <si>
    <t>15年～20年</t>
    <rPh sb="2" eb="3">
      <t>ネン</t>
    </rPh>
    <rPh sb="6" eb="7">
      <t>ネン</t>
    </rPh>
    <phoneticPr fontId="13"/>
  </si>
  <si>
    <t>20年以上</t>
    <rPh sb="2" eb="3">
      <t>ネン</t>
    </rPh>
    <rPh sb="3" eb="5">
      <t>イジョウ</t>
    </rPh>
    <phoneticPr fontId="13"/>
  </si>
  <si>
    <t>不詳</t>
    <rPh sb="0" eb="2">
      <t>フショウ</t>
    </rPh>
    <phoneticPr fontId="13"/>
  </si>
  <si>
    <t>資料　「人口動態統計」(厚生労働省）</t>
    <rPh sb="12" eb="14">
      <t>コウセイ</t>
    </rPh>
    <rPh sb="14" eb="17">
      <t>ロウドウショウ</t>
    </rPh>
    <phoneticPr fontId="13"/>
  </si>
  <si>
    <t>第２－34表　離婚件数，夫妻が親権を行わなければならない子の数・同居期間別</t>
    <phoneticPr fontId="13"/>
  </si>
  <si>
    <t>親権を行わなければならない子の数</t>
    <rPh sb="0" eb="2">
      <t>シンケン</t>
    </rPh>
    <rPh sb="3" eb="4">
      <t>オコナ</t>
    </rPh>
    <rPh sb="13" eb="14">
      <t>コ</t>
    </rPh>
    <rPh sb="15" eb="16">
      <t>カズ</t>
    </rPh>
    <phoneticPr fontId="13"/>
  </si>
  <si>
    <t>夫婦総数</t>
  </si>
  <si>
    <t>０人</t>
    <rPh sb="1" eb="2">
      <t>ニン</t>
    </rPh>
    <phoneticPr fontId="13"/>
  </si>
  <si>
    <t>１人</t>
    <rPh sb="1" eb="2">
      <t>ニン</t>
    </rPh>
    <phoneticPr fontId="13"/>
  </si>
  <si>
    <t>２人</t>
    <rPh sb="1" eb="2">
      <t>ニン</t>
    </rPh>
    <phoneticPr fontId="13"/>
  </si>
  <si>
    <t>３人</t>
    <rPh sb="1" eb="2">
      <t>ニン</t>
    </rPh>
    <phoneticPr fontId="13"/>
  </si>
  <si>
    <t>４人</t>
    <rPh sb="1" eb="2">
      <t>ニン</t>
    </rPh>
    <phoneticPr fontId="13"/>
  </si>
  <si>
    <t>５人～</t>
    <rPh sb="1" eb="2">
      <t>ニン</t>
    </rPh>
    <phoneticPr fontId="13"/>
  </si>
  <si>
    <r>
      <t xml:space="preserve">  その他のリンパ組織、造血組織
</t>
    </r>
    <r>
      <rPr>
        <sz val="11"/>
        <color theme="1"/>
        <rFont val="ＭＳ 明朝"/>
        <family val="1"/>
        <charset val="128"/>
      </rPr>
      <t xml:space="preserve">  </t>
    </r>
    <r>
      <rPr>
        <sz val="12"/>
        <rFont val="ＭＳ 明朝"/>
        <family val="1"/>
        <charset val="128"/>
      </rPr>
      <t>及び関連組織＜腫瘍＞</t>
    </r>
    <phoneticPr fontId="5"/>
  </si>
  <si>
    <r>
      <t>注　1)　死因名は第１０回分類(2013年版準拠</t>
    </r>
    <r>
      <rPr>
        <sz val="11"/>
        <color theme="1"/>
        <rFont val="ＭＳ 明朝"/>
        <family val="1"/>
        <charset val="128"/>
      </rPr>
      <t>[</t>
    </r>
    <r>
      <rPr>
        <sz val="12"/>
        <rFont val="ＭＳ 明朝"/>
        <family val="1"/>
        <charset val="128"/>
      </rPr>
      <t>平成</t>
    </r>
    <r>
      <rPr>
        <sz val="11"/>
        <color theme="1"/>
        <rFont val="ＭＳ 明朝"/>
        <family val="1"/>
        <charset val="128"/>
      </rPr>
      <t>28</t>
    </r>
    <r>
      <rPr>
        <sz val="12"/>
        <rFont val="ＭＳ 明朝"/>
        <family val="1"/>
        <charset val="128"/>
      </rPr>
      <t>年より</t>
    </r>
    <r>
      <rPr>
        <sz val="11"/>
        <color theme="1"/>
        <rFont val="ＭＳ 明朝"/>
        <family val="1"/>
        <charset val="128"/>
      </rPr>
      <t>])による</t>
    </r>
    <r>
      <rPr>
        <sz val="12"/>
        <rFont val="ＭＳ 明朝"/>
        <family val="1"/>
        <charset val="128"/>
      </rPr>
      <t>。</t>
    </r>
    <phoneticPr fontId="5"/>
  </si>
  <si>
    <t>Ba02</t>
  </si>
  <si>
    <t>Ba11</t>
  </si>
  <si>
    <t>Ba23</t>
  </si>
  <si>
    <t xml:space="preserve">  Ba31</t>
  </si>
  <si>
    <t xml:space="preserve">  Ba34</t>
  </si>
  <si>
    <t>Ba35</t>
  </si>
  <si>
    <t xml:space="preserve">  Ba37</t>
  </si>
  <si>
    <t xml:space="preserve">  Ba39</t>
  </si>
  <si>
    <t xml:space="preserve">  Ba42</t>
  </si>
  <si>
    <t xml:space="preserve">  Ba43</t>
  </si>
  <si>
    <t>Ba44</t>
  </si>
  <si>
    <t>Ba45</t>
  </si>
  <si>
    <t>Ba55</t>
  </si>
  <si>
    <t>敗血症</t>
  </si>
  <si>
    <t>代謝障害</t>
  </si>
  <si>
    <t>周産期に発生した病態</t>
  </si>
  <si>
    <t xml:space="preserve">  新生児の細菌性敗血症</t>
  </si>
  <si>
    <t xml:space="preserve">  その他の周産期に発生した病態</t>
  </si>
  <si>
    <t>先天奇形、変形および染色体異常</t>
  </si>
  <si>
    <t xml:space="preserve">  心臓の先天奇形</t>
  </si>
  <si>
    <t xml:space="preserve">  呼吸器系の先天奇形</t>
  </si>
  <si>
    <t xml:space="preserve">  その他の先天奇形及び変形</t>
  </si>
  <si>
    <t xml:space="preserve">  染色体異常，他に分類されないもの</t>
  </si>
  <si>
    <t>乳幼児突然死症候群</t>
  </si>
  <si>
    <t>その他のすべての疾患</t>
  </si>
  <si>
    <t>他殺</t>
  </si>
  <si>
    <t>高梁市</t>
    <rPh sb="0" eb="3">
      <t>タカハシシ</t>
    </rPh>
    <phoneticPr fontId="2"/>
  </si>
  <si>
    <t>新見市</t>
    <rPh sb="0" eb="3">
      <t>ニイミシ</t>
    </rPh>
    <phoneticPr fontId="2"/>
  </si>
  <si>
    <t>備前市</t>
    <rPh sb="0" eb="3">
      <t>ビゼンシ</t>
    </rPh>
    <phoneticPr fontId="2"/>
  </si>
  <si>
    <t>瀬戸内市</t>
    <rPh sb="0" eb="4">
      <t>セトウチシ</t>
    </rPh>
    <phoneticPr fontId="2"/>
  </si>
  <si>
    <t>赤磐市</t>
    <rPh sb="0" eb="3">
      <t>アカイワシ</t>
    </rPh>
    <phoneticPr fontId="2"/>
  </si>
  <si>
    <t>　 美 咲 町</t>
    <rPh sb="2" eb="3">
      <t>ミ</t>
    </rPh>
    <rPh sb="4" eb="5">
      <t>ザキ</t>
    </rPh>
    <rPh sb="6" eb="7">
      <t>マチ</t>
    </rPh>
    <phoneticPr fontId="2"/>
  </si>
  <si>
    <t>加 賀 郡</t>
    <rPh sb="0" eb="1">
      <t>カ</t>
    </rPh>
    <rPh sb="2" eb="3">
      <t>ガ</t>
    </rPh>
    <rPh sb="4" eb="5">
      <t>グン</t>
    </rPh>
    <phoneticPr fontId="2"/>
  </si>
  <si>
    <t xml:space="preserve"> 　吉備中央町</t>
    <rPh sb="2" eb="7">
      <t>キビチュウオウチョウ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</si>
</sst>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
    <numFmt numFmtId="177" formatCode="hh:mm:ss"/>
    <numFmt numFmtId="178" formatCode="#,##0;&quot;△ &quot;#,##0"/>
    <numFmt numFmtId="179" formatCode="0.0;&quot;△ &quot;0.0"/>
    <numFmt numFmtId="180" formatCode="#,##0;[Red]#,##0"/>
    <numFmt numFmtId="181" formatCode="0_ "/>
    <numFmt numFmtId="182" formatCode="0.00000000000000"/>
    <numFmt numFmtId="183" formatCode="#,##0.0;\-#,##0.0"/>
    <numFmt numFmtId="184" formatCode="#,##0.0;[Red]#,##0.0"/>
    <numFmt numFmtId="185" formatCode="_(* #,##0.00_);_(* \(#,##0.00\);_(* &quot;-&quot;??_);_(@_)"/>
    <numFmt numFmtId="186" formatCode="#,##0.0"/>
    <numFmt numFmtId="187" formatCode="0.00_);[Red]\(0.00\)"/>
    <numFmt numFmtId="188" formatCode="00000"/>
    <numFmt numFmtId="189" formatCode="#,##0;&quot;△ &quot;#,##0;&quot;－&quot;\ "/>
    <numFmt numFmtId="190" formatCode="_(* #,##0_);_(* \(#,##0\);_(* &quot;-&quot;_);_(@_)"/>
  </numFmts>
  <fonts count="30">
    <font>
      <sz val="11"/>
      <color theme="1"/>
      <name val="游ゴシック"/>
      <family val="2"/>
      <charset val="128"/>
      <scheme val="minor"/>
    </font>
    <font>
      <sz val="12"/>
      <name val="ＭＳ 明朝"/>
      <family val="1"/>
      <charset val="128"/>
    </font>
    <font>
      <sz val="6"/>
      <name val="游ゴシック"/>
      <family val="2"/>
      <charset val="128"/>
      <scheme val="minor"/>
    </font>
    <font>
      <sz val="12"/>
      <color indexed="8"/>
      <name val="ＭＳ ゴシック"/>
      <family val="3"/>
      <charset val="128"/>
    </font>
    <font>
      <sz val="12"/>
      <color indexed="8"/>
      <name val="ＭＳ 明朝"/>
      <family val="1"/>
      <charset val="128"/>
    </font>
    <font>
      <sz val="6"/>
      <name val="ＭＳ Ｐ明朝"/>
      <family val="1"/>
      <charset val="128"/>
    </font>
    <font>
      <sz val="12"/>
      <name val="Osaka"/>
      <family val="3"/>
      <charset val="128"/>
    </font>
    <font>
      <b/>
      <sz val="18"/>
      <color indexed="8"/>
      <name val="ＭＳ 明朝"/>
      <family val="1"/>
      <charset val="128"/>
    </font>
    <font>
      <sz val="12"/>
      <name val="ＭＳ ゴシック"/>
      <family val="3"/>
      <charset val="128"/>
    </font>
    <font>
      <sz val="10"/>
      <name val="ＭＳ 明朝"/>
      <family val="1"/>
      <charset val="128"/>
    </font>
    <font>
      <sz val="11"/>
      <name val="ＭＳ 明朝"/>
      <family val="1"/>
      <charset val="128"/>
    </font>
    <font>
      <sz val="9"/>
      <name val="ＭＳ 明朝"/>
      <family val="1"/>
      <charset val="128"/>
    </font>
    <font>
      <sz val="11"/>
      <color theme="1"/>
      <name val="ＭＳ 明朝"/>
      <family val="1"/>
      <charset val="128"/>
    </font>
    <font>
      <sz val="6"/>
      <name val="ＭＳ 明朝"/>
      <family val="1"/>
      <charset val="128"/>
    </font>
    <font>
      <sz val="10"/>
      <color indexed="8"/>
      <name val="ＭＳ Ｐゴシック"/>
      <family val="3"/>
      <charset val="128"/>
    </font>
    <font>
      <sz val="10"/>
      <color indexed="8"/>
      <name val="ＭＳ 明朝"/>
      <family val="1"/>
      <charset val="128"/>
    </font>
    <font>
      <sz val="12"/>
      <color indexed="12"/>
      <name val="ＭＳ 明朝"/>
      <family val="1"/>
      <charset val="128"/>
    </font>
    <font>
      <sz val="10"/>
      <color indexed="12"/>
      <name val="ＭＳ 明朝"/>
      <family val="1"/>
      <charset val="128"/>
    </font>
    <font>
      <sz val="11"/>
      <color indexed="8"/>
      <name val="ＭＳ 明朝"/>
      <family val="1"/>
      <charset val="128"/>
    </font>
    <font>
      <sz val="16"/>
      <color indexed="8"/>
      <name val="ＭＳ ゴシック"/>
      <family val="3"/>
      <charset val="128"/>
    </font>
    <font>
      <sz val="13"/>
      <color indexed="8"/>
      <name val="ＭＳ 明朝"/>
      <family val="1"/>
      <charset val="128"/>
    </font>
    <font>
      <sz val="15"/>
      <color indexed="8"/>
      <name val="ＭＳ 明朝"/>
      <family val="1"/>
      <charset val="128"/>
    </font>
    <font>
      <sz val="13"/>
      <name val="ＭＳ 明朝"/>
      <family val="1"/>
      <charset val="128"/>
    </font>
    <font>
      <sz val="11"/>
      <color indexed="8"/>
      <name val="游ゴシック"/>
      <family val="3"/>
      <charset val="128"/>
      <scheme val="minor"/>
    </font>
    <font>
      <sz val="12"/>
      <color indexed="9"/>
      <name val="ＭＳ 明朝"/>
      <family val="1"/>
      <charset val="128"/>
    </font>
    <font>
      <sz val="14"/>
      <color indexed="8"/>
      <name val="ＭＳ ゴシック"/>
      <family val="3"/>
      <charset val="128"/>
    </font>
    <font>
      <sz val="12.5"/>
      <color indexed="8"/>
      <name val="ＭＳ ゴシック"/>
      <family val="3"/>
      <charset val="128"/>
    </font>
    <font>
      <sz val="12.5"/>
      <color indexed="8"/>
      <name val="ＭＳ 明朝"/>
      <family val="1"/>
      <charset val="128"/>
    </font>
    <font>
      <b/>
      <sz val="12.5"/>
      <color indexed="8"/>
      <name val="ＭＳ 明朝"/>
      <family val="1"/>
      <charset val="128"/>
    </font>
    <font>
      <b/>
      <sz val="12"/>
      <color indexed="8"/>
      <name val="ＭＳ 明朝"/>
      <family val="1"/>
      <charset val="128"/>
    </font>
  </fonts>
  <fills count="3">
    <fill>
      <patternFill patternType="none"/>
    </fill>
    <fill>
      <patternFill patternType="gray125"/>
    </fill>
    <fill>
      <patternFill patternType="solid">
        <fgColor indexed="9"/>
        <bgColor indexed="64"/>
      </patternFill>
    </fill>
  </fills>
  <borders count="66">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double">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bottom style="medium">
        <color indexed="64"/>
      </bottom>
      <diagonal/>
    </border>
    <border>
      <left/>
      <right style="medium">
        <color indexed="64"/>
      </right>
      <top style="medium">
        <color indexed="64"/>
      </top>
      <bottom/>
      <diagonal/>
    </border>
    <border>
      <left style="thin">
        <color indexed="8"/>
      </left>
      <right style="thin">
        <color indexed="64"/>
      </right>
      <top style="thin">
        <color indexed="64"/>
      </top>
      <bottom/>
      <diagonal/>
    </border>
    <border>
      <left style="thin">
        <color indexed="64"/>
      </left>
      <right/>
      <top style="thin">
        <color indexed="8"/>
      </top>
      <bottom/>
      <diagonal/>
    </border>
    <border>
      <left style="thin">
        <color indexed="8"/>
      </left>
      <right style="thin">
        <color indexed="64"/>
      </right>
      <top/>
      <bottom/>
      <diagonal/>
    </border>
    <border>
      <left style="medium">
        <color indexed="64"/>
      </left>
      <right style="thin">
        <color indexed="64"/>
      </right>
      <top/>
      <bottom style="medium">
        <color indexed="64"/>
      </bottom>
      <diagonal/>
    </border>
    <border>
      <left style="thin">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s>
  <cellStyleXfs count="5">
    <xf numFmtId="0" fontId="0" fillId="0" borderId="0">
      <alignment vertical="center"/>
    </xf>
    <xf numFmtId="0" fontId="1" fillId="0" borderId="0"/>
    <xf numFmtId="38" fontId="6" fillId="0" borderId="0" applyFont="0" applyFill="0" applyBorder="0" applyAlignment="0" applyProtection="0"/>
    <xf numFmtId="0" fontId="1" fillId="0" borderId="0"/>
    <xf numFmtId="0" fontId="23" fillId="0" borderId="0">
      <alignment vertical="center"/>
    </xf>
  </cellStyleXfs>
  <cellXfs count="836">
    <xf numFmtId="0" fontId="0" fillId="0" borderId="0" xfId="0">
      <alignment vertical="center"/>
    </xf>
    <xf numFmtId="0" fontId="1" fillId="0" borderId="0" xfId="1" applyFill="1" applyAlignment="1">
      <alignment vertical="center"/>
    </xf>
    <xf numFmtId="0" fontId="3" fillId="0" borderId="0" xfId="1" applyFont="1" applyFill="1" applyAlignment="1" applyProtection="1">
      <alignment horizontal="left" vertical="center"/>
    </xf>
    <xf numFmtId="0" fontId="4" fillId="0" borderId="0" xfId="1" applyFont="1" applyFill="1" applyAlignment="1" applyProtection="1">
      <alignment vertical="center"/>
    </xf>
    <xf numFmtId="1" fontId="4" fillId="0" borderId="0" xfId="1" applyNumberFormat="1" applyFont="1" applyFill="1" applyAlignment="1" applyProtection="1">
      <alignment vertical="center"/>
    </xf>
    <xf numFmtId="0" fontId="4" fillId="0" borderId="0" xfId="1" applyFont="1" applyFill="1" applyAlignment="1">
      <alignment vertical="center"/>
    </xf>
    <xf numFmtId="0" fontId="4" fillId="0" borderId="0" xfId="1" applyFont="1" applyFill="1" applyBorder="1" applyAlignment="1" applyProtection="1">
      <alignment vertical="center"/>
    </xf>
    <xf numFmtId="0" fontId="4" fillId="0" borderId="0" xfId="1" applyFont="1" applyFill="1" applyBorder="1" applyAlignment="1">
      <alignment vertical="center"/>
    </xf>
    <xf numFmtId="0" fontId="4" fillId="0" borderId="1" xfId="1" applyFont="1" applyFill="1" applyBorder="1" applyAlignment="1" applyProtection="1">
      <alignment vertical="center"/>
      <protection locked="0"/>
    </xf>
    <xf numFmtId="0" fontId="4" fillId="0" borderId="2" xfId="1" applyFont="1" applyFill="1" applyBorder="1" applyAlignment="1" applyProtection="1">
      <alignment horizontal="center" vertical="center"/>
    </xf>
    <xf numFmtId="0" fontId="4" fillId="0" borderId="3" xfId="1" applyFont="1" applyFill="1" applyBorder="1" applyAlignment="1" applyProtection="1">
      <alignment horizontal="center" vertical="center"/>
    </xf>
    <xf numFmtId="0" fontId="4" fillId="0" borderId="2" xfId="1" applyFont="1" applyFill="1" applyBorder="1" applyAlignment="1" applyProtection="1">
      <alignment horizontal="right" vertical="center"/>
    </xf>
    <xf numFmtId="0" fontId="4" fillId="0" borderId="3" xfId="1" applyFont="1" applyFill="1" applyBorder="1" applyAlignment="1" applyProtection="1">
      <alignment vertical="center"/>
      <protection locked="0"/>
    </xf>
    <xf numFmtId="0" fontId="4" fillId="0" borderId="2" xfId="1" applyFont="1" applyFill="1" applyBorder="1" applyAlignment="1" applyProtection="1">
      <alignment vertical="center"/>
      <protection locked="0"/>
    </xf>
    <xf numFmtId="0" fontId="4" fillId="0" borderId="3" xfId="1" applyFont="1" applyFill="1" applyBorder="1" applyAlignment="1" applyProtection="1">
      <alignment vertical="center"/>
    </xf>
    <xf numFmtId="0" fontId="4" fillId="0" borderId="3" xfId="1" applyFont="1" applyFill="1" applyBorder="1" applyAlignment="1" applyProtection="1">
      <alignment horizontal="centerContinuous" vertical="center"/>
      <protection locked="0"/>
    </xf>
    <xf numFmtId="0" fontId="4" fillId="0" borderId="4" xfId="1" applyFont="1" applyFill="1" applyBorder="1" applyAlignment="1" applyProtection="1">
      <alignment horizontal="center" vertical="center"/>
    </xf>
    <xf numFmtId="0" fontId="4" fillId="0" borderId="0" xfId="1" applyFont="1" applyFill="1" applyBorder="1" applyAlignment="1" applyProtection="1">
      <alignment horizontal="center" vertical="center"/>
    </xf>
    <xf numFmtId="1" fontId="4" fillId="0" borderId="0" xfId="1" applyNumberFormat="1" applyFont="1" applyFill="1" applyBorder="1" applyAlignment="1" applyProtection="1">
      <alignment vertical="center"/>
      <protection locked="0"/>
    </xf>
    <xf numFmtId="0" fontId="4" fillId="0" borderId="5" xfId="1" applyFont="1" applyFill="1" applyBorder="1" applyAlignment="1" applyProtection="1">
      <alignment vertical="center"/>
      <protection locked="0"/>
    </xf>
    <xf numFmtId="0" fontId="4" fillId="0" borderId="6" xfId="1" applyFont="1" applyFill="1" applyBorder="1" applyAlignment="1" applyProtection="1">
      <alignment horizontal="center" vertical="center" wrapText="1"/>
    </xf>
    <xf numFmtId="0" fontId="4" fillId="0" borderId="0" xfId="1" applyFont="1" applyFill="1" applyBorder="1" applyAlignment="1" applyProtection="1">
      <alignment vertical="center"/>
      <protection locked="0"/>
    </xf>
    <xf numFmtId="0" fontId="4" fillId="0" borderId="11" xfId="1" applyFont="1" applyFill="1" applyBorder="1" applyAlignment="1" applyProtection="1">
      <alignment vertical="center"/>
      <protection locked="0"/>
    </xf>
    <xf numFmtId="0" fontId="4" fillId="0" borderId="6" xfId="1" applyFont="1" applyFill="1" applyBorder="1" applyAlignment="1" applyProtection="1">
      <alignment horizontal="right" vertical="center"/>
    </xf>
    <xf numFmtId="0" fontId="4" fillId="0" borderId="12" xfId="1" applyFont="1" applyFill="1" applyBorder="1" applyAlignment="1" applyProtection="1">
      <alignment horizontal="right" vertical="center"/>
    </xf>
    <xf numFmtId="0" fontId="4" fillId="0" borderId="12" xfId="1" applyFont="1" applyFill="1" applyBorder="1" applyAlignment="1" applyProtection="1">
      <alignment vertical="center"/>
      <protection locked="0"/>
    </xf>
    <xf numFmtId="0" fontId="4" fillId="0" borderId="6" xfId="1" applyFont="1" applyFill="1" applyBorder="1" applyAlignment="1" applyProtection="1">
      <alignment horizontal="center" vertical="center"/>
    </xf>
    <xf numFmtId="0" fontId="4" fillId="0" borderId="12" xfId="1" applyFont="1" applyFill="1" applyBorder="1" applyAlignment="1" applyProtection="1">
      <alignment horizontal="center" vertical="center"/>
    </xf>
    <xf numFmtId="0" fontId="4" fillId="0" borderId="13" xfId="1" applyFont="1" applyFill="1" applyBorder="1" applyAlignment="1" applyProtection="1">
      <alignment horizontal="center" vertical="center"/>
    </xf>
    <xf numFmtId="0" fontId="4" fillId="0" borderId="5" xfId="1" applyFont="1" applyFill="1" applyBorder="1" applyAlignment="1" applyProtection="1">
      <alignment horizontal="center" vertical="center"/>
    </xf>
    <xf numFmtId="37" fontId="4" fillId="0" borderId="14" xfId="1" applyNumberFormat="1" applyFont="1" applyFill="1" applyBorder="1" applyAlignment="1" applyProtection="1">
      <alignment vertical="center"/>
    </xf>
    <xf numFmtId="176" fontId="4" fillId="0" borderId="14" xfId="1" applyNumberFormat="1" applyFont="1" applyFill="1" applyBorder="1" applyAlignment="1" applyProtection="1">
      <alignment vertical="center"/>
    </xf>
    <xf numFmtId="1" fontId="4" fillId="0" borderId="14" xfId="1" applyNumberFormat="1" applyFont="1" applyFill="1" applyBorder="1" applyAlignment="1" applyProtection="1">
      <alignment vertical="center"/>
    </xf>
    <xf numFmtId="1" fontId="4" fillId="0" borderId="0" xfId="1" applyNumberFormat="1" applyFont="1" applyFill="1" applyBorder="1" applyAlignment="1" applyProtection="1">
      <alignment vertical="center"/>
    </xf>
    <xf numFmtId="1" fontId="4" fillId="0" borderId="15" xfId="1" applyNumberFormat="1" applyFont="1" applyFill="1" applyBorder="1" applyAlignment="1" applyProtection="1">
      <alignment vertical="center"/>
    </xf>
    <xf numFmtId="1" fontId="4" fillId="0" borderId="16" xfId="1" applyNumberFormat="1" applyFont="1" applyFill="1" applyBorder="1" applyAlignment="1" applyProtection="1">
      <alignment vertical="center"/>
    </xf>
    <xf numFmtId="1" fontId="4" fillId="0" borderId="17" xfId="1" applyNumberFormat="1" applyFont="1" applyFill="1" applyBorder="1" applyAlignment="1" applyProtection="1">
      <alignment vertical="center"/>
    </xf>
    <xf numFmtId="177" fontId="4" fillId="0" borderId="0" xfId="1" applyNumberFormat="1" applyFont="1" applyFill="1" applyBorder="1" applyAlignment="1" applyProtection="1">
      <alignment vertical="center"/>
    </xf>
    <xf numFmtId="37" fontId="1" fillId="0" borderId="18" xfId="1" applyNumberFormat="1" applyFont="1" applyFill="1" applyBorder="1" applyAlignment="1" applyProtection="1">
      <alignment vertical="center"/>
    </xf>
    <xf numFmtId="1" fontId="4" fillId="0" borderId="19" xfId="1" applyNumberFormat="1" applyFont="1" applyFill="1" applyBorder="1" applyAlignment="1" applyProtection="1">
      <alignment vertical="center"/>
    </xf>
    <xf numFmtId="178" fontId="4" fillId="0" borderId="14" xfId="1" applyNumberFormat="1" applyFont="1" applyFill="1" applyBorder="1" applyAlignment="1" applyProtection="1">
      <alignment vertical="center"/>
    </xf>
    <xf numFmtId="179" fontId="4" fillId="0" borderId="14" xfId="1" applyNumberFormat="1" applyFont="1" applyFill="1" applyBorder="1" applyAlignment="1" applyProtection="1">
      <alignment vertical="center"/>
    </xf>
    <xf numFmtId="0" fontId="4" fillId="0" borderId="5" xfId="1" applyFont="1" applyFill="1" applyBorder="1" applyAlignment="1" applyProtection="1">
      <alignment horizontal="right" vertical="center"/>
    </xf>
    <xf numFmtId="0" fontId="4" fillId="0" borderId="11" xfId="1" applyFont="1" applyFill="1" applyBorder="1" applyAlignment="1" applyProtection="1">
      <alignment horizontal="center" vertical="center"/>
    </xf>
    <xf numFmtId="39" fontId="4" fillId="0" borderId="14" xfId="1" applyNumberFormat="1" applyFont="1" applyFill="1" applyBorder="1" applyAlignment="1" applyProtection="1">
      <alignment vertical="center"/>
    </xf>
    <xf numFmtId="1" fontId="4" fillId="0" borderId="6" xfId="1" applyNumberFormat="1" applyFont="1" applyFill="1" applyBorder="1" applyAlignment="1" applyProtection="1">
      <alignment vertical="center"/>
    </xf>
    <xf numFmtId="1" fontId="4" fillId="0" borderId="12" xfId="1" applyNumberFormat="1" applyFont="1" applyFill="1" applyBorder="1" applyAlignment="1" applyProtection="1">
      <alignment vertical="center"/>
    </xf>
    <xf numFmtId="1" fontId="4" fillId="0" borderId="20" xfId="1" applyNumberFormat="1" applyFont="1" applyFill="1" applyBorder="1" applyAlignment="1" applyProtection="1">
      <alignment vertical="center"/>
    </xf>
    <xf numFmtId="0" fontId="4" fillId="0" borderId="7" xfId="1" applyFont="1" applyFill="1" applyBorder="1" applyAlignment="1" applyProtection="1">
      <alignment horizontal="center" vertical="center"/>
    </xf>
    <xf numFmtId="0" fontId="4" fillId="0" borderId="8" xfId="1" applyFont="1" applyFill="1" applyBorder="1" applyAlignment="1" applyProtection="1">
      <alignment horizontal="center" vertical="center"/>
    </xf>
    <xf numFmtId="0" fontId="4" fillId="0" borderId="10" xfId="1" applyFont="1" applyFill="1" applyBorder="1" applyAlignment="1" applyProtection="1">
      <alignment horizontal="center" vertical="center"/>
    </xf>
    <xf numFmtId="1" fontId="4" fillId="0" borderId="21" xfId="1" applyNumberFormat="1" applyFont="1" applyFill="1" applyBorder="1" applyAlignment="1" applyProtection="1">
      <alignment vertical="center"/>
    </xf>
    <xf numFmtId="1" fontId="4" fillId="0" borderId="22" xfId="1" applyNumberFormat="1" applyFont="1" applyFill="1" applyBorder="1" applyAlignment="1" applyProtection="1">
      <alignment vertical="center"/>
    </xf>
    <xf numFmtId="178" fontId="4" fillId="0" borderId="14" xfId="2" applyNumberFormat="1" applyFont="1" applyFill="1" applyBorder="1" applyAlignment="1" applyProtection="1">
      <alignment vertical="center"/>
    </xf>
    <xf numFmtId="0" fontId="4" fillId="0" borderId="23" xfId="1" applyFont="1" applyFill="1" applyBorder="1" applyAlignment="1" applyProtection="1">
      <alignment horizontal="center" vertical="center"/>
    </xf>
    <xf numFmtId="37" fontId="4" fillId="0" borderId="24" xfId="1" applyNumberFormat="1" applyFont="1" applyFill="1" applyBorder="1" applyAlignment="1" applyProtection="1">
      <alignment vertical="center"/>
    </xf>
    <xf numFmtId="39" fontId="4" fillId="0" borderId="24" xfId="1" applyNumberFormat="1" applyFont="1" applyFill="1" applyBorder="1" applyAlignment="1" applyProtection="1">
      <alignment vertical="center"/>
    </xf>
    <xf numFmtId="39" fontId="4" fillId="0" borderId="25" xfId="1" applyNumberFormat="1" applyFont="1" applyFill="1" applyBorder="1" applyAlignment="1" applyProtection="1">
      <alignment vertical="center"/>
    </xf>
    <xf numFmtId="1" fontId="4" fillId="0" borderId="24" xfId="1" applyNumberFormat="1" applyFont="1" applyFill="1" applyBorder="1" applyAlignment="1" applyProtection="1">
      <alignment vertical="center"/>
    </xf>
    <xf numFmtId="1" fontId="4" fillId="0" borderId="26" xfId="1" applyNumberFormat="1" applyFont="1" applyFill="1" applyBorder="1" applyAlignment="1" applyProtection="1">
      <alignment vertical="center"/>
    </xf>
    <xf numFmtId="1" fontId="4" fillId="0" borderId="27" xfId="1" applyNumberFormat="1" applyFont="1" applyFill="1" applyBorder="1" applyAlignment="1" applyProtection="1">
      <alignment vertical="center"/>
    </xf>
    <xf numFmtId="37" fontId="4" fillId="0" borderId="0" xfId="1" applyNumberFormat="1" applyFont="1" applyFill="1" applyBorder="1" applyAlignment="1" applyProtection="1">
      <alignment vertical="center"/>
    </xf>
    <xf numFmtId="39" fontId="4" fillId="0" borderId="0" xfId="1" applyNumberFormat="1" applyFont="1" applyFill="1" applyBorder="1" applyAlignment="1" applyProtection="1">
      <alignment vertical="center"/>
    </xf>
    <xf numFmtId="0" fontId="4" fillId="0" borderId="0" xfId="1" applyFont="1" applyFill="1" applyAlignment="1" applyProtection="1">
      <alignment horizontal="left" vertical="center"/>
      <protection locked="0"/>
    </xf>
    <xf numFmtId="0" fontId="7" fillId="0" borderId="0" xfId="1" applyFont="1" applyFill="1" applyAlignment="1">
      <alignment vertical="center"/>
    </xf>
    <xf numFmtId="180" fontId="8" fillId="0" borderId="0" xfId="1" applyNumberFormat="1" applyFont="1" applyFill="1" applyAlignment="1" applyProtection="1">
      <alignment horizontal="left" vertical="center"/>
    </xf>
    <xf numFmtId="180" fontId="1" fillId="0" borderId="0" xfId="1" applyNumberFormat="1" applyFont="1" applyFill="1" applyAlignment="1" applyProtection="1">
      <alignment vertical="center"/>
    </xf>
    <xf numFmtId="180" fontId="4" fillId="0" borderId="0" xfId="1" applyNumberFormat="1" applyFont="1" applyFill="1" applyAlignment="1" applyProtection="1">
      <alignment vertical="center"/>
    </xf>
    <xf numFmtId="180" fontId="1" fillId="0" borderId="0" xfId="1" applyNumberFormat="1" applyFont="1" applyFill="1" applyAlignment="1" applyProtection="1">
      <alignment horizontal="right" vertical="center"/>
    </xf>
    <xf numFmtId="180" fontId="1" fillId="0" borderId="0" xfId="1" applyNumberFormat="1" applyFont="1" applyFill="1" applyBorder="1" applyAlignment="1" applyProtection="1">
      <alignment vertical="center"/>
    </xf>
    <xf numFmtId="180" fontId="1" fillId="0" borderId="0" xfId="1" applyNumberFormat="1" applyFont="1" applyFill="1" applyAlignment="1">
      <alignment vertical="center"/>
    </xf>
    <xf numFmtId="180" fontId="1" fillId="0" borderId="0" xfId="1" applyNumberFormat="1" applyFont="1" applyFill="1" applyBorder="1" applyAlignment="1" applyProtection="1">
      <alignment horizontal="left" vertical="center"/>
    </xf>
    <xf numFmtId="180" fontId="4" fillId="0" borderId="0" xfId="1" applyNumberFormat="1" applyFont="1" applyFill="1" applyBorder="1" applyAlignment="1" applyProtection="1">
      <alignment vertical="center"/>
    </xf>
    <xf numFmtId="180" fontId="1" fillId="0" borderId="0" xfId="1" applyNumberFormat="1" applyFont="1" applyFill="1" applyBorder="1" applyAlignment="1" applyProtection="1">
      <alignment horizontal="right" vertical="center"/>
    </xf>
    <xf numFmtId="180" fontId="1" fillId="0" borderId="1" xfId="1" applyNumberFormat="1" applyFont="1" applyFill="1" applyBorder="1" applyAlignment="1" applyProtection="1">
      <alignment vertical="center"/>
    </xf>
    <xf numFmtId="180" fontId="1" fillId="0" borderId="28" xfId="1" applyNumberFormat="1" applyFont="1" applyFill="1" applyBorder="1" applyAlignment="1" applyProtection="1">
      <alignment vertical="center"/>
    </xf>
    <xf numFmtId="180" fontId="1" fillId="0" borderId="2" xfId="1" applyNumberFormat="1" applyFont="1" applyFill="1" applyBorder="1" applyAlignment="1" applyProtection="1">
      <alignment horizontal="left" vertical="center"/>
    </xf>
    <xf numFmtId="180" fontId="1" fillId="0" borderId="3" xfId="1" applyNumberFormat="1" applyFont="1" applyFill="1" applyBorder="1" applyAlignment="1" applyProtection="1">
      <alignment horizontal="center" vertical="center"/>
    </xf>
    <xf numFmtId="180" fontId="1" fillId="0" borderId="3" xfId="1" applyNumberFormat="1" applyFont="1" applyFill="1" applyBorder="1" applyAlignment="1" applyProtection="1">
      <alignment vertical="center"/>
    </xf>
    <xf numFmtId="180" fontId="1" fillId="0" borderId="2" xfId="1" applyNumberFormat="1" applyFont="1" applyFill="1" applyBorder="1" applyAlignment="1" applyProtection="1">
      <alignment horizontal="center" vertical="center"/>
    </xf>
    <xf numFmtId="180" fontId="1" fillId="0" borderId="3" xfId="1" applyNumberFormat="1" applyFont="1" applyFill="1" applyBorder="1" applyAlignment="1" applyProtection="1">
      <alignment horizontal="centerContinuous" vertical="center"/>
    </xf>
    <xf numFmtId="180" fontId="1" fillId="0" borderId="28" xfId="1" applyNumberFormat="1" applyFont="1" applyFill="1" applyBorder="1" applyAlignment="1" applyProtection="1">
      <alignment horizontal="centerContinuous" vertical="center"/>
    </xf>
    <xf numFmtId="180" fontId="4" fillId="0" borderId="30" xfId="1" applyNumberFormat="1" applyFont="1" applyFill="1" applyBorder="1" applyAlignment="1" applyProtection="1">
      <alignment vertical="center"/>
    </xf>
    <xf numFmtId="180" fontId="1" fillId="0" borderId="3" xfId="1" applyNumberFormat="1" applyFont="1" applyFill="1" applyBorder="1" applyAlignment="1" applyProtection="1">
      <alignment horizontal="right" vertical="center"/>
    </xf>
    <xf numFmtId="180" fontId="1" fillId="0" borderId="2" xfId="1" applyNumberFormat="1" applyFont="1" applyFill="1" applyBorder="1" applyAlignment="1" applyProtection="1">
      <alignment vertical="center"/>
    </xf>
    <xf numFmtId="180" fontId="1" fillId="0" borderId="31" xfId="1" applyNumberFormat="1" applyFont="1" applyFill="1" applyBorder="1" applyAlignment="1" applyProtection="1">
      <alignment vertical="center"/>
    </xf>
    <xf numFmtId="180" fontId="1" fillId="0" borderId="5" xfId="1" applyNumberFormat="1" applyFont="1" applyFill="1" applyBorder="1" applyAlignment="1" applyProtection="1">
      <alignment horizontal="center" vertical="center"/>
    </xf>
    <xf numFmtId="180" fontId="1" fillId="0" borderId="14" xfId="1" applyNumberFormat="1" applyFont="1" applyFill="1" applyBorder="1" applyAlignment="1" applyProtection="1">
      <alignment horizontal="center" vertical="center"/>
    </xf>
    <xf numFmtId="180" fontId="1" fillId="0" borderId="14" xfId="1" applyNumberFormat="1" applyFont="1" applyFill="1" applyBorder="1" applyAlignment="1" applyProtection="1">
      <alignment vertical="center"/>
    </xf>
    <xf numFmtId="180" fontId="1" fillId="0" borderId="0" xfId="1" applyNumberFormat="1" applyFont="1" applyFill="1" applyBorder="1" applyAlignment="1" applyProtection="1">
      <alignment horizontal="center" vertical="center"/>
    </xf>
    <xf numFmtId="180" fontId="1" fillId="0" borderId="14" xfId="1" applyNumberFormat="1" applyFont="1" applyFill="1" applyBorder="1" applyAlignment="1" applyProtection="1">
      <alignment horizontal="right" vertical="center"/>
    </xf>
    <xf numFmtId="180" fontId="1" fillId="0" borderId="32" xfId="1" applyNumberFormat="1" applyFont="1" applyFill="1" applyBorder="1" applyAlignment="1" applyProtection="1">
      <alignment horizontal="center" vertical="center"/>
    </xf>
    <xf numFmtId="180" fontId="4" fillId="0" borderId="19" xfId="1" applyNumberFormat="1" applyFont="1" applyFill="1" applyBorder="1" applyAlignment="1" applyProtection="1">
      <alignment vertical="center"/>
    </xf>
    <xf numFmtId="180" fontId="1" fillId="0" borderId="32" xfId="1" applyNumberFormat="1" applyFont="1" applyFill="1" applyBorder="1" applyAlignment="1" applyProtection="1">
      <alignment vertical="center"/>
    </xf>
    <xf numFmtId="180" fontId="1" fillId="0" borderId="11" xfId="1" applyNumberFormat="1" applyFont="1" applyFill="1" applyBorder="1" applyAlignment="1" applyProtection="1">
      <alignment vertical="center"/>
    </xf>
    <xf numFmtId="180" fontId="1" fillId="0" borderId="6" xfId="1" applyNumberFormat="1" applyFont="1" applyFill="1" applyBorder="1" applyAlignment="1" applyProtection="1">
      <alignment vertical="center"/>
    </xf>
    <xf numFmtId="180" fontId="1" fillId="0" borderId="6" xfId="1" applyNumberFormat="1" applyFont="1" applyFill="1" applyBorder="1" applyAlignment="1" applyProtection="1">
      <alignment horizontal="center" vertical="center"/>
    </xf>
    <xf numFmtId="180" fontId="4" fillId="0" borderId="20" xfId="1" applyNumberFormat="1" applyFont="1" applyFill="1" applyBorder="1" applyAlignment="1" applyProtection="1">
      <alignment vertical="center"/>
    </xf>
    <xf numFmtId="180" fontId="1" fillId="0" borderId="19" xfId="1" applyNumberFormat="1" applyFont="1" applyFill="1" applyBorder="1" applyAlignment="1" applyProtection="1">
      <alignment horizontal="right" vertical="center"/>
    </xf>
    <xf numFmtId="180" fontId="1" fillId="0" borderId="6" xfId="1" applyNumberFormat="1" applyFont="1" applyFill="1" applyBorder="1" applyAlignment="1" applyProtection="1">
      <alignment horizontal="right" vertical="center"/>
    </xf>
    <xf numFmtId="180" fontId="1" fillId="0" borderId="33" xfId="1" applyNumberFormat="1" applyFont="1" applyFill="1" applyBorder="1" applyAlignment="1" applyProtection="1">
      <alignment vertical="center"/>
    </xf>
    <xf numFmtId="37" fontId="1" fillId="0" borderId="18" xfId="1" quotePrefix="1" applyNumberFormat="1" applyFont="1" applyFill="1" applyBorder="1" applyAlignment="1" applyProtection="1">
      <alignment horizontal="right" vertical="center"/>
    </xf>
    <xf numFmtId="37" fontId="1" fillId="0" borderId="18" xfId="1" applyNumberFormat="1" applyFont="1" applyFill="1" applyBorder="1" applyAlignment="1" applyProtection="1">
      <alignment horizontal="right" vertical="center"/>
    </xf>
    <xf numFmtId="37" fontId="1" fillId="0" borderId="32" xfId="1" quotePrefix="1" applyNumberFormat="1" applyFont="1" applyFill="1" applyBorder="1" applyAlignment="1" applyProtection="1">
      <alignment horizontal="right" vertical="center"/>
    </xf>
    <xf numFmtId="180" fontId="0" fillId="0" borderId="0" xfId="2" applyNumberFormat="1" applyFont="1" applyFill="1" applyAlignment="1">
      <alignment vertical="center"/>
    </xf>
    <xf numFmtId="180" fontId="1" fillId="0" borderId="5" xfId="1" applyNumberFormat="1" applyFont="1" applyFill="1" applyBorder="1" applyAlignment="1" applyProtection="1">
      <alignment vertical="center"/>
    </xf>
    <xf numFmtId="180" fontId="10" fillId="0" borderId="5" xfId="1" applyNumberFormat="1" applyFont="1" applyFill="1" applyBorder="1" applyAlignment="1" applyProtection="1">
      <alignment horizontal="distributed" vertical="center"/>
    </xf>
    <xf numFmtId="180" fontId="1" fillId="0" borderId="5" xfId="1" applyNumberFormat="1" applyFont="1" applyFill="1" applyBorder="1" applyAlignment="1" applyProtection="1">
      <alignment horizontal="distributed" vertical="center"/>
    </xf>
    <xf numFmtId="0" fontId="1" fillId="0" borderId="5" xfId="1" applyFont="1" applyFill="1" applyBorder="1" applyAlignment="1" applyProtection="1">
      <alignment vertical="center"/>
    </xf>
    <xf numFmtId="0" fontId="1" fillId="0" borderId="34" xfId="1" applyFont="1" applyFill="1" applyBorder="1" applyAlignment="1" applyProtection="1">
      <alignment vertical="center"/>
    </xf>
    <xf numFmtId="180" fontId="11" fillId="0" borderId="0" xfId="1" applyNumberFormat="1" applyFont="1" applyFill="1" applyAlignment="1">
      <alignment vertical="center"/>
    </xf>
    <xf numFmtId="180" fontId="11" fillId="0" borderId="0" xfId="1" applyNumberFormat="1" applyFont="1" applyFill="1" applyBorder="1" applyAlignment="1">
      <alignment vertical="center"/>
    </xf>
    <xf numFmtId="180" fontId="0" fillId="0" borderId="0" xfId="2" applyNumberFormat="1" applyFont="1" applyFill="1" applyBorder="1" applyAlignment="1">
      <alignment vertical="center"/>
    </xf>
    <xf numFmtId="180" fontId="1" fillId="0" borderId="0" xfId="1" applyNumberFormat="1" applyFont="1" applyFill="1" applyBorder="1" applyAlignment="1">
      <alignment vertical="center"/>
    </xf>
    <xf numFmtId="0" fontId="1" fillId="0" borderId="23" xfId="1" applyFont="1" applyFill="1" applyBorder="1" applyAlignment="1" applyProtection="1">
      <alignment vertical="center"/>
    </xf>
    <xf numFmtId="181" fontId="1" fillId="0" borderId="25" xfId="1" quotePrefix="1" applyNumberFormat="1" applyFont="1" applyFill="1" applyBorder="1" applyAlignment="1" applyProtection="1">
      <alignment horizontal="right" vertical="center"/>
    </xf>
    <xf numFmtId="0" fontId="4" fillId="0" borderId="0" xfId="1" applyFont="1" applyFill="1" applyBorder="1" applyAlignment="1" applyProtection="1">
      <alignment horizontal="left" vertical="center"/>
    </xf>
    <xf numFmtId="181" fontId="1" fillId="0" borderId="0" xfId="1" quotePrefix="1" applyNumberFormat="1" applyFont="1" applyFill="1" applyBorder="1" applyAlignment="1" applyProtection="1">
      <alignment horizontal="right" vertical="center"/>
    </xf>
    <xf numFmtId="180" fontId="4" fillId="0" borderId="0" xfId="2" applyNumberFormat="1" applyFont="1" applyFill="1" applyBorder="1" applyAlignment="1" applyProtection="1">
      <alignment horizontal="right" vertical="center"/>
    </xf>
    <xf numFmtId="0" fontId="1" fillId="0" borderId="0" xfId="1" applyFont="1" applyFill="1" applyAlignment="1" applyProtection="1">
      <alignment horizontal="left" vertical="center"/>
    </xf>
    <xf numFmtId="0" fontId="4" fillId="0" borderId="0" xfId="3" applyFont="1" applyFill="1" applyBorder="1" applyAlignment="1" applyProtection="1">
      <alignment horizontal="left" vertical="center"/>
    </xf>
    <xf numFmtId="0" fontId="1" fillId="0" borderId="0" xfId="1" applyFont="1" applyFill="1" applyBorder="1" applyAlignment="1" applyProtection="1">
      <alignment horizontal="left" vertical="center"/>
    </xf>
    <xf numFmtId="180" fontId="4" fillId="0" borderId="0" xfId="1" applyNumberFormat="1" applyFont="1" applyFill="1" applyAlignment="1" applyProtection="1">
      <alignment horizontal="left" vertical="center"/>
    </xf>
    <xf numFmtId="180" fontId="4" fillId="0" borderId="0" xfId="2" applyNumberFormat="1" applyFont="1" applyFill="1" applyAlignment="1">
      <alignment vertical="center"/>
    </xf>
    <xf numFmtId="180" fontId="4" fillId="0" borderId="0" xfId="1" applyNumberFormat="1" applyFont="1" applyFill="1" applyAlignment="1">
      <alignment vertical="center"/>
    </xf>
    <xf numFmtId="180" fontId="1" fillId="0" borderId="0" xfId="1" applyNumberFormat="1" applyFont="1" applyFill="1" applyAlignment="1">
      <alignment horizontal="right" vertical="center"/>
    </xf>
    <xf numFmtId="180" fontId="1" fillId="0" borderId="14" xfId="1" applyNumberFormat="1" applyFont="1" applyFill="1" applyBorder="1" applyAlignment="1">
      <alignment vertical="center"/>
    </xf>
    <xf numFmtId="180" fontId="1" fillId="0" borderId="0" xfId="1" applyNumberFormat="1" applyFont="1" applyFill="1" applyAlignment="1" applyProtection="1">
      <alignment horizontal="left" vertical="center"/>
    </xf>
    <xf numFmtId="180" fontId="12" fillId="0" borderId="14" xfId="2" applyNumberFormat="1" applyFont="1" applyFill="1" applyBorder="1" applyAlignment="1" applyProtection="1">
      <alignment horizontal="right" vertical="center"/>
    </xf>
    <xf numFmtId="180" fontId="12" fillId="0" borderId="19" xfId="2" applyNumberFormat="1" applyFont="1" applyFill="1" applyBorder="1" applyAlignment="1" applyProtection="1">
      <alignment horizontal="right" vertical="center"/>
    </xf>
    <xf numFmtId="180" fontId="12" fillId="0" borderId="0" xfId="2" applyNumberFormat="1" applyFont="1" applyFill="1" applyBorder="1" applyAlignment="1" applyProtection="1">
      <alignment horizontal="right" vertical="center"/>
    </xf>
    <xf numFmtId="180" fontId="12" fillId="0" borderId="0" xfId="2" applyNumberFormat="1" applyFont="1" applyFill="1" applyAlignment="1">
      <alignment vertical="center"/>
    </xf>
    <xf numFmtId="180" fontId="12" fillId="0" borderId="0" xfId="2" applyNumberFormat="1" applyFont="1" applyFill="1" applyBorder="1" applyAlignment="1">
      <alignment vertical="center"/>
    </xf>
    <xf numFmtId="180" fontId="12" fillId="0" borderId="24" xfId="2" applyNumberFormat="1" applyFont="1" applyFill="1" applyBorder="1" applyAlignment="1" applyProtection="1">
      <alignment horizontal="right" vertical="center"/>
    </xf>
    <xf numFmtId="180" fontId="12" fillId="0" borderId="35" xfId="2" applyNumberFormat="1" applyFont="1" applyFill="1" applyBorder="1" applyAlignment="1" applyProtection="1">
      <alignment horizontal="right" vertical="center"/>
    </xf>
    <xf numFmtId="180" fontId="12" fillId="0" borderId="36" xfId="2" applyNumberFormat="1" applyFont="1" applyFill="1" applyBorder="1" applyAlignment="1" applyProtection="1">
      <alignment horizontal="right" vertical="center"/>
    </xf>
    <xf numFmtId="180" fontId="12" fillId="0" borderId="0" xfId="2" applyNumberFormat="1" applyFont="1" applyFill="1" applyAlignment="1">
      <alignment horizontal="right" vertical="center"/>
    </xf>
    <xf numFmtId="182" fontId="4" fillId="0" borderId="0" xfId="1" applyNumberFormat="1" applyFont="1" applyFill="1" applyAlignment="1">
      <alignment vertical="center"/>
    </xf>
    <xf numFmtId="0" fontId="4" fillId="0" borderId="1" xfId="1" applyFont="1" applyFill="1" applyBorder="1" applyAlignment="1" applyProtection="1">
      <alignment vertical="center"/>
    </xf>
    <xf numFmtId="0" fontId="4" fillId="0" borderId="28" xfId="1" applyFont="1" applyFill="1" applyBorder="1" applyAlignment="1" applyProtection="1">
      <alignment vertical="center"/>
    </xf>
    <xf numFmtId="0" fontId="4" fillId="0" borderId="37" xfId="1" applyFont="1" applyFill="1" applyBorder="1" applyAlignment="1" applyProtection="1">
      <alignment vertical="center"/>
    </xf>
    <xf numFmtId="0" fontId="4" fillId="0" borderId="2" xfId="1" applyFont="1" applyFill="1" applyBorder="1" applyAlignment="1" applyProtection="1">
      <alignment vertical="center"/>
    </xf>
    <xf numFmtId="0" fontId="4" fillId="0" borderId="31" xfId="1" applyFont="1" applyFill="1" applyBorder="1" applyAlignment="1" applyProtection="1">
      <alignment vertical="center"/>
    </xf>
    <xf numFmtId="0" fontId="4" fillId="0" borderId="14" xfId="1" applyFont="1" applyFill="1" applyBorder="1" applyAlignment="1" applyProtection="1">
      <alignment horizontal="center" vertical="center"/>
    </xf>
    <xf numFmtId="0" fontId="4" fillId="0" borderId="14" xfId="1" applyFont="1" applyFill="1" applyBorder="1" applyAlignment="1" applyProtection="1">
      <alignment horizontal="centerContinuous" vertical="center"/>
    </xf>
    <xf numFmtId="0" fontId="4" fillId="0" borderId="0" xfId="1" applyFont="1" applyFill="1" applyBorder="1" applyAlignment="1" applyProtection="1">
      <alignment horizontal="centerContinuous" vertical="center"/>
    </xf>
    <xf numFmtId="0" fontId="4" fillId="0" borderId="14" xfId="1" applyFont="1" applyFill="1" applyBorder="1" applyAlignment="1" applyProtection="1">
      <alignment vertical="center"/>
    </xf>
    <xf numFmtId="0" fontId="4" fillId="0" borderId="14" xfId="1" applyFont="1" applyFill="1" applyBorder="1" applyAlignment="1">
      <alignment vertical="center"/>
    </xf>
    <xf numFmtId="0" fontId="4" fillId="0" borderId="32" xfId="1" applyFont="1" applyFill="1" applyBorder="1" applyAlignment="1" applyProtection="1">
      <alignment horizontal="center" vertical="center"/>
    </xf>
    <xf numFmtId="0" fontId="4" fillId="0" borderId="11" xfId="1" applyFont="1" applyFill="1" applyBorder="1" applyAlignment="1" applyProtection="1">
      <alignment vertical="center"/>
    </xf>
    <xf numFmtId="0" fontId="4" fillId="0" borderId="6" xfId="1" applyFont="1" applyFill="1" applyBorder="1" applyAlignment="1" applyProtection="1">
      <alignment vertical="center"/>
    </xf>
    <xf numFmtId="0" fontId="4" fillId="0" borderId="12" xfId="1" applyFont="1" applyFill="1" applyBorder="1" applyAlignment="1" applyProtection="1">
      <alignment vertical="center"/>
    </xf>
    <xf numFmtId="0" fontId="4" fillId="0" borderId="33" xfId="1" applyFont="1" applyFill="1" applyBorder="1" applyAlignment="1" applyProtection="1">
      <alignment vertical="center"/>
    </xf>
    <xf numFmtId="0" fontId="1" fillId="0" borderId="5" xfId="1" applyFont="1" applyFill="1" applyBorder="1" applyAlignment="1" applyProtection="1">
      <alignment horizontal="center" vertical="center"/>
    </xf>
    <xf numFmtId="183" fontId="1" fillId="0" borderId="14" xfId="1" applyNumberFormat="1" applyFont="1" applyFill="1" applyBorder="1" applyAlignment="1" applyProtection="1">
      <alignment horizontal="right" vertical="center"/>
    </xf>
    <xf numFmtId="37" fontId="1" fillId="0" borderId="14" xfId="1" applyNumberFormat="1" applyFont="1" applyFill="1" applyBorder="1" applyAlignment="1" applyProtection="1">
      <alignment horizontal="right" vertical="center"/>
    </xf>
    <xf numFmtId="184" fontId="1" fillId="0" borderId="0" xfId="1" applyNumberFormat="1" applyFont="1" applyFill="1" applyBorder="1" applyAlignment="1" applyProtection="1">
      <alignment horizontal="right" vertical="center"/>
    </xf>
    <xf numFmtId="185" fontId="1" fillId="0" borderId="38" xfId="1" applyNumberFormat="1" applyFont="1" applyFill="1" applyBorder="1" applyAlignment="1" applyProtection="1">
      <alignment horizontal="right" vertical="center" wrapText="1"/>
    </xf>
    <xf numFmtId="185" fontId="1" fillId="0" borderId="22" xfId="1" applyNumberFormat="1" applyFont="1" applyFill="1" applyBorder="1" applyAlignment="1" applyProtection="1">
      <alignment horizontal="right" vertical="center" wrapText="1"/>
    </xf>
    <xf numFmtId="183" fontId="1" fillId="0" borderId="0" xfId="1" applyNumberFormat="1" applyFont="1" applyFill="1" applyBorder="1" applyAlignment="1" applyProtection="1">
      <alignment horizontal="right" vertical="center"/>
    </xf>
    <xf numFmtId="185" fontId="1" fillId="0" borderId="14" xfId="1" applyNumberFormat="1" applyFont="1" applyFill="1" applyBorder="1" applyAlignment="1" applyProtection="1">
      <alignment horizontal="right" vertical="center" wrapText="1"/>
    </xf>
    <xf numFmtId="185" fontId="1" fillId="0" borderId="32" xfId="1" applyNumberFormat="1" applyFont="1" applyFill="1" applyBorder="1" applyAlignment="1" applyProtection="1">
      <alignment horizontal="right" vertical="center" wrapText="1"/>
    </xf>
    <xf numFmtId="186" fontId="1" fillId="0" borderId="18" xfId="1" quotePrefix="1" applyNumberFormat="1" applyFont="1" applyFill="1" applyBorder="1" applyAlignment="1" applyProtection="1">
      <alignment horizontal="right" vertical="center"/>
    </xf>
    <xf numFmtId="184" fontId="1" fillId="0" borderId="19" xfId="1" quotePrefix="1" applyNumberFormat="1" applyFont="1" applyFill="1" applyBorder="1" applyAlignment="1" applyProtection="1">
      <alignment horizontal="right" vertical="center"/>
    </xf>
    <xf numFmtId="4" fontId="1" fillId="0" borderId="18" xfId="1" quotePrefix="1" applyNumberFormat="1" applyFont="1" applyFill="1" applyBorder="1" applyAlignment="1" applyProtection="1">
      <alignment horizontal="right" vertical="center"/>
    </xf>
    <xf numFmtId="4" fontId="1" fillId="0" borderId="32" xfId="1" applyNumberFormat="1" applyFont="1" applyFill="1" applyBorder="1" applyAlignment="1" applyProtection="1">
      <alignment horizontal="right" vertical="center" wrapText="1"/>
    </xf>
    <xf numFmtId="39" fontId="1" fillId="0" borderId="32" xfId="1" applyNumberFormat="1" applyFont="1" applyFill="1" applyBorder="1" applyAlignment="1" applyProtection="1">
      <alignment horizontal="right" vertical="center" wrapText="1"/>
    </xf>
    <xf numFmtId="0" fontId="10" fillId="0" borderId="5" xfId="1" applyFont="1" applyFill="1" applyBorder="1" applyAlignment="1" applyProtection="1">
      <alignment horizontal="distributed" vertical="center"/>
    </xf>
    <xf numFmtId="0" fontId="1" fillId="0" borderId="5" xfId="1" applyFont="1" applyFill="1" applyBorder="1" applyAlignment="1" applyProtection="1">
      <alignment horizontal="distributed" vertical="center"/>
    </xf>
    <xf numFmtId="0" fontId="4" fillId="0" borderId="5" xfId="1" applyFont="1" applyFill="1" applyBorder="1" applyAlignment="1" applyProtection="1">
      <alignment vertical="center"/>
    </xf>
    <xf numFmtId="183" fontId="4" fillId="0" borderId="14" xfId="1" applyNumberFormat="1" applyFont="1" applyFill="1" applyBorder="1" applyAlignment="1" applyProtection="1">
      <alignment horizontal="right" vertical="center"/>
    </xf>
    <xf numFmtId="37" fontId="4" fillId="0" borderId="14" xfId="1" applyNumberFormat="1" applyFont="1" applyFill="1" applyBorder="1" applyAlignment="1" applyProtection="1">
      <alignment horizontal="right" vertical="center"/>
    </xf>
    <xf numFmtId="0" fontId="4" fillId="0" borderId="23" xfId="1" applyFont="1" applyFill="1" applyBorder="1" applyAlignment="1" applyProtection="1">
      <alignment vertical="center"/>
    </xf>
    <xf numFmtId="183" fontId="4" fillId="0" borderId="24" xfId="1" applyNumberFormat="1" applyFont="1" applyFill="1" applyBorder="1" applyAlignment="1" applyProtection="1">
      <alignment horizontal="right" vertical="center"/>
    </xf>
    <xf numFmtId="37" fontId="4" fillId="0" borderId="24" xfId="1" applyNumberFormat="1" applyFont="1" applyFill="1" applyBorder="1" applyAlignment="1" applyProtection="1">
      <alignment horizontal="right" vertical="center"/>
    </xf>
    <xf numFmtId="183" fontId="4" fillId="0" borderId="26" xfId="1" applyNumberFormat="1" applyFont="1" applyFill="1" applyBorder="1" applyAlignment="1" applyProtection="1">
      <alignment horizontal="right" vertical="center"/>
    </xf>
    <xf numFmtId="185" fontId="4" fillId="0" borderId="24" xfId="1" applyNumberFormat="1" applyFont="1" applyFill="1" applyBorder="1" applyAlignment="1" applyProtection="1">
      <alignment horizontal="right" vertical="center" wrapText="1"/>
    </xf>
    <xf numFmtId="185" fontId="4" fillId="0" borderId="36" xfId="1" applyNumberFormat="1" applyFont="1" applyFill="1" applyBorder="1" applyAlignment="1" applyProtection="1">
      <alignment horizontal="right" vertical="center" wrapText="1"/>
    </xf>
    <xf numFmtId="0" fontId="8" fillId="0" borderId="0" xfId="1" applyFont="1" applyFill="1" applyAlignment="1">
      <alignment horizontal="left" vertical="center"/>
    </xf>
    <xf numFmtId="0" fontId="1" fillId="0" borderId="0" xfId="1" applyFont="1" applyFill="1" applyAlignment="1">
      <alignment vertical="center"/>
    </xf>
    <xf numFmtId="37" fontId="1" fillId="0" borderId="0" xfId="1" applyNumberFormat="1" applyFont="1" applyFill="1" applyAlignment="1">
      <alignment vertical="center"/>
    </xf>
    <xf numFmtId="0" fontId="1" fillId="0" borderId="0" xfId="1" applyFont="1" applyFill="1" applyBorder="1" applyAlignment="1">
      <alignment vertical="center"/>
    </xf>
    <xf numFmtId="187" fontId="1" fillId="0" borderId="0" xfId="1" applyNumberFormat="1" applyFont="1" applyFill="1" applyAlignment="1">
      <alignment vertical="center"/>
    </xf>
    <xf numFmtId="0" fontId="1" fillId="0" borderId="0" xfId="1" applyFont="1" applyFill="1" applyBorder="1" applyAlignment="1">
      <alignment horizontal="left" vertical="center"/>
    </xf>
    <xf numFmtId="0" fontId="1" fillId="0" borderId="1" xfId="1" applyFont="1" applyFill="1" applyBorder="1" applyAlignment="1" applyProtection="1">
      <alignment horizontal="center" vertical="center"/>
    </xf>
    <xf numFmtId="0" fontId="1" fillId="0" borderId="28" xfId="1" applyFont="1" applyFill="1" applyBorder="1" applyAlignment="1" applyProtection="1">
      <alignment vertical="center"/>
    </xf>
    <xf numFmtId="0" fontId="1" fillId="0" borderId="39" xfId="1" applyFont="1" applyFill="1" applyBorder="1" applyAlignment="1" applyProtection="1">
      <alignment vertical="center"/>
    </xf>
    <xf numFmtId="0" fontId="1" fillId="0" borderId="40" xfId="1" applyFont="1" applyFill="1" applyBorder="1" applyAlignment="1" applyProtection="1">
      <alignment vertical="center"/>
    </xf>
    <xf numFmtId="0" fontId="1" fillId="0" borderId="0" xfId="1" applyFont="1" applyFill="1" applyBorder="1" applyAlignment="1" applyProtection="1">
      <alignment vertical="center"/>
    </xf>
    <xf numFmtId="0" fontId="1" fillId="0" borderId="19" xfId="1" applyFont="1" applyFill="1" applyBorder="1" applyAlignment="1" applyProtection="1">
      <alignment vertical="center"/>
    </xf>
    <xf numFmtId="0" fontId="1" fillId="0" borderId="39" xfId="1" applyFont="1" applyFill="1" applyBorder="1" applyAlignment="1" applyProtection="1">
      <alignment horizontal="center" vertical="center"/>
    </xf>
    <xf numFmtId="187" fontId="1" fillId="0" borderId="31" xfId="1" applyNumberFormat="1" applyFont="1" applyFill="1" applyBorder="1" applyAlignment="1" applyProtection="1">
      <alignment vertical="center"/>
    </xf>
    <xf numFmtId="0" fontId="1" fillId="0" borderId="14" xfId="1" applyFont="1" applyFill="1" applyBorder="1" applyAlignment="1" applyProtection="1">
      <alignment horizontal="center" vertical="center"/>
    </xf>
    <xf numFmtId="37" fontId="1" fillId="0" borderId="41" xfId="1" applyNumberFormat="1" applyFont="1" applyFill="1" applyBorder="1" applyAlignment="1" applyProtection="1">
      <alignment horizontal="center" vertical="center"/>
    </xf>
    <xf numFmtId="37" fontId="1" fillId="0" borderId="14" xfId="1" applyNumberFormat="1" applyFont="1" applyFill="1" applyBorder="1" applyAlignment="1" applyProtection="1">
      <alignment horizontal="center" vertical="center"/>
    </xf>
    <xf numFmtId="0" fontId="1" fillId="0" borderId="18" xfId="1" applyFont="1" applyFill="1" applyBorder="1" applyAlignment="1" applyProtection="1">
      <alignment horizontal="center" vertical="center"/>
    </xf>
    <xf numFmtId="0" fontId="1" fillId="0" borderId="0" xfId="1" applyFont="1" applyFill="1" applyBorder="1" applyAlignment="1" applyProtection="1">
      <alignment horizontal="center" vertical="center"/>
    </xf>
    <xf numFmtId="0" fontId="1" fillId="0" borderId="19" xfId="1" applyFont="1" applyFill="1" applyBorder="1" applyAlignment="1" applyProtection="1">
      <alignment horizontal="center" vertical="center"/>
    </xf>
    <xf numFmtId="0" fontId="1" fillId="0" borderId="41" xfId="1" applyFont="1" applyFill="1" applyBorder="1" applyAlignment="1" applyProtection="1">
      <alignment horizontal="center" vertical="center"/>
    </xf>
    <xf numFmtId="187" fontId="1" fillId="0" borderId="32" xfId="1" applyNumberFormat="1" applyFont="1" applyFill="1" applyBorder="1" applyAlignment="1" applyProtection="1">
      <alignment horizontal="center" vertical="center"/>
    </xf>
    <xf numFmtId="0" fontId="1" fillId="0" borderId="11" xfId="1" applyFont="1" applyFill="1" applyBorder="1" applyAlignment="1" applyProtection="1">
      <alignment horizontal="center" vertical="center"/>
    </xf>
    <xf numFmtId="0" fontId="1" fillId="0" borderId="6" xfId="1" applyFont="1" applyFill="1" applyBorder="1" applyAlignment="1" applyProtection="1">
      <alignment vertical="center"/>
    </xf>
    <xf numFmtId="0" fontId="1" fillId="0" borderId="42" xfId="1" applyFont="1" applyFill="1" applyBorder="1" applyAlignment="1" applyProtection="1">
      <alignment horizontal="right" vertical="center"/>
    </xf>
    <xf numFmtId="0" fontId="1" fillId="0" borderId="6" xfId="1" applyFont="1" applyFill="1" applyBorder="1" applyAlignment="1" applyProtection="1">
      <alignment horizontal="right" vertical="center"/>
    </xf>
    <xf numFmtId="0" fontId="1" fillId="0" borderId="43" xfId="1" applyFont="1" applyFill="1" applyBorder="1" applyAlignment="1" applyProtection="1">
      <alignment horizontal="right" vertical="center"/>
    </xf>
    <xf numFmtId="0" fontId="1" fillId="0" borderId="42" xfId="1" applyFont="1" applyFill="1" applyBorder="1" applyAlignment="1" applyProtection="1">
      <alignment horizontal="center" vertical="center"/>
    </xf>
    <xf numFmtId="187" fontId="1" fillId="0" borderId="33" xfId="1" applyNumberFormat="1" applyFont="1" applyFill="1" applyBorder="1" applyAlignment="1" applyProtection="1">
      <alignment vertical="center"/>
    </xf>
    <xf numFmtId="37" fontId="1" fillId="0" borderId="41" xfId="1" applyNumberFormat="1" applyFont="1" applyFill="1" applyBorder="1" applyAlignment="1" applyProtection="1">
      <alignment horizontal="right" vertical="center"/>
    </xf>
    <xf numFmtId="37" fontId="1" fillId="0" borderId="0" xfId="1" applyNumberFormat="1" applyFont="1" applyFill="1" applyBorder="1" applyAlignment="1" applyProtection="1">
      <alignment horizontal="right" vertical="center"/>
    </xf>
    <xf numFmtId="37" fontId="1" fillId="0" borderId="19" xfId="1" applyNumberFormat="1" applyFont="1" applyFill="1" applyBorder="1" applyAlignment="1" applyProtection="1">
      <alignment vertical="center"/>
    </xf>
    <xf numFmtId="187" fontId="1" fillId="0" borderId="32" xfId="1" applyNumberFormat="1" applyFont="1" applyFill="1" applyBorder="1" applyAlignment="1" applyProtection="1">
      <alignment horizontal="right" vertical="center"/>
    </xf>
    <xf numFmtId="37" fontId="1" fillId="0" borderId="44" xfId="1" applyNumberFormat="1" applyFont="1" applyFill="1" applyBorder="1" applyAlignment="1" applyProtection="1">
      <alignment horizontal="right" vertical="center"/>
    </xf>
    <xf numFmtId="37" fontId="1" fillId="0" borderId="19" xfId="1" applyNumberFormat="1" applyFont="1" applyFill="1" applyBorder="1" applyAlignment="1" applyProtection="1">
      <alignment horizontal="right" vertical="center"/>
    </xf>
    <xf numFmtId="37" fontId="1" fillId="0" borderId="0" xfId="1" applyNumberFormat="1" applyFont="1" applyFill="1" applyBorder="1" applyAlignment="1" applyProtection="1">
      <alignment vertical="center"/>
    </xf>
    <xf numFmtId="37" fontId="1" fillId="0" borderId="45" xfId="1" applyNumberFormat="1" applyFont="1" applyFill="1" applyBorder="1" applyAlignment="1" applyProtection="1">
      <alignment horizontal="right" vertical="center"/>
    </xf>
    <xf numFmtId="37" fontId="1" fillId="0" borderId="24" xfId="1" applyNumberFormat="1" applyFont="1" applyFill="1" applyBorder="1" applyAlignment="1" applyProtection="1">
      <alignment horizontal="right" vertical="center"/>
    </xf>
    <xf numFmtId="37" fontId="1" fillId="0" borderId="46" xfId="1" applyNumberFormat="1" applyFont="1" applyFill="1" applyBorder="1" applyAlignment="1" applyProtection="1">
      <alignment horizontal="right" vertical="center"/>
    </xf>
    <xf numFmtId="37" fontId="1" fillId="0" borderId="25" xfId="1" applyNumberFormat="1" applyFont="1" applyFill="1" applyBorder="1" applyAlignment="1" applyProtection="1">
      <alignment horizontal="right" vertical="center"/>
    </xf>
    <xf numFmtId="187" fontId="1" fillId="0" borderId="36" xfId="1" applyNumberFormat="1" applyFont="1" applyFill="1" applyBorder="1" applyAlignment="1" applyProtection="1">
      <alignment horizontal="right" vertical="center"/>
    </xf>
    <xf numFmtId="0" fontId="14" fillId="0" borderId="0" xfId="1" applyFont="1" applyAlignment="1"/>
    <xf numFmtId="0" fontId="15" fillId="0" borderId="0" xfId="3" applyFont="1" applyFill="1" applyAlignment="1" applyProtection="1">
      <alignment horizontal="left" vertical="center"/>
    </xf>
    <xf numFmtId="180" fontId="15" fillId="0" borderId="0" xfId="1" applyNumberFormat="1" applyFont="1" applyFill="1" applyAlignment="1" applyProtection="1">
      <alignment horizontal="left" vertical="center"/>
    </xf>
    <xf numFmtId="37" fontId="4" fillId="0" borderId="0" xfId="1" applyNumberFormat="1" applyFont="1" applyFill="1" applyBorder="1" applyAlignment="1" applyProtection="1">
      <alignment horizontal="right" vertical="center"/>
    </xf>
    <xf numFmtId="0" fontId="15" fillId="0" borderId="0" xfId="1" applyFont="1" applyFill="1" applyAlignment="1" applyProtection="1">
      <alignment horizontal="left" vertical="center"/>
    </xf>
    <xf numFmtId="187" fontId="4" fillId="0" borderId="0" xfId="1" applyNumberFormat="1" applyFont="1" applyFill="1" applyBorder="1" applyAlignment="1" applyProtection="1">
      <alignment horizontal="right" vertical="center"/>
    </xf>
    <xf numFmtId="0" fontId="1" fillId="0" borderId="0" xfId="1" applyFont="1" applyFill="1" applyAlignment="1">
      <alignment horizontal="left" vertical="center"/>
    </xf>
    <xf numFmtId="0" fontId="8" fillId="0" borderId="0" xfId="1" applyFont="1" applyFill="1" applyAlignment="1" applyProtection="1">
      <alignment horizontal="left" vertical="center"/>
    </xf>
    <xf numFmtId="187" fontId="1" fillId="0" borderId="0" xfId="1" applyNumberFormat="1" applyFont="1" applyFill="1" applyBorder="1" applyAlignment="1" applyProtection="1">
      <alignment horizontal="center" vertical="center"/>
    </xf>
    <xf numFmtId="0" fontId="1" fillId="0" borderId="31" xfId="1" applyFont="1" applyFill="1" applyBorder="1" applyAlignment="1" applyProtection="1">
      <alignment vertical="center"/>
    </xf>
    <xf numFmtId="0" fontId="1" fillId="0" borderId="32" xfId="1" applyFont="1" applyFill="1" applyBorder="1" applyAlignment="1" applyProtection="1">
      <alignment horizontal="center" vertical="center"/>
    </xf>
    <xf numFmtId="0" fontId="1" fillId="0" borderId="42" xfId="1" applyFont="1" applyFill="1" applyBorder="1" applyAlignment="1" applyProtection="1">
      <alignment vertical="center"/>
    </xf>
    <xf numFmtId="0" fontId="1" fillId="0" borderId="33" xfId="1" applyFont="1" applyFill="1" applyBorder="1" applyAlignment="1" applyProtection="1">
      <alignment vertical="center"/>
    </xf>
    <xf numFmtId="37" fontId="1" fillId="0" borderId="32" xfId="1" applyNumberFormat="1" applyFont="1" applyFill="1" applyBorder="1" applyAlignment="1" applyProtection="1">
      <alignment horizontal="right" vertical="center"/>
    </xf>
    <xf numFmtId="37" fontId="1" fillId="0" borderId="36" xfId="1" applyNumberFormat="1" applyFont="1" applyFill="1" applyBorder="1" applyAlignment="1" applyProtection="1">
      <alignment horizontal="right" vertical="center"/>
    </xf>
    <xf numFmtId="37" fontId="15" fillId="0" borderId="0" xfId="1" applyNumberFormat="1" applyFont="1" applyFill="1" applyBorder="1" applyAlignment="1" applyProtection="1">
      <alignment horizontal="right" vertical="center"/>
    </xf>
    <xf numFmtId="0" fontId="15" fillId="0" borderId="0" xfId="1" applyFont="1" applyFill="1" applyAlignment="1">
      <alignment vertical="center"/>
    </xf>
    <xf numFmtId="0" fontId="8" fillId="0" borderId="0" xfId="1" applyFont="1" applyFill="1" applyBorder="1" applyAlignment="1" applyProtection="1">
      <alignment horizontal="left" vertical="center"/>
    </xf>
    <xf numFmtId="0" fontId="1" fillId="0" borderId="0" xfId="1" applyFont="1" applyFill="1" applyBorder="1" applyAlignment="1" applyProtection="1">
      <alignment horizontal="right" vertical="center"/>
    </xf>
    <xf numFmtId="37" fontId="1" fillId="0" borderId="14" xfId="1" applyNumberFormat="1" applyFont="1" applyFill="1" applyBorder="1" applyAlignment="1" applyProtection="1">
      <alignment vertical="center"/>
    </xf>
    <xf numFmtId="0" fontId="1" fillId="0" borderId="0" xfId="1" applyAlignment="1">
      <alignment vertical="center"/>
    </xf>
    <xf numFmtId="37" fontId="1" fillId="0" borderId="44" xfId="1" quotePrefix="1" applyNumberFormat="1" applyFont="1" applyFill="1" applyBorder="1" applyAlignment="1" applyProtection="1">
      <alignment horizontal="right" vertical="center"/>
    </xf>
    <xf numFmtId="37" fontId="1" fillId="0" borderId="24" xfId="1" applyNumberFormat="1" applyFont="1" applyFill="1" applyBorder="1" applyAlignment="1" applyProtection="1">
      <alignment vertical="center"/>
    </xf>
    <xf numFmtId="37" fontId="1" fillId="0" borderId="46" xfId="1" quotePrefix="1" applyNumberFormat="1" applyFont="1" applyFill="1" applyBorder="1" applyAlignment="1" applyProtection="1">
      <alignment horizontal="right" vertical="center"/>
    </xf>
    <xf numFmtId="37" fontId="4" fillId="0" borderId="0" xfId="1" applyNumberFormat="1" applyFont="1" applyFill="1" applyAlignment="1" applyProtection="1">
      <alignment vertical="center"/>
    </xf>
    <xf numFmtId="37" fontId="4" fillId="0" borderId="0" xfId="1" quotePrefix="1" applyNumberFormat="1" applyFont="1" applyFill="1" applyBorder="1" applyAlignment="1" applyProtection="1">
      <alignment horizontal="right" vertical="center"/>
    </xf>
    <xf numFmtId="0" fontId="1" fillId="0" borderId="0" xfId="1" applyFont="1" applyFill="1" applyBorder="1" applyAlignment="1">
      <alignment horizontal="right" vertical="center"/>
    </xf>
    <xf numFmtId="0" fontId="1" fillId="0" borderId="47" xfId="1" applyFont="1" applyFill="1" applyBorder="1" applyAlignment="1" applyProtection="1">
      <alignment horizontal="center" vertical="center" wrapText="1"/>
    </xf>
    <xf numFmtId="0" fontId="1" fillId="0" borderId="2" xfId="1" applyFont="1" applyFill="1" applyBorder="1" applyAlignment="1" applyProtection="1">
      <alignment horizontal="center" vertical="center"/>
    </xf>
    <xf numFmtId="0" fontId="1" fillId="0" borderId="2" xfId="1" applyFont="1" applyFill="1" applyBorder="1" applyAlignment="1" applyProtection="1">
      <alignment vertical="center"/>
    </xf>
    <xf numFmtId="0" fontId="1" fillId="0" borderId="48" xfId="1" applyFont="1" applyFill="1" applyBorder="1" applyAlignment="1" applyProtection="1">
      <alignment horizontal="center" vertical="center"/>
    </xf>
    <xf numFmtId="0" fontId="1" fillId="0" borderId="49" xfId="1" applyFont="1" applyFill="1" applyBorder="1" applyAlignment="1" applyProtection="1">
      <alignment horizontal="center" vertical="center"/>
    </xf>
    <xf numFmtId="0" fontId="1" fillId="0" borderId="50" xfId="1" applyFont="1" applyFill="1" applyBorder="1" applyAlignment="1" applyProtection="1">
      <alignment horizontal="center" vertical="center"/>
    </xf>
    <xf numFmtId="188" fontId="1" fillId="0" borderId="5" xfId="1" applyNumberFormat="1" applyFont="1" applyFill="1" applyBorder="1" applyAlignment="1" applyProtection="1">
      <alignment horizontal="left" vertical="center"/>
    </xf>
    <xf numFmtId="0" fontId="1" fillId="0" borderId="14" xfId="1" applyFont="1" applyFill="1" applyBorder="1" applyAlignment="1" applyProtection="1">
      <alignment vertical="center"/>
    </xf>
    <xf numFmtId="188" fontId="4" fillId="0" borderId="34" xfId="1" applyNumberFormat="1" applyFont="1" applyFill="1" applyBorder="1" applyAlignment="1">
      <alignment horizontal="left" vertical="center"/>
    </xf>
    <xf numFmtId="188" fontId="4" fillId="0" borderId="18" xfId="1" applyNumberFormat="1" applyFont="1" applyFill="1" applyBorder="1" applyAlignment="1">
      <alignment horizontal="left" vertical="center" wrapText="1"/>
    </xf>
    <xf numFmtId="188" fontId="4" fillId="0" borderId="5" xfId="1" applyNumberFormat="1" applyFont="1" applyFill="1" applyBorder="1" applyAlignment="1">
      <alignment horizontal="left" vertical="center"/>
    </xf>
    <xf numFmtId="0" fontId="4" fillId="0" borderId="14" xfId="1" applyFont="1" applyFill="1" applyBorder="1" applyAlignment="1">
      <alignment horizontal="left" vertical="center" wrapText="1"/>
    </xf>
    <xf numFmtId="188" fontId="4" fillId="0" borderId="23" xfId="1" applyNumberFormat="1" applyFont="1" applyFill="1" applyBorder="1" applyAlignment="1">
      <alignment horizontal="left" vertical="center"/>
    </xf>
    <xf numFmtId="0" fontId="4" fillId="0" borderId="24" xfId="1" applyFont="1" applyFill="1" applyBorder="1" applyAlignment="1">
      <alignment horizontal="left" vertical="center" wrapText="1"/>
    </xf>
    <xf numFmtId="0" fontId="1" fillId="0" borderId="24" xfId="1" applyFont="1" applyFill="1" applyBorder="1" applyAlignment="1" applyProtection="1">
      <alignment horizontal="center" vertical="center"/>
    </xf>
    <xf numFmtId="37" fontId="1" fillId="0" borderId="51" xfId="1" applyNumberFormat="1" applyFont="1" applyFill="1" applyBorder="1" applyAlignment="1" applyProtection="1">
      <alignment horizontal="right" vertical="center"/>
    </xf>
    <xf numFmtId="0" fontId="1" fillId="0" borderId="0" xfId="1" applyFont="1" applyFill="1" applyAlignment="1" applyProtection="1">
      <alignment vertical="center"/>
    </xf>
    <xf numFmtId="0" fontId="1" fillId="0" borderId="52" xfId="1" applyFont="1" applyFill="1" applyBorder="1" applyAlignment="1" applyProtection="1">
      <alignment horizontal="center" vertical="center"/>
    </xf>
    <xf numFmtId="37" fontId="1" fillId="0" borderId="15" xfId="1" applyNumberFormat="1" applyFont="1" applyFill="1" applyBorder="1" applyAlignment="1" applyProtection="1">
      <alignment horizontal="right" vertical="center"/>
    </xf>
    <xf numFmtId="37" fontId="1" fillId="0" borderId="38" xfId="1" applyNumberFormat="1" applyFont="1" applyFill="1" applyBorder="1" applyAlignment="1" applyProtection="1">
      <alignment horizontal="right" vertical="center"/>
    </xf>
    <xf numFmtId="0" fontId="1" fillId="0" borderId="25" xfId="1" applyFont="1" applyFill="1" applyBorder="1" applyAlignment="1" applyProtection="1">
      <alignment horizontal="center" vertical="center"/>
    </xf>
    <xf numFmtId="0" fontId="4" fillId="0" borderId="0" xfId="1" applyFont="1" applyFill="1" applyBorder="1" applyAlignment="1">
      <alignment horizontal="left" vertical="center" wrapText="1"/>
    </xf>
    <xf numFmtId="38" fontId="16" fillId="0" borderId="14" xfId="2" applyFont="1" applyFill="1" applyBorder="1" applyAlignment="1">
      <alignment horizontal="right" vertical="center"/>
    </xf>
    <xf numFmtId="38" fontId="16" fillId="0" borderId="0" xfId="2" applyFont="1" applyFill="1" applyBorder="1" applyAlignment="1">
      <alignment horizontal="right" vertical="center"/>
    </xf>
    <xf numFmtId="37" fontId="1" fillId="0" borderId="45" xfId="1" quotePrefix="1" applyNumberFormat="1" applyFont="1" applyFill="1" applyBorder="1" applyAlignment="1" applyProtection="1">
      <alignment horizontal="right" vertical="center"/>
    </xf>
    <xf numFmtId="37" fontId="1" fillId="0" borderId="14" xfId="1" quotePrefix="1" applyNumberFormat="1" applyFont="1" applyFill="1" applyBorder="1" applyAlignment="1" applyProtection="1">
      <alignment horizontal="right" vertical="center"/>
    </xf>
    <xf numFmtId="37" fontId="1" fillId="0" borderId="0" xfId="1" quotePrefix="1" applyNumberFormat="1" applyFont="1" applyFill="1" applyBorder="1" applyAlignment="1" applyProtection="1">
      <alignment horizontal="right" vertical="center"/>
    </xf>
    <xf numFmtId="37" fontId="1" fillId="0" borderId="53" xfId="1" quotePrefix="1" applyNumberFormat="1" applyFont="1" applyFill="1" applyBorder="1" applyAlignment="1" applyProtection="1">
      <alignment horizontal="right" vertical="center"/>
    </xf>
    <xf numFmtId="0" fontId="17" fillId="0" borderId="0" xfId="1" applyFont="1" applyFill="1" applyAlignment="1" applyProtection="1">
      <alignment horizontal="left" vertical="center"/>
    </xf>
    <xf numFmtId="0" fontId="9" fillId="0" borderId="0" xfId="1" applyFont="1" applyFill="1" applyAlignment="1" applyProtection="1">
      <alignment horizontal="left" vertical="center"/>
    </xf>
    <xf numFmtId="0" fontId="9" fillId="0" borderId="0" xfId="1" applyFont="1" applyFill="1" applyBorder="1" applyAlignment="1" applyProtection="1">
      <alignment horizontal="left" vertical="center"/>
    </xf>
    <xf numFmtId="38" fontId="1" fillId="0" borderId="0" xfId="2" applyFont="1" applyFill="1" applyAlignment="1" applyProtection="1">
      <alignment horizontal="left" vertical="center"/>
    </xf>
    <xf numFmtId="38" fontId="12" fillId="0" borderId="0" xfId="2" applyFont="1" applyFill="1" applyAlignment="1">
      <alignment vertical="center"/>
    </xf>
    <xf numFmtId="38" fontId="12" fillId="0" borderId="0" xfId="2" applyFont="1" applyFill="1" applyBorder="1" applyAlignment="1">
      <alignment vertical="center"/>
    </xf>
    <xf numFmtId="38" fontId="12" fillId="0" borderId="0" xfId="2" applyFont="1" applyFill="1" applyBorder="1" applyAlignment="1" applyProtection="1">
      <alignment horizontal="centerContinuous" vertical="center"/>
    </xf>
    <xf numFmtId="38" fontId="12" fillId="0" borderId="0" xfId="2" applyFont="1" applyFill="1" applyBorder="1" applyAlignment="1" applyProtection="1">
      <alignment horizontal="right" vertical="center"/>
    </xf>
    <xf numFmtId="38" fontId="12" fillId="0" borderId="1" xfId="2" applyFont="1" applyFill="1" applyBorder="1" applyAlignment="1" applyProtection="1">
      <alignment horizontal="center" vertical="center"/>
    </xf>
    <xf numFmtId="38" fontId="12" fillId="0" borderId="28" xfId="2" applyFont="1" applyFill="1" applyBorder="1" applyAlignment="1" applyProtection="1">
      <alignment vertical="center"/>
    </xf>
    <xf numFmtId="38" fontId="12" fillId="0" borderId="39" xfId="2" applyFont="1" applyFill="1" applyBorder="1" applyAlignment="1" applyProtection="1">
      <alignment vertical="center"/>
    </xf>
    <xf numFmtId="38" fontId="12" fillId="0" borderId="40" xfId="2" applyFont="1" applyFill="1" applyBorder="1" applyAlignment="1" applyProtection="1">
      <alignment vertical="center"/>
    </xf>
    <xf numFmtId="38" fontId="12" fillId="0" borderId="14" xfId="2" applyFont="1" applyFill="1" applyBorder="1" applyAlignment="1" applyProtection="1">
      <alignment vertical="center"/>
    </xf>
    <xf numFmtId="38" fontId="12" fillId="0" borderId="0" xfId="2" applyFont="1" applyFill="1" applyBorder="1" applyAlignment="1" applyProtection="1">
      <alignment vertical="center"/>
    </xf>
    <xf numFmtId="38" fontId="12" fillId="0" borderId="31" xfId="2" applyFont="1" applyFill="1" applyBorder="1" applyAlignment="1" applyProtection="1">
      <alignment vertical="center"/>
    </xf>
    <xf numFmtId="38" fontId="12" fillId="0" borderId="5" xfId="2" applyFont="1" applyFill="1" applyBorder="1" applyAlignment="1" applyProtection="1">
      <alignment vertical="center"/>
    </xf>
    <xf numFmtId="38" fontId="12" fillId="0" borderId="14" xfId="2" applyFont="1" applyFill="1" applyBorder="1" applyAlignment="1" applyProtection="1">
      <alignment horizontal="center" vertical="center"/>
    </xf>
    <xf numFmtId="38" fontId="12" fillId="0" borderId="41" xfId="2" applyFont="1" applyFill="1" applyBorder="1" applyAlignment="1" applyProtection="1">
      <alignment horizontal="center" vertical="center"/>
    </xf>
    <xf numFmtId="38" fontId="12" fillId="0" borderId="18" xfId="2" applyFont="1" applyFill="1" applyBorder="1" applyAlignment="1" applyProtection="1">
      <alignment horizontal="center" vertical="center"/>
    </xf>
    <xf numFmtId="38" fontId="12" fillId="0" borderId="0" xfId="2" applyFont="1" applyFill="1" applyBorder="1" applyAlignment="1" applyProtection="1">
      <alignment horizontal="center" vertical="center"/>
    </xf>
    <xf numFmtId="38" fontId="12" fillId="0" borderId="32" xfId="2" applyFont="1" applyFill="1" applyBorder="1" applyAlignment="1" applyProtection="1">
      <alignment horizontal="center" vertical="center"/>
    </xf>
    <xf numFmtId="38" fontId="12" fillId="0" borderId="11" xfId="2" applyFont="1" applyFill="1" applyBorder="1" applyAlignment="1" applyProtection="1">
      <alignment horizontal="center" vertical="center"/>
    </xf>
    <xf numFmtId="38" fontId="12" fillId="0" borderId="6" xfId="2" applyFont="1" applyFill="1" applyBorder="1" applyAlignment="1" applyProtection="1">
      <alignment vertical="center"/>
    </xf>
    <xf numFmtId="38" fontId="12" fillId="0" borderId="42" xfId="2" applyFont="1" applyFill="1" applyBorder="1" applyAlignment="1" applyProtection="1">
      <alignment vertical="center"/>
    </xf>
    <xf numFmtId="38" fontId="12" fillId="0" borderId="43" xfId="2" applyFont="1" applyFill="1" applyBorder="1" applyAlignment="1" applyProtection="1">
      <alignment vertical="center"/>
    </xf>
    <xf numFmtId="38" fontId="12" fillId="0" borderId="33" xfId="2" applyFont="1" applyFill="1" applyBorder="1" applyAlignment="1" applyProtection="1">
      <alignment vertical="center"/>
    </xf>
    <xf numFmtId="38" fontId="12" fillId="0" borderId="41" xfId="2" applyFont="1" applyFill="1" applyBorder="1" applyAlignment="1">
      <alignment horizontal="right" vertical="center"/>
    </xf>
    <xf numFmtId="38" fontId="12" fillId="0" borderId="14" xfId="2" applyFont="1" applyFill="1" applyBorder="1" applyAlignment="1">
      <alignment horizontal="right" vertical="center"/>
    </xf>
    <xf numFmtId="38" fontId="12" fillId="0" borderId="18" xfId="2" applyFont="1" applyFill="1" applyBorder="1" applyAlignment="1">
      <alignment horizontal="right" vertical="center"/>
    </xf>
    <xf numFmtId="38" fontId="12" fillId="0" borderId="32" xfId="2" applyFont="1" applyFill="1" applyBorder="1" applyAlignment="1">
      <alignment horizontal="right" vertical="center"/>
    </xf>
    <xf numFmtId="38" fontId="12" fillId="0" borderId="41" xfId="2" applyFont="1" applyFill="1" applyBorder="1" applyAlignment="1" applyProtection="1">
      <alignment vertical="center"/>
    </xf>
    <xf numFmtId="38" fontId="12" fillId="0" borderId="18" xfId="2" applyFont="1" applyFill="1" applyBorder="1" applyAlignment="1" applyProtection="1">
      <alignment vertical="center"/>
    </xf>
    <xf numFmtId="38" fontId="12" fillId="0" borderId="32" xfId="2" applyFont="1" applyFill="1" applyBorder="1" applyAlignment="1" applyProtection="1">
      <alignment vertical="center"/>
    </xf>
    <xf numFmtId="37" fontId="12" fillId="0" borderId="45" xfId="2" applyNumberFormat="1" applyFont="1" applyFill="1" applyBorder="1" applyAlignment="1" applyProtection="1">
      <alignment vertical="center"/>
    </xf>
    <xf numFmtId="38" fontId="12" fillId="0" borderId="0" xfId="2" applyFont="1" applyFill="1" applyBorder="1" applyAlignment="1">
      <alignment horizontal="right" vertical="center"/>
    </xf>
    <xf numFmtId="38" fontId="12" fillId="0" borderId="19" xfId="2" applyFont="1" applyFill="1" applyBorder="1" applyAlignment="1">
      <alignment horizontal="right" vertical="center"/>
    </xf>
    <xf numFmtId="38" fontId="12" fillId="0" borderId="32" xfId="2" applyFont="1" applyFill="1" applyBorder="1" applyAlignment="1" applyProtection="1">
      <alignment horizontal="right" vertical="center"/>
    </xf>
    <xf numFmtId="38" fontId="12" fillId="0" borderId="14" xfId="2" applyFont="1" applyFill="1" applyBorder="1" applyAlignment="1" applyProtection="1">
      <alignment horizontal="right" vertical="center"/>
    </xf>
    <xf numFmtId="38" fontId="12" fillId="0" borderId="44" xfId="2" applyFont="1" applyFill="1" applyBorder="1" applyAlignment="1" applyProtection="1">
      <alignment horizontal="right" vertical="center"/>
    </xf>
    <xf numFmtId="38" fontId="12" fillId="0" borderId="18" xfId="2" applyFont="1" applyFill="1" applyBorder="1" applyAlignment="1" applyProtection="1">
      <alignment horizontal="right" vertical="center"/>
    </xf>
    <xf numFmtId="38" fontId="12" fillId="0" borderId="19" xfId="2" applyFont="1" applyFill="1" applyBorder="1" applyAlignment="1" applyProtection="1">
      <alignment horizontal="right" vertical="center"/>
    </xf>
    <xf numFmtId="38" fontId="12" fillId="0" borderId="24" xfId="2" applyFont="1" applyFill="1" applyBorder="1" applyAlignment="1">
      <alignment horizontal="right" vertical="center"/>
    </xf>
    <xf numFmtId="38" fontId="12" fillId="0" borderId="25" xfId="2" applyFont="1" applyFill="1" applyBorder="1" applyAlignment="1">
      <alignment horizontal="right" vertical="center"/>
    </xf>
    <xf numFmtId="38" fontId="12" fillId="0" borderId="36" xfId="2" applyFont="1" applyFill="1" applyBorder="1" applyAlignment="1">
      <alignment horizontal="right" vertical="center"/>
    </xf>
    <xf numFmtId="38" fontId="12" fillId="0" borderId="0" xfId="2" applyFont="1" applyFill="1" applyAlignment="1" applyProtection="1">
      <alignment vertical="center"/>
    </xf>
    <xf numFmtId="0" fontId="1" fillId="0" borderId="0" xfId="1" applyFont="1" applyFill="1" applyBorder="1" applyAlignment="1" applyProtection="1">
      <alignment horizontal="centerContinuous" vertical="center"/>
    </xf>
    <xf numFmtId="0" fontId="1" fillId="0" borderId="1" xfId="1" applyFont="1" applyFill="1" applyBorder="1" applyAlignment="1" applyProtection="1">
      <alignment vertical="center"/>
    </xf>
    <xf numFmtId="49" fontId="11" fillId="0" borderId="39" xfId="1" applyNumberFormat="1" applyFont="1" applyFill="1" applyBorder="1" applyAlignment="1" applyProtection="1">
      <alignment horizontal="center" vertical="center"/>
    </xf>
    <xf numFmtId="49" fontId="11" fillId="0" borderId="28" xfId="1" applyNumberFormat="1" applyFont="1" applyFill="1" applyBorder="1" applyAlignment="1" applyProtection="1">
      <alignment horizontal="center" vertical="center"/>
    </xf>
    <xf numFmtId="49" fontId="11" fillId="0" borderId="37" xfId="1" applyNumberFormat="1" applyFont="1" applyFill="1" applyBorder="1" applyAlignment="1" applyProtection="1">
      <alignment horizontal="center" vertical="center"/>
    </xf>
    <xf numFmtId="49" fontId="11" fillId="0" borderId="0" xfId="1" applyNumberFormat="1" applyFont="1" applyFill="1" applyBorder="1" applyAlignment="1" applyProtection="1">
      <alignment horizontal="center" vertical="center"/>
    </xf>
    <xf numFmtId="49" fontId="1" fillId="0" borderId="3" xfId="1" applyNumberFormat="1" applyFont="1" applyFill="1" applyBorder="1" applyAlignment="1" applyProtection="1">
      <alignment vertical="center"/>
    </xf>
    <xf numFmtId="49" fontId="11" fillId="0" borderId="3" xfId="1" applyNumberFormat="1" applyFont="1" applyFill="1" applyBorder="1" applyAlignment="1" applyProtection="1">
      <alignment horizontal="center" vertical="center"/>
    </xf>
    <xf numFmtId="49" fontId="11" fillId="0" borderId="31" xfId="1" applyNumberFormat="1" applyFont="1" applyFill="1" applyBorder="1" applyAlignment="1" applyProtection="1">
      <alignment horizontal="center" vertical="center"/>
    </xf>
    <xf numFmtId="49" fontId="11" fillId="0" borderId="41" xfId="1" applyNumberFormat="1" applyFont="1" applyFill="1" applyBorder="1" applyAlignment="1" applyProtection="1">
      <alignment horizontal="center" vertical="center"/>
    </xf>
    <xf numFmtId="49" fontId="11" fillId="0" borderId="14" xfId="1" applyNumberFormat="1" applyFont="1" applyFill="1" applyBorder="1" applyAlignment="1" applyProtection="1">
      <alignment horizontal="center" vertical="center"/>
    </xf>
    <xf numFmtId="49" fontId="11" fillId="0" borderId="15" xfId="1" applyNumberFormat="1" applyFont="1" applyFill="1" applyBorder="1" applyAlignment="1" applyProtection="1">
      <alignment horizontal="center" vertical="center"/>
    </xf>
    <xf numFmtId="49" fontId="11" fillId="0" borderId="38" xfId="1" applyNumberFormat="1" applyFont="1" applyFill="1" applyBorder="1" applyAlignment="1" applyProtection="1">
      <alignment horizontal="center" vertical="center"/>
    </xf>
    <xf numFmtId="49" fontId="11" fillId="0" borderId="32" xfId="1" applyNumberFormat="1" applyFont="1" applyFill="1" applyBorder="1" applyAlignment="1" applyProtection="1">
      <alignment horizontal="center" vertical="center"/>
    </xf>
    <xf numFmtId="0" fontId="11" fillId="0" borderId="41" xfId="1" applyFont="1" applyFill="1" applyBorder="1" applyAlignment="1" applyProtection="1">
      <alignment horizontal="center" vertical="center"/>
    </xf>
    <xf numFmtId="0" fontId="11" fillId="0" borderId="14" xfId="1" applyFont="1" applyFill="1" applyBorder="1" applyAlignment="1" applyProtection="1">
      <alignment horizontal="center" vertical="center"/>
    </xf>
    <xf numFmtId="0" fontId="11" fillId="0" borderId="18" xfId="1" applyFont="1" applyFill="1" applyBorder="1" applyAlignment="1" applyProtection="1">
      <alignment horizontal="center" vertical="center"/>
    </xf>
    <xf numFmtId="0" fontId="11" fillId="0" borderId="0" xfId="1" applyFont="1" applyFill="1" applyBorder="1" applyAlignment="1" applyProtection="1">
      <alignment horizontal="center" vertical="center"/>
    </xf>
    <xf numFmtId="0" fontId="11" fillId="0" borderId="32" xfId="1" applyFont="1" applyFill="1" applyBorder="1" applyAlignment="1" applyProtection="1">
      <alignment horizontal="center" vertical="center"/>
    </xf>
    <xf numFmtId="0" fontId="11" fillId="0" borderId="14" xfId="1" applyFont="1" applyFill="1" applyBorder="1" applyAlignment="1" applyProtection="1">
      <alignment horizontal="centerContinuous" vertical="center"/>
    </xf>
    <xf numFmtId="0" fontId="1" fillId="0" borderId="11" xfId="1" applyFont="1" applyFill="1" applyBorder="1" applyAlignment="1" applyProtection="1">
      <alignment vertical="center"/>
    </xf>
    <xf numFmtId="0" fontId="11" fillId="0" borderId="42" xfId="1" applyFont="1" applyFill="1" applyBorder="1" applyAlignment="1" applyProtection="1">
      <alignment horizontal="center" vertical="center"/>
    </xf>
    <xf numFmtId="0" fontId="11" fillId="0" borderId="6" xfId="1" applyFont="1" applyFill="1" applyBorder="1" applyAlignment="1" applyProtection="1">
      <alignment horizontal="center" vertical="center"/>
    </xf>
    <xf numFmtId="0" fontId="11" fillId="0" borderId="43" xfId="1" applyFont="1" applyFill="1" applyBorder="1" applyAlignment="1" applyProtection="1">
      <alignment horizontal="center" vertical="center"/>
    </xf>
    <xf numFmtId="0" fontId="11" fillId="0" borderId="33" xfId="1" applyFont="1" applyFill="1" applyBorder="1" applyAlignment="1" applyProtection="1">
      <alignment horizontal="center" vertical="center"/>
    </xf>
    <xf numFmtId="37" fontId="16" fillId="0" borderId="14" xfId="1" applyNumberFormat="1" applyFont="1" applyFill="1" applyBorder="1" applyAlignment="1" applyProtection="1">
      <alignment horizontal="right" vertical="center"/>
    </xf>
    <xf numFmtId="37" fontId="16" fillId="0" borderId="0" xfId="1" applyNumberFormat="1" applyFont="1" applyFill="1" applyBorder="1" applyAlignment="1" applyProtection="1">
      <alignment horizontal="right" vertical="center"/>
    </xf>
    <xf numFmtId="0" fontId="18" fillId="0" borderId="0" xfId="1" applyFont="1" applyFill="1" applyAlignment="1" applyProtection="1">
      <alignment horizontal="left" vertical="center"/>
    </xf>
    <xf numFmtId="37" fontId="10" fillId="0" borderId="0" xfId="1" applyNumberFormat="1" applyFont="1" applyFill="1" applyAlignment="1" applyProtection="1">
      <alignment vertical="center"/>
    </xf>
    <xf numFmtId="37" fontId="10" fillId="0" borderId="0" xfId="1" applyNumberFormat="1" applyFont="1" applyFill="1" applyBorder="1" applyAlignment="1" applyProtection="1">
      <alignment vertical="center"/>
    </xf>
    <xf numFmtId="0" fontId="10" fillId="0" borderId="0" xfId="1" applyFont="1" applyFill="1" applyAlignment="1" applyProtection="1">
      <alignment horizontal="left" vertical="center"/>
    </xf>
    <xf numFmtId="0" fontId="10" fillId="0" borderId="0" xfId="1" applyFont="1" applyFill="1" applyAlignment="1" applyProtection="1">
      <alignment vertical="center"/>
    </xf>
    <xf numFmtId="0" fontId="10" fillId="0" borderId="0" xfId="1" applyFont="1" applyFill="1" applyBorder="1" applyAlignment="1" applyProtection="1">
      <alignment vertical="center"/>
    </xf>
    <xf numFmtId="0" fontId="10" fillId="0" borderId="0" xfId="1" applyFont="1" applyFill="1" applyAlignment="1">
      <alignment vertical="center"/>
    </xf>
    <xf numFmtId="180" fontId="18" fillId="0" borderId="0" xfId="1" applyNumberFormat="1" applyFont="1" applyFill="1" applyAlignment="1" applyProtection="1">
      <alignment horizontal="left" vertical="center"/>
    </xf>
    <xf numFmtId="37" fontId="18" fillId="0" borderId="0" xfId="1" applyNumberFormat="1" applyFont="1" applyFill="1" applyAlignment="1" applyProtection="1">
      <alignment vertical="center"/>
    </xf>
    <xf numFmtId="37" fontId="18" fillId="0" borderId="0" xfId="1" applyNumberFormat="1" applyFont="1" applyFill="1" applyBorder="1" applyAlignment="1" applyProtection="1">
      <alignment vertical="center"/>
    </xf>
    <xf numFmtId="0" fontId="18" fillId="0" borderId="0" xfId="1" applyFont="1" applyFill="1" applyAlignment="1" applyProtection="1">
      <alignment vertical="center"/>
    </xf>
    <xf numFmtId="0" fontId="18" fillId="0" borderId="0" xfId="1" applyFont="1" applyFill="1" applyBorder="1" applyAlignment="1" applyProtection="1">
      <alignment vertical="center"/>
    </xf>
    <xf numFmtId="0" fontId="18" fillId="0" borderId="0" xfId="1" applyFont="1" applyFill="1" applyAlignment="1">
      <alignment vertical="center"/>
    </xf>
    <xf numFmtId="0" fontId="19" fillId="0" borderId="0" xfId="1" applyFont="1" applyFill="1" applyBorder="1" applyAlignment="1" applyProtection="1">
      <alignment horizontal="left"/>
    </xf>
    <xf numFmtId="0" fontId="20" fillId="0" borderId="0" xfId="1" applyFont="1" applyFill="1" applyBorder="1" applyAlignment="1"/>
    <xf numFmtId="0" fontId="20" fillId="0" borderId="0" xfId="1" applyFont="1" applyFill="1" applyBorder="1" applyAlignment="1" applyProtection="1">
      <alignment horizontal="left"/>
    </xf>
    <xf numFmtId="0" fontId="20" fillId="0" borderId="0" xfId="1" applyFont="1" applyFill="1" applyAlignment="1"/>
    <xf numFmtId="0" fontId="20" fillId="0" borderId="1" xfId="1" applyFont="1" applyFill="1" applyBorder="1" applyAlignment="1" applyProtection="1"/>
    <xf numFmtId="0" fontId="20" fillId="0" borderId="2" xfId="1" applyFont="1" applyFill="1" applyBorder="1" applyAlignment="1" applyProtection="1">
      <alignment horizontal="centerContinuous"/>
    </xf>
    <xf numFmtId="0" fontId="20" fillId="0" borderId="3" xfId="1" applyFont="1" applyFill="1" applyBorder="1" applyAlignment="1" applyProtection="1">
      <alignment horizontal="centerContinuous"/>
    </xf>
    <xf numFmtId="0" fontId="20" fillId="0" borderId="4" xfId="1" applyFont="1" applyFill="1" applyBorder="1" applyAlignment="1" applyProtection="1">
      <alignment horizontal="centerContinuous"/>
    </xf>
    <xf numFmtId="0" fontId="20" fillId="0" borderId="0" xfId="1" applyFont="1" applyFill="1" applyBorder="1" applyAlignment="1" applyProtection="1"/>
    <xf numFmtId="0" fontId="20" fillId="0" borderId="5" xfId="1" applyFont="1" applyFill="1" applyBorder="1" applyAlignment="1" applyProtection="1"/>
    <xf numFmtId="0" fontId="20" fillId="0" borderId="14" xfId="1" applyFont="1" applyFill="1" applyBorder="1" applyAlignment="1" applyProtection="1"/>
    <xf numFmtId="0" fontId="20" fillId="0" borderId="14" xfId="1" applyFont="1" applyFill="1" applyBorder="1" applyAlignment="1" applyProtection="1">
      <alignment horizontal="center"/>
    </xf>
    <xf numFmtId="0" fontId="20" fillId="0" borderId="32" xfId="1" applyFont="1" applyFill="1" applyBorder="1" applyAlignment="1" applyProtection="1">
      <alignment horizontal="center"/>
    </xf>
    <xf numFmtId="0" fontId="20" fillId="0" borderId="11" xfId="1" applyFont="1" applyFill="1" applyBorder="1" applyAlignment="1" applyProtection="1"/>
    <xf numFmtId="0" fontId="20" fillId="0" borderId="6" xfId="1" applyFont="1" applyFill="1" applyBorder="1" applyAlignment="1" applyProtection="1"/>
    <xf numFmtId="0" fontId="20" fillId="0" borderId="6" xfId="1" applyFont="1" applyFill="1" applyBorder="1" applyAlignment="1" applyProtection="1">
      <alignment horizontal="center"/>
    </xf>
    <xf numFmtId="0" fontId="20" fillId="0" borderId="33" xfId="1" applyFont="1" applyFill="1" applyBorder="1" applyAlignment="1" applyProtection="1">
      <alignment horizontal="center"/>
    </xf>
    <xf numFmtId="0" fontId="20" fillId="0" borderId="14" xfId="1" applyFont="1" applyFill="1" applyBorder="1" applyAlignment="1" applyProtection="1">
      <alignment horizontal="center" vertical="center" shrinkToFit="1"/>
    </xf>
    <xf numFmtId="0" fontId="20" fillId="0" borderId="32" xfId="1" applyFont="1" applyFill="1" applyBorder="1" applyAlignment="1" applyProtection="1">
      <alignment horizontal="right"/>
    </xf>
    <xf numFmtId="38" fontId="20" fillId="0" borderId="14" xfId="2" applyFont="1" applyFill="1" applyBorder="1" applyAlignment="1" applyProtection="1">
      <alignment horizontal="right"/>
    </xf>
    <xf numFmtId="38" fontId="20" fillId="0" borderId="32" xfId="2" applyFont="1" applyFill="1" applyBorder="1" applyAlignment="1" applyProtection="1">
      <alignment horizontal="right"/>
    </xf>
    <xf numFmtId="37" fontId="20" fillId="0" borderId="0" xfId="1" applyNumberFormat="1" applyFont="1" applyFill="1" applyBorder="1" applyAlignment="1" applyProtection="1"/>
    <xf numFmtId="0" fontId="20" fillId="0" borderId="5" xfId="1" applyFont="1" applyFill="1" applyBorder="1" applyAlignment="1" applyProtection="1">
      <alignment horizontal="center"/>
    </xf>
    <xf numFmtId="183" fontId="20" fillId="0" borderId="14" xfId="1" applyNumberFormat="1" applyFont="1" applyFill="1" applyBorder="1" applyAlignment="1" applyProtection="1">
      <alignment horizontal="right"/>
    </xf>
    <xf numFmtId="183" fontId="20" fillId="0" borderId="32" xfId="1" applyNumberFormat="1" applyFont="1" applyFill="1" applyBorder="1" applyAlignment="1" applyProtection="1">
      <alignment horizontal="right"/>
    </xf>
    <xf numFmtId="183" fontId="20" fillId="0" borderId="14" xfId="1" applyNumberFormat="1" applyFont="1" applyFill="1" applyBorder="1" applyAlignment="1" applyProtection="1"/>
    <xf numFmtId="0" fontId="20" fillId="0" borderId="23" xfId="1" applyFont="1" applyFill="1" applyBorder="1" applyAlignment="1" applyProtection="1"/>
    <xf numFmtId="0" fontId="20" fillId="0" borderId="24" xfId="1" applyFont="1" applyFill="1" applyBorder="1" applyAlignment="1" applyProtection="1">
      <alignment horizontal="center" vertical="center" shrinkToFit="1"/>
    </xf>
    <xf numFmtId="183" fontId="20" fillId="0" borderId="24" xfId="1" applyNumberFormat="1" applyFont="1" applyFill="1" applyBorder="1" applyAlignment="1" applyProtection="1">
      <alignment horizontal="right"/>
    </xf>
    <xf numFmtId="183" fontId="20" fillId="0" borderId="36" xfId="1" applyNumberFormat="1" applyFont="1" applyFill="1" applyBorder="1" applyAlignment="1" applyProtection="1">
      <alignment horizontal="right"/>
    </xf>
    <xf numFmtId="0" fontId="1" fillId="0" borderId="0" xfId="1" applyFont="1" applyFill="1" applyAlignment="1" applyProtection="1">
      <alignment horizontal="left"/>
    </xf>
    <xf numFmtId="0" fontId="22" fillId="0" borderId="0" xfId="1" applyFont="1" applyFill="1" applyBorder="1" applyAlignment="1" applyProtection="1">
      <alignment horizontal="center" vertical="center" shrinkToFit="1"/>
    </xf>
    <xf numFmtId="183" fontId="20" fillId="0" borderId="0" xfId="1" applyNumberFormat="1" applyFont="1" applyFill="1" applyBorder="1" applyAlignment="1" applyProtection="1"/>
    <xf numFmtId="0" fontId="20" fillId="0" borderId="0" xfId="1" applyFont="1" applyFill="1" applyBorder="1" applyAlignment="1" applyProtection="1">
      <alignment horizontal="center" vertical="center" shrinkToFit="1"/>
    </xf>
    <xf numFmtId="0" fontId="22" fillId="0" borderId="0" xfId="1" applyFont="1" applyFill="1" applyAlignment="1"/>
    <xf numFmtId="0" fontId="22" fillId="0" borderId="0" xfId="1" applyFont="1" applyFill="1" applyAlignment="1">
      <alignment horizontal="left"/>
    </xf>
    <xf numFmtId="0" fontId="20" fillId="0" borderId="0" xfId="1" applyFont="1" applyFill="1" applyAlignment="1" applyProtection="1">
      <alignment horizontal="left"/>
    </xf>
    <xf numFmtId="0" fontId="1" fillId="0" borderId="0" xfId="1" applyFont="1" applyAlignment="1">
      <alignment vertical="center"/>
    </xf>
    <xf numFmtId="0" fontId="1" fillId="0" borderId="0" xfId="1" applyFont="1" applyBorder="1" applyAlignment="1">
      <alignment vertical="center"/>
    </xf>
    <xf numFmtId="0" fontId="1" fillId="0" borderId="0" xfId="1" applyFont="1" applyBorder="1" applyAlignment="1" applyProtection="1">
      <alignment horizontal="centerContinuous" vertical="center"/>
    </xf>
    <xf numFmtId="0" fontId="1" fillId="0" borderId="0" xfId="1" applyFont="1" applyBorder="1" applyAlignment="1" applyProtection="1">
      <alignment horizontal="right" vertical="center"/>
    </xf>
    <xf numFmtId="0" fontId="1" fillId="0" borderId="1" xfId="1" applyFont="1" applyBorder="1" applyAlignment="1" applyProtection="1">
      <alignment horizontal="center" vertical="center"/>
    </xf>
    <xf numFmtId="0" fontId="1" fillId="0" borderId="28" xfId="1" applyFont="1" applyBorder="1" applyAlignment="1" applyProtection="1">
      <alignment vertical="center"/>
    </xf>
    <xf numFmtId="0" fontId="1" fillId="0" borderId="37" xfId="1" applyFont="1" applyBorder="1" applyAlignment="1" applyProtection="1">
      <alignment horizontal="left" vertical="center"/>
    </xf>
    <xf numFmtId="0" fontId="1" fillId="0" borderId="37" xfId="1" applyFont="1" applyBorder="1" applyAlignment="1" applyProtection="1">
      <alignment vertical="center"/>
    </xf>
    <xf numFmtId="0" fontId="1" fillId="0" borderId="5" xfId="1" applyFont="1" applyBorder="1" applyAlignment="1" applyProtection="1">
      <alignment vertical="center"/>
    </xf>
    <xf numFmtId="0" fontId="1" fillId="0" borderId="14" xfId="1" applyFont="1" applyBorder="1" applyAlignment="1" applyProtection="1">
      <alignment horizontal="center" vertical="center"/>
    </xf>
    <xf numFmtId="0" fontId="1" fillId="0" borderId="6" xfId="1" applyFont="1" applyBorder="1" applyAlignment="1" applyProtection="1">
      <alignment vertical="center"/>
    </xf>
    <xf numFmtId="0" fontId="1" fillId="0" borderId="12" xfId="1" applyFont="1" applyBorder="1" applyAlignment="1" applyProtection="1">
      <alignment vertical="center"/>
    </xf>
    <xf numFmtId="0" fontId="1" fillId="0" borderId="11" xfId="1" applyFont="1" applyBorder="1" applyAlignment="1" applyProtection="1">
      <alignment horizontal="center" vertical="center"/>
    </xf>
    <xf numFmtId="0" fontId="1" fillId="0" borderId="6" xfId="1" applyFont="1" applyBorder="1" applyAlignment="1" applyProtection="1">
      <alignment horizontal="center" vertical="center"/>
    </xf>
    <xf numFmtId="0" fontId="1" fillId="0" borderId="33" xfId="1" applyFont="1" applyBorder="1" applyAlignment="1" applyProtection="1">
      <alignment horizontal="center" vertical="center"/>
    </xf>
    <xf numFmtId="0" fontId="1" fillId="0" borderId="0" xfId="1" applyFont="1" applyBorder="1" applyAlignment="1" applyProtection="1">
      <alignment horizontal="center" vertical="center"/>
    </xf>
    <xf numFmtId="0" fontId="1" fillId="0" borderId="5" xfId="1" applyFont="1" applyBorder="1" applyAlignment="1" applyProtection="1">
      <alignment horizontal="left" vertical="center"/>
    </xf>
    <xf numFmtId="0" fontId="1" fillId="0" borderId="14" xfId="1" applyFont="1" applyBorder="1" applyAlignment="1" applyProtection="1">
      <alignment horizontal="left" vertical="center"/>
    </xf>
    <xf numFmtId="183" fontId="1" fillId="2" borderId="14" xfId="1" applyNumberFormat="1" applyFont="1" applyFill="1" applyBorder="1" applyAlignment="1" applyProtection="1">
      <alignment horizontal="right" vertical="center"/>
    </xf>
    <xf numFmtId="183" fontId="1" fillId="0" borderId="14" xfId="1" applyNumberFormat="1" applyFont="1" applyBorder="1" applyAlignment="1" applyProtection="1">
      <alignment horizontal="right" vertical="center"/>
    </xf>
    <xf numFmtId="183" fontId="1" fillId="0" borderId="32" xfId="1" applyNumberFormat="1" applyFont="1" applyBorder="1" applyAlignment="1" applyProtection="1">
      <alignment horizontal="right" vertical="center"/>
    </xf>
    <xf numFmtId="183" fontId="1" fillId="0" borderId="0" xfId="1" applyNumberFormat="1" applyFont="1" applyBorder="1" applyAlignment="1" applyProtection="1">
      <alignment vertical="center"/>
    </xf>
    <xf numFmtId="0" fontId="1" fillId="0" borderId="14" xfId="1" applyFont="1" applyBorder="1" applyAlignment="1" applyProtection="1">
      <alignment vertical="center"/>
    </xf>
    <xf numFmtId="37" fontId="1" fillId="0" borderId="18" xfId="1" applyNumberFormat="1" applyFont="1" applyBorder="1" applyAlignment="1" applyProtection="1">
      <alignment horizontal="right" vertical="center"/>
    </xf>
    <xf numFmtId="183" fontId="1" fillId="2" borderId="14" xfId="1" quotePrefix="1" applyNumberFormat="1" applyFont="1" applyFill="1" applyBorder="1" applyAlignment="1" applyProtection="1">
      <alignment horizontal="right" vertical="center"/>
    </xf>
    <xf numFmtId="183" fontId="1" fillId="0" borderId="18" xfId="1" applyNumberFormat="1" applyFont="1" applyBorder="1" applyAlignment="1" applyProtection="1">
      <alignment horizontal="right" vertical="center"/>
    </xf>
    <xf numFmtId="37" fontId="1" fillId="0" borderId="0" xfId="1" applyNumberFormat="1" applyFont="1" applyBorder="1" applyAlignment="1" applyProtection="1">
      <alignment horizontal="right" vertical="center"/>
    </xf>
    <xf numFmtId="49" fontId="1" fillId="0" borderId="5" xfId="1" applyNumberFormat="1" applyFont="1" applyBorder="1" applyAlignment="1" applyProtection="1">
      <alignment horizontal="left" vertical="center" wrapText="1"/>
    </xf>
    <xf numFmtId="0" fontId="1" fillId="0" borderId="14" xfId="1" applyFont="1" applyBorder="1" applyAlignment="1" applyProtection="1">
      <alignment horizontal="left" vertical="center" wrapText="1"/>
    </xf>
    <xf numFmtId="0" fontId="1" fillId="0" borderId="23" xfId="1" applyFont="1" applyBorder="1" applyAlignment="1" applyProtection="1">
      <alignment vertical="center"/>
    </xf>
    <xf numFmtId="0" fontId="1" fillId="0" borderId="24" xfId="1" applyFont="1" applyBorder="1" applyAlignment="1" applyProtection="1">
      <alignment vertical="center"/>
    </xf>
    <xf numFmtId="37" fontId="1" fillId="0" borderId="25" xfId="1" applyNumberFormat="1" applyFont="1" applyBorder="1" applyAlignment="1" applyProtection="1">
      <alignment vertical="center"/>
    </xf>
    <xf numFmtId="37" fontId="1" fillId="0" borderId="24" xfId="1" applyNumberFormat="1" applyFont="1" applyBorder="1" applyAlignment="1" applyProtection="1">
      <alignment vertical="center"/>
    </xf>
    <xf numFmtId="183" fontId="1" fillId="0" borderId="24" xfId="1" applyNumberFormat="1" applyFont="1" applyBorder="1" applyAlignment="1" applyProtection="1">
      <alignment vertical="center"/>
    </xf>
    <xf numFmtId="183" fontId="1" fillId="0" borderId="36" xfId="1" applyNumberFormat="1" applyFont="1" applyBorder="1" applyAlignment="1" applyProtection="1">
      <alignment vertical="center"/>
    </xf>
    <xf numFmtId="0" fontId="1" fillId="0" borderId="0" xfId="1" applyFont="1" applyAlignment="1" applyProtection="1">
      <alignment horizontal="left" vertical="center"/>
    </xf>
    <xf numFmtId="0" fontId="1" fillId="0" borderId="0" xfId="1" applyFont="1" applyAlignment="1" applyProtection="1">
      <alignment vertical="center"/>
    </xf>
    <xf numFmtId="189" fontId="1" fillId="0" borderId="5" xfId="1" applyNumberFormat="1" applyFont="1" applyFill="1" applyBorder="1" applyAlignment="1" applyProtection="1">
      <alignment horizontal="center" vertical="center"/>
    </xf>
    <xf numFmtId="189" fontId="1" fillId="0" borderId="18" xfId="1" quotePrefix="1" applyNumberFormat="1" applyFont="1" applyFill="1" applyBorder="1" applyAlignment="1" applyProtection="1">
      <alignment horizontal="right" vertical="center"/>
    </xf>
    <xf numFmtId="189" fontId="1" fillId="0" borderId="18" xfId="1" applyNumberFormat="1" applyFont="1" applyFill="1" applyBorder="1" applyAlignment="1" applyProtection="1">
      <alignment horizontal="right" vertical="center"/>
    </xf>
    <xf numFmtId="189" fontId="1" fillId="0" borderId="32" xfId="1" quotePrefix="1" applyNumberFormat="1" applyFont="1" applyFill="1" applyBorder="1" applyAlignment="1" applyProtection="1">
      <alignment horizontal="right" vertical="center"/>
    </xf>
    <xf numFmtId="0" fontId="23" fillId="0" borderId="0" xfId="4" applyFont="1">
      <alignment vertical="center"/>
    </xf>
    <xf numFmtId="189" fontId="1" fillId="0" borderId="5" xfId="1" applyNumberFormat="1" applyFont="1" applyFill="1" applyBorder="1" applyAlignment="1" applyProtection="1">
      <alignment vertical="center"/>
    </xf>
    <xf numFmtId="189" fontId="1" fillId="0" borderId="5" xfId="1" applyNumberFormat="1" applyFont="1" applyFill="1" applyBorder="1" applyAlignment="1" applyProtection="1">
      <alignment horizontal="distributed" vertical="center"/>
    </xf>
    <xf numFmtId="189" fontId="1" fillId="0" borderId="22" xfId="1" quotePrefix="1" applyNumberFormat="1" applyFont="1" applyFill="1" applyBorder="1" applyAlignment="1" applyProtection="1">
      <alignment horizontal="right" vertical="center"/>
    </xf>
    <xf numFmtId="189" fontId="16" fillId="0" borderId="5" xfId="1" applyNumberFormat="1" applyFont="1" applyFill="1" applyBorder="1" applyAlignment="1" applyProtection="1">
      <alignment horizontal="distributed" vertical="center"/>
    </xf>
    <xf numFmtId="189" fontId="1" fillId="0" borderId="34" xfId="1" applyNumberFormat="1" applyFont="1" applyFill="1" applyBorder="1" applyAlignment="1" applyProtection="1">
      <alignment vertical="center"/>
    </xf>
    <xf numFmtId="49" fontId="1" fillId="0" borderId="0" xfId="1" applyNumberFormat="1" applyFont="1" applyFill="1" applyAlignment="1">
      <alignment vertical="center"/>
    </xf>
    <xf numFmtId="14" fontId="1" fillId="0" borderId="0" xfId="1" applyNumberFormat="1" applyFont="1" applyFill="1" applyAlignment="1">
      <alignment vertical="center"/>
    </xf>
    <xf numFmtId="189" fontId="1" fillId="0" borderId="23" xfId="1" applyNumberFormat="1" applyFont="1" applyFill="1" applyBorder="1" applyAlignment="1" applyProtection="1">
      <alignment vertical="center"/>
    </xf>
    <xf numFmtId="189" fontId="0" fillId="0" borderId="24" xfId="2" applyNumberFormat="1" applyFont="1" applyFill="1" applyBorder="1" applyAlignment="1" applyProtection="1">
      <alignment horizontal="right" vertical="center"/>
    </xf>
    <xf numFmtId="189" fontId="1" fillId="0" borderId="25" xfId="1" quotePrefix="1" applyNumberFormat="1" applyFont="1" applyFill="1" applyBorder="1" applyAlignment="1" applyProtection="1">
      <alignment horizontal="right" vertical="center"/>
    </xf>
    <xf numFmtId="189" fontId="0" fillId="0" borderId="36" xfId="2" applyNumberFormat="1" applyFont="1" applyFill="1" applyBorder="1" applyAlignment="1" applyProtection="1">
      <alignment horizontal="right" vertical="center"/>
    </xf>
    <xf numFmtId="180" fontId="0" fillId="0" borderId="37" xfId="2" applyNumberFormat="1" applyFont="1" applyFill="1" applyBorder="1" applyAlignment="1">
      <alignment vertical="center"/>
    </xf>
    <xf numFmtId="0" fontId="4" fillId="0" borderId="0" xfId="1" applyFont="1" applyFill="1" applyAlignment="1">
      <alignment horizontal="center" vertical="center"/>
    </xf>
    <xf numFmtId="0" fontId="4" fillId="0" borderId="0" xfId="1" applyFont="1" applyFill="1" applyBorder="1" applyAlignment="1">
      <alignment horizontal="center" vertical="center"/>
    </xf>
    <xf numFmtId="0" fontId="4" fillId="0" borderId="40" xfId="1" applyFont="1" applyFill="1" applyBorder="1" applyAlignment="1" applyProtection="1">
      <alignment horizontal="center" vertical="center"/>
    </xf>
    <xf numFmtId="0" fontId="4" fillId="0" borderId="28" xfId="1" applyFont="1" applyFill="1" applyBorder="1" applyAlignment="1" applyProtection="1">
      <alignment horizontal="center" vertical="center"/>
    </xf>
    <xf numFmtId="0" fontId="4" fillId="0" borderId="48" xfId="1" applyFont="1" applyFill="1" applyBorder="1" applyAlignment="1" applyProtection="1">
      <alignment vertical="center"/>
    </xf>
    <xf numFmtId="0" fontId="4" fillId="0" borderId="3" xfId="1" applyFont="1" applyFill="1" applyBorder="1" applyAlignment="1" applyProtection="1">
      <alignment horizontal="left" vertical="center"/>
    </xf>
    <xf numFmtId="0" fontId="4" fillId="0" borderId="29" xfId="1" applyFont="1" applyFill="1" applyBorder="1" applyAlignment="1" applyProtection="1">
      <alignment vertical="center"/>
    </xf>
    <xf numFmtId="0" fontId="4" fillId="0" borderId="18" xfId="1" applyFont="1" applyFill="1" applyBorder="1" applyAlignment="1" applyProtection="1">
      <alignment horizontal="center" vertical="center"/>
    </xf>
    <xf numFmtId="0" fontId="4" fillId="0" borderId="41" xfId="1" applyFont="1" applyFill="1" applyBorder="1" applyAlignment="1" applyProtection="1">
      <alignment vertical="center"/>
    </xf>
    <xf numFmtId="0" fontId="4" fillId="0" borderId="6" xfId="1" applyFont="1" applyFill="1" applyBorder="1" applyAlignment="1" applyProtection="1">
      <alignment horizontal="left" vertical="center"/>
    </xf>
    <xf numFmtId="0" fontId="4" fillId="0" borderId="9" xfId="1" applyFont="1" applyFill="1" applyBorder="1" applyAlignment="1" applyProtection="1">
      <alignment vertical="center"/>
    </xf>
    <xf numFmtId="0" fontId="4" fillId="0" borderId="41" xfId="1" applyFont="1" applyFill="1" applyBorder="1" applyAlignment="1" applyProtection="1">
      <alignment horizontal="center" vertical="center"/>
    </xf>
    <xf numFmtId="0" fontId="4" fillId="0" borderId="38" xfId="1" applyFont="1" applyFill="1" applyBorder="1" applyAlignment="1" applyProtection="1">
      <alignment horizontal="center" vertical="center"/>
    </xf>
    <xf numFmtId="0" fontId="4" fillId="0" borderId="32" xfId="1" applyFont="1" applyFill="1" applyBorder="1" applyAlignment="1" applyProtection="1">
      <alignment vertical="center"/>
    </xf>
    <xf numFmtId="0" fontId="4" fillId="0" borderId="43" xfId="1" applyFont="1" applyFill="1" applyBorder="1" applyAlignment="1" applyProtection="1">
      <alignment horizontal="center" vertical="center"/>
    </xf>
    <xf numFmtId="0" fontId="4" fillId="0" borderId="42" xfId="1" applyFont="1" applyFill="1" applyBorder="1" applyAlignment="1" applyProtection="1">
      <alignment vertical="center"/>
    </xf>
    <xf numFmtId="0" fontId="4" fillId="0" borderId="43" xfId="1" applyFont="1" applyFill="1" applyBorder="1" applyAlignment="1" applyProtection="1">
      <alignment vertical="center"/>
    </xf>
    <xf numFmtId="0" fontId="4" fillId="0" borderId="14" xfId="1" applyFont="1" applyFill="1" applyBorder="1" applyAlignment="1" applyProtection="1">
      <alignment vertical="center" shrinkToFit="1"/>
    </xf>
    <xf numFmtId="0" fontId="4" fillId="0" borderId="14" xfId="1" applyFont="1" applyFill="1" applyBorder="1" applyAlignment="1" applyProtection="1">
      <alignment horizontal="right" vertical="center"/>
    </xf>
    <xf numFmtId="0" fontId="4" fillId="0" borderId="41" xfId="1" applyFont="1" applyFill="1" applyBorder="1" applyAlignment="1" applyProtection="1">
      <alignment horizontal="right" vertical="center"/>
    </xf>
    <xf numFmtId="0" fontId="4" fillId="0" borderId="18" xfId="1" applyFont="1" applyFill="1" applyBorder="1" applyAlignment="1" applyProtection="1">
      <alignment horizontal="right" vertical="center"/>
    </xf>
    <xf numFmtId="0" fontId="4" fillId="0" borderId="0" xfId="1" applyFont="1" applyFill="1" applyBorder="1" applyAlignment="1" applyProtection="1">
      <alignment horizontal="right" vertical="center"/>
    </xf>
    <xf numFmtId="0" fontId="4" fillId="0" borderId="32" xfId="1" applyFont="1" applyFill="1" applyBorder="1" applyAlignment="1" applyProtection="1">
      <alignment horizontal="right" vertical="center"/>
    </xf>
    <xf numFmtId="0" fontId="4" fillId="0" borderId="34" xfId="1" applyFont="1" applyFill="1" applyBorder="1" applyAlignment="1" applyProtection="1">
      <alignment vertical="center"/>
    </xf>
    <xf numFmtId="0" fontId="4" fillId="0" borderId="45" xfId="1" applyFont="1" applyFill="1" applyBorder="1" applyAlignment="1" applyProtection="1">
      <alignment horizontal="right" vertical="center"/>
    </xf>
    <xf numFmtId="0" fontId="4" fillId="0" borderId="34" xfId="1" applyFont="1" applyFill="1" applyBorder="1" applyAlignment="1" applyProtection="1">
      <alignment vertical="center" shrinkToFit="1"/>
    </xf>
    <xf numFmtId="0" fontId="4" fillId="0" borderId="58" xfId="1" applyFont="1" applyFill="1" applyBorder="1" applyAlignment="1" applyProtection="1">
      <alignment vertical="center" shrinkToFit="1"/>
    </xf>
    <xf numFmtId="0" fontId="4" fillId="0" borderId="24" xfId="1" applyFont="1" applyFill="1" applyBorder="1" applyAlignment="1" applyProtection="1">
      <alignment vertical="center" shrinkToFit="1"/>
    </xf>
    <xf numFmtId="0" fontId="4" fillId="0" borderId="25" xfId="1" applyFont="1" applyFill="1" applyBorder="1" applyAlignment="1" applyProtection="1">
      <alignment horizontal="center" vertical="center"/>
    </xf>
    <xf numFmtId="0" fontId="4" fillId="0" borderId="53" xfId="1" applyFont="1" applyFill="1" applyBorder="1" applyAlignment="1" applyProtection="1">
      <alignment horizontal="right" vertical="center"/>
    </xf>
    <xf numFmtId="0" fontId="4" fillId="0" borderId="24" xfId="1" applyFont="1" applyFill="1" applyBorder="1" applyAlignment="1" applyProtection="1">
      <alignment horizontal="right" vertical="center"/>
    </xf>
    <xf numFmtId="0" fontId="4" fillId="0" borderId="25" xfId="1" applyFont="1" applyFill="1" applyBorder="1" applyAlignment="1" applyProtection="1">
      <alignment horizontal="right" vertical="center"/>
    </xf>
    <xf numFmtId="0" fontId="4" fillId="0" borderId="36" xfId="1" applyFont="1" applyFill="1" applyBorder="1" applyAlignment="1" applyProtection="1">
      <alignment horizontal="right" vertical="center"/>
    </xf>
    <xf numFmtId="0" fontId="4" fillId="0" borderId="0" xfId="1" applyFont="1" applyFill="1" applyAlignment="1" applyProtection="1">
      <alignment horizontal="left" vertical="center"/>
    </xf>
    <xf numFmtId="0" fontId="4" fillId="0" borderId="0" xfId="1" applyFont="1" applyFill="1" applyAlignment="1" applyProtection="1">
      <alignment horizontal="center" vertical="center"/>
    </xf>
    <xf numFmtId="0" fontId="1" fillId="0" borderId="0" xfId="1" applyFont="1" applyFill="1" applyAlignment="1"/>
    <xf numFmtId="0" fontId="1" fillId="0" borderId="0" xfId="1" applyFont="1" applyFill="1" applyBorder="1" applyAlignment="1"/>
    <xf numFmtId="0" fontId="1" fillId="0" borderId="26" xfId="1" applyFont="1" applyFill="1" applyBorder="1" applyAlignment="1"/>
    <xf numFmtId="0" fontId="1" fillId="0" borderId="1" xfId="1" applyFont="1" applyFill="1" applyBorder="1" applyAlignment="1" applyProtection="1">
      <alignment horizontal="center"/>
    </xf>
    <xf numFmtId="0" fontId="1" fillId="0" borderId="59" xfId="1" applyFont="1" applyFill="1" applyBorder="1" applyAlignment="1" applyProtection="1"/>
    <xf numFmtId="0" fontId="1" fillId="0" borderId="60" xfId="1" applyFont="1" applyFill="1" applyBorder="1" applyAlignment="1" applyProtection="1">
      <alignment horizontal="center"/>
    </xf>
    <xf numFmtId="0" fontId="1" fillId="0" borderId="40" xfId="1" applyFont="1" applyFill="1" applyBorder="1" applyAlignment="1" applyProtection="1">
      <alignment horizontal="center"/>
    </xf>
    <xf numFmtId="0" fontId="1" fillId="0" borderId="31" xfId="1" applyFont="1" applyFill="1" applyBorder="1" applyAlignment="1" applyProtection="1">
      <alignment horizontal="center"/>
    </xf>
    <xf numFmtId="0" fontId="1" fillId="0" borderId="0" xfId="1" applyFont="1" applyFill="1" applyBorder="1" applyAlignment="1" applyProtection="1">
      <alignment horizontal="center"/>
    </xf>
    <xf numFmtId="0" fontId="1" fillId="0" borderId="61" xfId="1" applyFont="1" applyFill="1" applyBorder="1" applyAlignment="1" applyProtection="1">
      <alignment horizontal="center"/>
    </xf>
    <xf numFmtId="0" fontId="1" fillId="0" borderId="37" xfId="1" applyFont="1" applyFill="1" applyBorder="1" applyAlignment="1" applyProtection="1">
      <alignment horizontal="center"/>
    </xf>
    <xf numFmtId="0" fontId="1" fillId="0" borderId="28" xfId="1" applyFont="1" applyFill="1" applyBorder="1" applyAlignment="1" applyProtection="1">
      <alignment horizontal="center"/>
    </xf>
    <xf numFmtId="0" fontId="24" fillId="0" borderId="40" xfId="1" applyFont="1" applyFill="1" applyBorder="1" applyAlignment="1" applyProtection="1">
      <alignment horizontal="center"/>
    </xf>
    <xf numFmtId="0" fontId="24" fillId="0" borderId="31" xfId="1" applyFont="1" applyFill="1" applyBorder="1" applyAlignment="1" applyProtection="1">
      <alignment horizontal="center"/>
    </xf>
    <xf numFmtId="0" fontId="24" fillId="0" borderId="0" xfId="1" applyFont="1" applyFill="1" applyBorder="1" applyAlignment="1" applyProtection="1">
      <alignment horizontal="center"/>
    </xf>
    <xf numFmtId="0" fontId="1" fillId="0" borderId="5" xfId="1" applyFont="1" applyFill="1" applyBorder="1" applyAlignment="1" applyProtection="1">
      <alignment horizontal="center"/>
    </xf>
    <xf numFmtId="0" fontId="1" fillId="0" borderId="45" xfId="1" applyFont="1" applyFill="1" applyBorder="1" applyAlignment="1" applyProtection="1"/>
    <xf numFmtId="0" fontId="1" fillId="0" borderId="44" xfId="1" applyFont="1" applyFill="1" applyBorder="1" applyAlignment="1" applyProtection="1">
      <alignment horizontal="center"/>
    </xf>
    <xf numFmtId="0" fontId="1" fillId="0" borderId="18" xfId="1" applyFont="1" applyFill="1" applyBorder="1" applyAlignment="1" applyProtection="1">
      <alignment horizontal="center"/>
    </xf>
    <xf numFmtId="0" fontId="1" fillId="0" borderId="32" xfId="1" applyFont="1" applyFill="1" applyBorder="1" applyAlignment="1" applyProtection="1">
      <alignment horizontal="center"/>
    </xf>
    <xf numFmtId="0" fontId="1" fillId="0" borderId="34" xfId="1" applyFont="1" applyFill="1" applyBorder="1" applyAlignment="1" applyProtection="1">
      <alignment horizontal="center"/>
    </xf>
    <xf numFmtId="0" fontId="1" fillId="0" borderId="19" xfId="1" applyFont="1" applyFill="1" applyBorder="1" applyAlignment="1" applyProtection="1">
      <alignment horizontal="center"/>
    </xf>
    <xf numFmtId="0" fontId="1" fillId="0" borderId="14" xfId="1" applyFont="1" applyFill="1" applyBorder="1" applyAlignment="1" applyProtection="1">
      <alignment horizontal="center"/>
    </xf>
    <xf numFmtId="0" fontId="1" fillId="0" borderId="45" xfId="1" applyFont="1" applyFill="1" applyBorder="1" applyAlignment="1" applyProtection="1">
      <alignment horizontal="center" vertical="center"/>
    </xf>
    <xf numFmtId="0" fontId="1" fillId="0" borderId="18" xfId="1" applyFont="1" applyFill="1" applyBorder="1" applyAlignment="1" applyProtection="1">
      <alignment horizontal="center" vertical="center" wrapText="1"/>
    </xf>
    <xf numFmtId="0" fontId="1" fillId="0" borderId="32" xfId="1" applyFont="1" applyFill="1" applyBorder="1" applyAlignment="1" applyProtection="1">
      <alignment horizontal="center" vertical="center" wrapText="1"/>
    </xf>
    <xf numFmtId="0" fontId="1" fillId="0" borderId="0" xfId="1" applyFont="1" applyFill="1" applyBorder="1" applyAlignment="1" applyProtection="1">
      <alignment horizontal="center" vertical="center" wrapText="1"/>
    </xf>
    <xf numFmtId="0" fontId="1" fillId="0" borderId="34" xfId="1" applyFont="1" applyFill="1" applyBorder="1" applyAlignment="1" applyProtection="1">
      <alignment horizontal="center" vertical="center"/>
    </xf>
    <xf numFmtId="0" fontId="1" fillId="0" borderId="14" xfId="1" applyFont="1" applyFill="1" applyBorder="1" applyAlignment="1" applyProtection="1">
      <alignment horizontal="center" vertical="center" wrapText="1"/>
    </xf>
    <xf numFmtId="0" fontId="24" fillId="0" borderId="0" xfId="1" applyFont="1" applyFill="1" applyBorder="1" applyAlignment="1" applyProtection="1">
      <alignment horizontal="center" vertical="center" wrapText="1"/>
    </xf>
    <xf numFmtId="0" fontId="1" fillId="0" borderId="11" xfId="1" applyFont="1" applyFill="1" applyBorder="1" applyAlignment="1" applyProtection="1"/>
    <xf numFmtId="0" fontId="1" fillId="0" borderId="62" xfId="1" applyFont="1" applyFill="1" applyBorder="1" applyAlignment="1" applyProtection="1"/>
    <xf numFmtId="0" fontId="1" fillId="0" borderId="63" xfId="1" applyFont="1" applyFill="1" applyBorder="1" applyAlignment="1" applyProtection="1">
      <alignment horizontal="left" vertical="center" wrapText="1"/>
    </xf>
    <xf numFmtId="0" fontId="1" fillId="0" borderId="43" xfId="1" applyFont="1" applyFill="1" applyBorder="1" applyAlignment="1" applyProtection="1">
      <alignment horizontal="left" vertical="center" wrapText="1"/>
    </xf>
    <xf numFmtId="0" fontId="1" fillId="0" borderId="43" xfId="1" applyFont="1" applyFill="1" applyBorder="1" applyAlignment="1" applyProtection="1">
      <alignment horizontal="center" vertical="center" wrapText="1"/>
    </xf>
    <xf numFmtId="0" fontId="1" fillId="0" borderId="33" xfId="1" applyFont="1" applyFill="1" applyBorder="1" applyAlignment="1" applyProtection="1">
      <alignment horizontal="center" vertical="center" wrapText="1"/>
    </xf>
    <xf numFmtId="0" fontId="1" fillId="0" borderId="64" xfId="1" applyFont="1" applyFill="1" applyBorder="1" applyAlignment="1" applyProtection="1"/>
    <xf numFmtId="0" fontId="1" fillId="0" borderId="20" xfId="1" applyFont="1" applyFill="1" applyBorder="1" applyAlignment="1" applyProtection="1">
      <alignment horizontal="center" vertical="center" wrapText="1"/>
    </xf>
    <xf numFmtId="0" fontId="1" fillId="0" borderId="6" xfId="1" applyFont="1" applyFill="1" applyBorder="1" applyAlignment="1" applyProtection="1">
      <alignment horizontal="center"/>
    </xf>
    <xf numFmtId="0" fontId="1" fillId="0" borderId="43" xfId="1" applyFont="1" applyFill="1" applyBorder="1" applyAlignment="1" applyProtection="1">
      <alignment horizontal="center"/>
    </xf>
    <xf numFmtId="0" fontId="1" fillId="0" borderId="33" xfId="1" applyFont="1" applyFill="1" applyBorder="1" applyAlignment="1" applyProtection="1">
      <alignment horizontal="center"/>
    </xf>
    <xf numFmtId="0" fontId="1" fillId="0" borderId="12" xfId="1" applyFont="1" applyFill="1" applyBorder="1" applyAlignment="1" applyProtection="1">
      <alignment horizontal="center"/>
    </xf>
    <xf numFmtId="0" fontId="1" fillId="0" borderId="43" xfId="1" applyFont="1" applyFill="1" applyBorder="1" applyAlignment="1" applyProtection="1"/>
    <xf numFmtId="0" fontId="1" fillId="0" borderId="33" xfId="1" applyFont="1" applyFill="1" applyBorder="1" applyAlignment="1" applyProtection="1"/>
    <xf numFmtId="0" fontId="24" fillId="0" borderId="0" xfId="1" applyFont="1" applyFill="1" applyBorder="1" applyAlignment="1" applyProtection="1"/>
    <xf numFmtId="37" fontId="1" fillId="0" borderId="14" xfId="1" applyNumberFormat="1" applyFont="1" applyFill="1" applyBorder="1" applyAlignment="1" applyProtection="1">
      <alignment horizontal="right"/>
    </xf>
    <xf numFmtId="37" fontId="1" fillId="0" borderId="41" xfId="1" applyNumberFormat="1" applyFont="1" applyFill="1" applyBorder="1" applyAlignment="1" applyProtection="1">
      <alignment horizontal="right"/>
    </xf>
    <xf numFmtId="0" fontId="1" fillId="0" borderId="14" xfId="1" applyFont="1" applyFill="1" applyBorder="1" applyAlignment="1" applyProtection="1">
      <alignment horizontal="right"/>
    </xf>
    <xf numFmtId="37" fontId="1" fillId="0" borderId="32" xfId="1" applyNumberFormat="1" applyFont="1" applyFill="1" applyBorder="1" applyAlignment="1" applyProtection="1">
      <alignment horizontal="right"/>
    </xf>
    <xf numFmtId="37" fontId="16" fillId="0" borderId="0" xfId="1" applyNumberFormat="1" applyFont="1" applyFill="1" applyBorder="1" applyAlignment="1" applyProtection="1">
      <alignment horizontal="right"/>
    </xf>
    <xf numFmtId="37" fontId="1" fillId="0" borderId="0" xfId="1" applyNumberFormat="1" applyFont="1" applyFill="1" applyBorder="1" applyAlignment="1" applyProtection="1">
      <alignment horizontal="right"/>
    </xf>
    <xf numFmtId="37" fontId="16" fillId="0" borderId="38" xfId="1" applyNumberFormat="1" applyFont="1" applyFill="1" applyBorder="1" applyAlignment="1" applyProtection="1">
      <alignment horizontal="right"/>
    </xf>
    <xf numFmtId="37" fontId="16" fillId="0" borderId="32" xfId="1" applyNumberFormat="1" applyFont="1" applyFill="1" applyBorder="1" applyAlignment="1" applyProtection="1">
      <alignment horizontal="right"/>
    </xf>
    <xf numFmtId="37" fontId="24" fillId="0" borderId="0" xfId="1" applyNumberFormat="1" applyFont="1" applyFill="1" applyBorder="1" applyAlignment="1" applyProtection="1">
      <alignment horizontal="right"/>
    </xf>
    <xf numFmtId="0" fontId="1" fillId="0" borderId="5" xfId="1" applyFont="1" applyFill="1" applyBorder="1" applyAlignment="1" applyProtection="1"/>
    <xf numFmtId="0" fontId="1" fillId="0" borderId="34" xfId="1" applyFont="1" applyFill="1" applyBorder="1" applyAlignment="1" applyProtection="1"/>
    <xf numFmtId="0" fontId="1" fillId="0" borderId="18" xfId="1" applyFont="1" applyFill="1" applyBorder="1" applyAlignment="1" applyProtection="1">
      <alignment horizontal="right"/>
    </xf>
    <xf numFmtId="0" fontId="1" fillId="0" borderId="32" xfId="1" applyFont="1" applyFill="1" applyBorder="1" applyAlignment="1" applyProtection="1">
      <alignment horizontal="right"/>
    </xf>
    <xf numFmtId="37" fontId="1" fillId="0" borderId="19" xfId="1" applyNumberFormat="1" applyFont="1" applyFill="1" applyBorder="1" applyAlignment="1" applyProtection="1">
      <alignment horizontal="right"/>
    </xf>
    <xf numFmtId="37" fontId="24" fillId="0" borderId="18" xfId="1" applyNumberFormat="1" applyFont="1" applyFill="1" applyBorder="1" applyAlignment="1" applyProtection="1">
      <alignment horizontal="right"/>
    </xf>
    <xf numFmtId="37" fontId="24" fillId="0" borderId="32" xfId="1" applyNumberFormat="1" applyFont="1" applyFill="1" applyBorder="1" applyAlignment="1" applyProtection="1">
      <alignment horizontal="right"/>
    </xf>
    <xf numFmtId="0" fontId="10" fillId="0" borderId="5" xfId="1" applyFont="1" applyFill="1" applyBorder="1" applyAlignment="1" applyProtection="1">
      <alignment horizontal="distributed"/>
    </xf>
    <xf numFmtId="37" fontId="1" fillId="0" borderId="45" xfId="1" applyNumberFormat="1" applyFont="1" applyFill="1" applyBorder="1" applyAlignment="1" applyProtection="1">
      <alignment horizontal="right"/>
    </xf>
    <xf numFmtId="37" fontId="1" fillId="0" borderId="18" xfId="1" applyNumberFormat="1" applyFont="1" applyFill="1" applyBorder="1" applyAlignment="1" applyProtection="1">
      <alignment horizontal="right"/>
    </xf>
    <xf numFmtId="0" fontId="10" fillId="0" borderId="34" xfId="1" applyFont="1" applyFill="1" applyBorder="1" applyAlignment="1" applyProtection="1">
      <alignment horizontal="distributed"/>
    </xf>
    <xf numFmtId="0" fontId="1" fillId="0" borderId="5" xfId="1" applyFont="1" applyFill="1" applyBorder="1" applyAlignment="1" applyProtection="1">
      <alignment horizontal="distributed"/>
    </xf>
    <xf numFmtId="0" fontId="1" fillId="0" borderId="34" xfId="1" applyFont="1" applyFill="1" applyBorder="1" applyAlignment="1" applyProtection="1">
      <alignment horizontal="distributed"/>
    </xf>
    <xf numFmtId="37" fontId="1" fillId="0" borderId="44" xfId="1" applyNumberFormat="1" applyFont="1" applyFill="1" applyBorder="1" applyAlignment="1" applyProtection="1">
      <alignment horizontal="right"/>
    </xf>
    <xf numFmtId="37" fontId="1" fillId="0" borderId="53" xfId="1" applyNumberFormat="1" applyFont="1" applyFill="1" applyBorder="1" applyAlignment="1" applyProtection="1">
      <alignment horizontal="right"/>
    </xf>
    <xf numFmtId="37" fontId="1" fillId="0" borderId="46" xfId="1" applyNumberFormat="1" applyFont="1" applyFill="1" applyBorder="1" applyAlignment="1" applyProtection="1">
      <alignment horizontal="right"/>
    </xf>
    <xf numFmtId="37" fontId="1" fillId="0" borderId="35" xfId="1" applyNumberFormat="1" applyFont="1" applyFill="1" applyBorder="1" applyAlignment="1" applyProtection="1">
      <alignment horizontal="right"/>
    </xf>
    <xf numFmtId="37" fontId="1" fillId="0" borderId="26" xfId="1" applyNumberFormat="1" applyFont="1" applyFill="1" applyBorder="1" applyAlignment="1" applyProtection="1">
      <alignment horizontal="right"/>
    </xf>
    <xf numFmtId="37" fontId="1" fillId="0" borderId="25" xfId="1" applyNumberFormat="1" applyFont="1" applyFill="1" applyBorder="1" applyAlignment="1" applyProtection="1">
      <alignment horizontal="right"/>
    </xf>
    <xf numFmtId="37" fontId="1" fillId="0" borderId="36" xfId="1" applyNumberFormat="1" applyFont="1" applyFill="1" applyBorder="1" applyAlignment="1" applyProtection="1">
      <alignment horizontal="right"/>
    </xf>
    <xf numFmtId="0" fontId="1" fillId="0" borderId="58" xfId="1" applyFont="1" applyFill="1" applyBorder="1" applyAlignment="1" applyProtection="1">
      <alignment vertical="center"/>
    </xf>
    <xf numFmtId="37" fontId="1" fillId="0" borderId="24" xfId="1" applyNumberFormat="1" applyFont="1" applyFill="1" applyBorder="1" applyAlignment="1" applyProtection="1">
      <alignment horizontal="right"/>
    </xf>
    <xf numFmtId="0" fontId="4" fillId="0" borderId="0" xfId="1" applyFont="1" applyFill="1" applyAlignment="1" applyProtection="1">
      <alignment horizontal="left"/>
    </xf>
    <xf numFmtId="0" fontId="1" fillId="0" borderId="0" xfId="1" applyFont="1" applyFill="1" applyAlignment="1" applyProtection="1"/>
    <xf numFmtId="0" fontId="1" fillId="0" borderId="0" xfId="1" applyFont="1" applyFill="1" applyBorder="1" applyAlignment="1" applyProtection="1"/>
    <xf numFmtId="0" fontId="24" fillId="0" borderId="0" xfId="1" applyFont="1" applyFill="1" applyBorder="1" applyAlignment="1"/>
    <xf numFmtId="0" fontId="1" fillId="0" borderId="0" xfId="1" applyFont="1" applyFill="1" applyBorder="1" applyAlignment="1">
      <alignment horizontal="right"/>
    </xf>
    <xf numFmtId="0" fontId="24" fillId="0" borderId="28" xfId="1" applyFont="1" applyFill="1" applyBorder="1" applyAlignment="1" applyProtection="1">
      <alignment horizontal="center"/>
    </xf>
    <xf numFmtId="0" fontId="24" fillId="0" borderId="5" xfId="1" applyFont="1" applyFill="1" applyBorder="1" applyAlignment="1" applyProtection="1">
      <alignment horizontal="center"/>
    </xf>
    <xf numFmtId="0" fontId="24" fillId="0" borderId="5" xfId="1" applyFont="1" applyFill="1" applyBorder="1" applyAlignment="1" applyProtection="1">
      <alignment horizontal="center" vertical="center" wrapText="1"/>
    </xf>
    <xf numFmtId="0" fontId="1" fillId="0" borderId="6" xfId="1" applyFont="1" applyFill="1" applyBorder="1" applyAlignment="1" applyProtection="1">
      <alignment horizontal="center" vertical="center" wrapText="1"/>
    </xf>
    <xf numFmtId="0" fontId="16" fillId="0" borderId="14" xfId="1" applyFont="1" applyFill="1" applyBorder="1" applyAlignment="1" applyProtection="1">
      <alignment horizontal="right"/>
    </xf>
    <xf numFmtId="37" fontId="24" fillId="0" borderId="5" xfId="1" applyNumberFormat="1" applyFont="1" applyFill="1" applyBorder="1" applyAlignment="1" applyProtection="1">
      <alignment horizontal="right"/>
    </xf>
    <xf numFmtId="37" fontId="24" fillId="0" borderId="14" xfId="1" applyNumberFormat="1" applyFont="1" applyFill="1" applyBorder="1" applyAlignment="1" applyProtection="1">
      <alignment horizontal="right"/>
    </xf>
    <xf numFmtId="0" fontId="1" fillId="0" borderId="0" xfId="1" applyFont="1" applyFill="1" applyBorder="1" applyAlignment="1">
      <alignment horizontal="centerContinuous" vertical="center"/>
    </xf>
    <xf numFmtId="0" fontId="1" fillId="0" borderId="37" xfId="1" applyFont="1" applyFill="1" applyBorder="1" applyAlignment="1" applyProtection="1">
      <alignment vertical="center"/>
    </xf>
    <xf numFmtId="0" fontId="1" fillId="0" borderId="30" xfId="1" applyFont="1" applyFill="1" applyBorder="1" applyAlignment="1" applyProtection="1">
      <alignment vertical="center"/>
    </xf>
    <xf numFmtId="0" fontId="1" fillId="0" borderId="54" xfId="1" applyFont="1" applyFill="1" applyBorder="1" applyAlignment="1" applyProtection="1">
      <alignment vertical="center"/>
    </xf>
    <xf numFmtId="0" fontId="1" fillId="0" borderId="41" xfId="1" applyFont="1" applyFill="1" applyBorder="1" applyAlignment="1" applyProtection="1">
      <alignment vertical="center"/>
    </xf>
    <xf numFmtId="0" fontId="1" fillId="0" borderId="14" xfId="1" applyFont="1" applyFill="1" applyBorder="1" applyAlignment="1" applyProtection="1">
      <alignment horizontal="centerContinuous" vertical="center"/>
    </xf>
    <xf numFmtId="0" fontId="1" fillId="0" borderId="19" xfId="1" applyFont="1" applyFill="1" applyBorder="1" applyAlignment="1" applyProtection="1">
      <alignment horizontal="centerContinuous" vertical="center"/>
    </xf>
    <xf numFmtId="0" fontId="1" fillId="0" borderId="22" xfId="1" applyFont="1" applyFill="1" applyBorder="1" applyAlignment="1">
      <alignment vertical="center"/>
    </xf>
    <xf numFmtId="0" fontId="1" fillId="0" borderId="12" xfId="1" applyFont="1" applyFill="1" applyBorder="1" applyAlignment="1" applyProtection="1">
      <alignment vertical="center"/>
    </xf>
    <xf numFmtId="0" fontId="1" fillId="0" borderId="20" xfId="1" applyFont="1" applyFill="1" applyBorder="1" applyAlignment="1" applyProtection="1">
      <alignment vertical="center"/>
    </xf>
    <xf numFmtId="0" fontId="1" fillId="0" borderId="13" xfId="1" applyFont="1" applyFill="1" applyBorder="1" applyAlignment="1">
      <alignment vertical="center"/>
    </xf>
    <xf numFmtId="0" fontId="1" fillId="0" borderId="43" xfId="1" applyFont="1" applyFill="1" applyBorder="1" applyAlignment="1" applyProtection="1">
      <alignment vertical="center"/>
    </xf>
    <xf numFmtId="0" fontId="1" fillId="0" borderId="14" xfId="1" quotePrefix="1" applyFont="1" applyFill="1" applyBorder="1" applyAlignment="1" applyProtection="1">
      <alignment horizontal="right" vertical="center"/>
    </xf>
    <xf numFmtId="0" fontId="1" fillId="0" borderId="41" xfId="1" applyFont="1" applyFill="1" applyBorder="1" applyAlignment="1" applyProtection="1">
      <alignment horizontal="right" vertical="center"/>
    </xf>
    <xf numFmtId="0" fontId="1" fillId="0" borderId="14" xfId="1" applyFont="1" applyFill="1" applyBorder="1" applyAlignment="1" applyProtection="1">
      <alignment horizontal="right" vertical="center"/>
    </xf>
    <xf numFmtId="0" fontId="1" fillId="0" borderId="32" xfId="1" applyFont="1" applyFill="1" applyBorder="1" applyAlignment="1" applyProtection="1">
      <alignment horizontal="right" vertical="center"/>
    </xf>
    <xf numFmtId="37" fontId="1" fillId="0" borderId="26" xfId="1" applyNumberFormat="1" applyFont="1" applyFill="1" applyBorder="1" applyAlignment="1" applyProtection="1">
      <alignment horizontal="right" vertical="center"/>
    </xf>
    <xf numFmtId="0" fontId="25" fillId="0" borderId="0" xfId="1" applyFont="1" applyFill="1" applyAlignment="1" applyProtection="1">
      <alignment horizontal="left" vertical="center"/>
    </xf>
    <xf numFmtId="0" fontId="26" fillId="0" borderId="0" xfId="1" applyFont="1" applyFill="1" applyBorder="1" applyAlignment="1" applyProtection="1">
      <alignment vertical="center"/>
    </xf>
    <xf numFmtId="0" fontId="27" fillId="0" borderId="0" xfId="1" applyFont="1" applyFill="1" applyBorder="1" applyAlignment="1">
      <alignment vertical="center"/>
    </xf>
    <xf numFmtId="0" fontId="27" fillId="0" borderId="0" xfId="1" applyFont="1" applyFill="1" applyAlignment="1">
      <alignment vertical="center"/>
    </xf>
    <xf numFmtId="0" fontId="27" fillId="0" borderId="26" xfId="1" applyFont="1" applyFill="1" applyBorder="1" applyAlignment="1">
      <alignment vertical="center"/>
    </xf>
    <xf numFmtId="0" fontId="27" fillId="0" borderId="0" xfId="1" applyFont="1" applyFill="1" applyAlignment="1">
      <alignment horizontal="distributed" vertical="center"/>
    </xf>
    <xf numFmtId="0" fontId="27" fillId="0" borderId="0" xfId="1" applyFont="1" applyFill="1" applyAlignment="1">
      <alignment horizontal="right" vertical="center"/>
    </xf>
    <xf numFmtId="0" fontId="27" fillId="0" borderId="61" xfId="1" applyFont="1" applyFill="1" applyBorder="1" applyAlignment="1" applyProtection="1">
      <alignment vertical="center"/>
    </xf>
    <xf numFmtId="0" fontId="27" fillId="0" borderId="0" xfId="1" applyFont="1" applyFill="1" applyBorder="1" applyAlignment="1" applyProtection="1">
      <alignment vertical="center"/>
    </xf>
    <xf numFmtId="0" fontId="27" fillId="0" borderId="6" xfId="1" applyFont="1" applyFill="1" applyBorder="1" applyAlignment="1" applyProtection="1">
      <alignment vertical="center"/>
    </xf>
    <xf numFmtId="0" fontId="27" fillId="0" borderId="12" xfId="1" applyFont="1" applyFill="1" applyBorder="1" applyAlignment="1" applyProtection="1">
      <alignment vertical="center"/>
    </xf>
    <xf numFmtId="0" fontId="27" fillId="0" borderId="12" xfId="1" applyFont="1" applyFill="1" applyBorder="1" applyAlignment="1" applyProtection="1">
      <alignment horizontal="left" vertical="center"/>
    </xf>
    <xf numFmtId="0" fontId="27" fillId="0" borderId="12" xfId="1" applyFont="1" applyFill="1" applyBorder="1" applyAlignment="1">
      <alignment vertical="center"/>
    </xf>
    <xf numFmtId="0" fontId="27" fillId="0" borderId="3" xfId="1" applyFont="1" applyFill="1" applyBorder="1" applyAlignment="1">
      <alignment vertical="center"/>
    </xf>
    <xf numFmtId="0" fontId="27" fillId="0" borderId="3" xfId="1" applyFont="1" applyFill="1" applyBorder="1" applyAlignment="1" applyProtection="1">
      <alignment vertical="center"/>
    </xf>
    <xf numFmtId="0" fontId="27" fillId="0" borderId="3" xfId="1" applyFont="1" applyFill="1" applyBorder="1" applyAlignment="1" applyProtection="1">
      <alignment horizontal="left" vertical="center"/>
    </xf>
    <xf numFmtId="0" fontId="27" fillId="0" borderId="4" xfId="1" applyFont="1" applyFill="1" applyBorder="1" applyAlignment="1" applyProtection="1">
      <alignment vertical="center"/>
    </xf>
    <xf numFmtId="0" fontId="27" fillId="0" borderId="34" xfId="1" applyFont="1" applyFill="1" applyBorder="1" applyAlignment="1" applyProtection="1">
      <alignment horizontal="center" vertical="center"/>
    </xf>
    <xf numFmtId="0" fontId="27" fillId="0" borderId="19" xfId="1" applyFont="1" applyFill="1" applyBorder="1" applyAlignment="1" applyProtection="1">
      <alignment horizontal="left" vertical="center"/>
    </xf>
    <xf numFmtId="0" fontId="27" fillId="0" borderId="6" xfId="1" applyFont="1" applyFill="1" applyBorder="1" applyAlignment="1">
      <alignment vertical="center"/>
    </xf>
    <xf numFmtId="0" fontId="27" fillId="0" borderId="20" xfId="1" applyFont="1" applyFill="1" applyBorder="1" applyAlignment="1">
      <alignment vertical="center"/>
    </xf>
    <xf numFmtId="0" fontId="27" fillId="0" borderId="6" xfId="1" applyFont="1" applyFill="1" applyBorder="1" applyAlignment="1" applyProtection="1">
      <alignment horizontal="distributed" vertical="center"/>
    </xf>
    <xf numFmtId="0" fontId="27" fillId="0" borderId="12" xfId="1" applyFont="1" applyFill="1" applyBorder="1" applyAlignment="1" applyProtection="1">
      <alignment horizontal="distributed" vertical="center"/>
    </xf>
    <xf numFmtId="0" fontId="27" fillId="0" borderId="13" xfId="1" applyFont="1" applyFill="1" applyBorder="1" applyAlignment="1" applyProtection="1">
      <alignment horizontal="distributed" vertical="center"/>
    </xf>
    <xf numFmtId="0" fontId="27" fillId="0" borderId="0" xfId="1" applyFont="1" applyFill="1" applyBorder="1" applyAlignment="1" applyProtection="1">
      <alignment horizontal="center" vertical="center"/>
    </xf>
    <xf numFmtId="0" fontId="27" fillId="0" borderId="14" xfId="1" applyFont="1" applyFill="1" applyBorder="1" applyAlignment="1" applyProtection="1">
      <alignment horizontal="center" vertical="center"/>
    </xf>
    <xf numFmtId="0" fontId="27" fillId="0" borderId="38" xfId="1" applyFont="1" applyFill="1" applyBorder="1" applyAlignment="1" applyProtection="1">
      <alignment horizontal="center" vertical="center"/>
    </xf>
    <xf numFmtId="0" fontId="27" fillId="0" borderId="18" xfId="1" applyFont="1" applyFill="1" applyBorder="1" applyAlignment="1" applyProtection="1">
      <alignment horizontal="center" vertical="center"/>
    </xf>
    <xf numFmtId="0" fontId="27" fillId="0" borderId="32" xfId="1" applyFont="1" applyFill="1" applyBorder="1" applyAlignment="1" applyProtection="1">
      <alignment horizontal="center" vertical="center"/>
    </xf>
    <xf numFmtId="0" fontId="27" fillId="0" borderId="14" xfId="1" applyFont="1" applyFill="1" applyBorder="1" applyAlignment="1" applyProtection="1">
      <alignment vertical="center"/>
    </xf>
    <xf numFmtId="0" fontId="27" fillId="0" borderId="18" xfId="1" applyFont="1" applyFill="1" applyBorder="1" applyAlignment="1" applyProtection="1">
      <alignment vertical="center"/>
    </xf>
    <xf numFmtId="0" fontId="27" fillId="0" borderId="32" xfId="1" applyFont="1" applyFill="1" applyBorder="1" applyAlignment="1" applyProtection="1">
      <alignment vertical="center"/>
    </xf>
    <xf numFmtId="0" fontId="27" fillId="0" borderId="14" xfId="1" applyFont="1" applyFill="1" applyBorder="1" applyAlignment="1" applyProtection="1">
      <alignment horizontal="left" vertical="center"/>
    </xf>
    <xf numFmtId="0" fontId="27" fillId="0" borderId="18" xfId="1" applyFont="1" applyFill="1" applyBorder="1" applyAlignment="1" applyProtection="1">
      <alignment horizontal="left" vertical="center"/>
    </xf>
    <xf numFmtId="0" fontId="27" fillId="0" borderId="0" xfId="1" applyFont="1" applyFill="1" applyBorder="1" applyAlignment="1" applyProtection="1">
      <alignment horizontal="left" vertical="center"/>
    </xf>
    <xf numFmtId="0" fontId="27" fillId="0" borderId="64" xfId="1" applyFont="1" applyFill="1" applyBorder="1" applyAlignment="1" applyProtection="1">
      <alignment vertical="center"/>
    </xf>
    <xf numFmtId="0" fontId="27" fillId="0" borderId="6" xfId="1" applyFont="1" applyFill="1" applyBorder="1" applyAlignment="1" applyProtection="1">
      <alignment horizontal="left" vertical="center"/>
    </xf>
    <xf numFmtId="0" fontId="27" fillId="0" borderId="6" xfId="1" applyFont="1" applyFill="1" applyBorder="1" applyAlignment="1" applyProtection="1">
      <alignment horizontal="center" vertical="center"/>
    </xf>
    <xf numFmtId="0" fontId="27" fillId="0" borderId="43" xfId="1" applyFont="1" applyFill="1" applyBorder="1" applyAlignment="1" applyProtection="1">
      <alignment vertical="center"/>
    </xf>
    <xf numFmtId="0" fontId="27" fillId="0" borderId="43" xfId="1" applyFont="1" applyFill="1" applyBorder="1" applyAlignment="1" applyProtection="1">
      <alignment horizontal="left" vertical="center"/>
    </xf>
    <xf numFmtId="0" fontId="27" fillId="0" borderId="33" xfId="1" applyFont="1" applyFill="1" applyBorder="1" applyAlignment="1" applyProtection="1">
      <alignment vertical="center"/>
    </xf>
    <xf numFmtId="0" fontId="27" fillId="0" borderId="34" xfId="1" applyFont="1" applyFill="1" applyBorder="1" applyAlignment="1" applyProtection="1">
      <alignment vertical="center"/>
    </xf>
    <xf numFmtId="0" fontId="28" fillId="0" borderId="16" xfId="1" applyFont="1" applyFill="1" applyBorder="1" applyAlignment="1" applyProtection="1">
      <alignment vertical="center"/>
    </xf>
    <xf numFmtId="0" fontId="28" fillId="0" borderId="17" xfId="1" applyFont="1" applyFill="1" applyBorder="1" applyAlignment="1" applyProtection="1">
      <alignment vertical="center" wrapText="1"/>
    </xf>
    <xf numFmtId="0" fontId="27" fillId="0" borderId="14" xfId="1" applyFont="1" applyFill="1" applyBorder="1" applyAlignment="1" applyProtection="1">
      <alignment horizontal="right" vertical="center"/>
    </xf>
    <xf numFmtId="0" fontId="27" fillId="0" borderId="18" xfId="1" applyFont="1" applyFill="1" applyBorder="1" applyAlignment="1" applyProtection="1">
      <alignment horizontal="right" vertical="center"/>
    </xf>
    <xf numFmtId="0" fontId="27" fillId="0" borderId="38" xfId="1" applyFont="1" applyFill="1" applyBorder="1" applyAlignment="1" applyProtection="1">
      <alignment horizontal="right" vertical="center"/>
    </xf>
    <xf numFmtId="0" fontId="27" fillId="0" borderId="65" xfId="1" applyFont="1" applyFill="1" applyBorder="1" applyAlignment="1" applyProtection="1">
      <alignment horizontal="right" vertical="center"/>
    </xf>
    <xf numFmtId="0" fontId="28" fillId="0" borderId="34" xfId="1" applyFont="1" applyFill="1" applyBorder="1" applyAlignment="1" applyProtection="1">
      <alignment vertical="center"/>
    </xf>
    <xf numFmtId="0" fontId="28" fillId="0" borderId="0" xfId="1" applyFont="1" applyFill="1" applyBorder="1" applyAlignment="1" applyProtection="1">
      <alignment vertical="center"/>
    </xf>
    <xf numFmtId="0" fontId="28" fillId="0" borderId="19" xfId="1" applyFont="1" applyFill="1" applyBorder="1" applyAlignment="1" applyProtection="1">
      <alignment vertical="center" wrapText="1"/>
    </xf>
    <xf numFmtId="0" fontId="27" fillId="0" borderId="32" xfId="1" applyFont="1" applyFill="1" applyBorder="1" applyAlignment="1" applyProtection="1">
      <alignment horizontal="right" vertical="center"/>
    </xf>
    <xf numFmtId="0" fontId="27" fillId="0" borderId="19" xfId="1" applyFont="1" applyFill="1" applyBorder="1" applyAlignment="1" applyProtection="1">
      <alignment vertical="center" wrapText="1"/>
    </xf>
    <xf numFmtId="0" fontId="4" fillId="0" borderId="19" xfId="1" applyFont="1" applyFill="1" applyBorder="1" applyAlignment="1">
      <alignment vertical="center" wrapText="1"/>
    </xf>
    <xf numFmtId="0" fontId="27" fillId="0" borderId="0" xfId="1" applyFont="1" applyFill="1" applyBorder="1" applyAlignment="1" applyProtection="1">
      <alignment vertical="center" wrapText="1"/>
    </xf>
    <xf numFmtId="0" fontId="28" fillId="0" borderId="0" xfId="1" applyFont="1" applyFill="1" applyBorder="1" applyAlignment="1" applyProtection="1">
      <alignment vertical="center" wrapText="1"/>
    </xf>
    <xf numFmtId="0" fontId="27" fillId="0" borderId="0" xfId="1" applyFont="1" applyFill="1" applyBorder="1" applyAlignment="1" applyProtection="1">
      <alignment horizontal="right" vertical="center"/>
    </xf>
    <xf numFmtId="0" fontId="27" fillId="0" borderId="58" xfId="1" applyFont="1" applyFill="1" applyBorder="1" applyAlignment="1" applyProtection="1">
      <alignment vertical="center"/>
    </xf>
    <xf numFmtId="0" fontId="27" fillId="0" borderId="24" xfId="1" applyFont="1" applyFill="1" applyBorder="1" applyAlignment="1" applyProtection="1">
      <alignment vertical="center"/>
    </xf>
    <xf numFmtId="0" fontId="4" fillId="0" borderId="35" xfId="1" applyFont="1" applyFill="1" applyBorder="1" applyAlignment="1">
      <alignment vertical="center" wrapText="1"/>
    </xf>
    <xf numFmtId="0" fontId="27" fillId="0" borderId="24" xfId="1" applyFont="1" applyFill="1" applyBorder="1" applyAlignment="1" applyProtection="1">
      <alignment horizontal="right" vertical="center"/>
    </xf>
    <xf numFmtId="0" fontId="27" fillId="0" borderId="25" xfId="1" applyFont="1" applyFill="1" applyBorder="1" applyAlignment="1" applyProtection="1">
      <alignment horizontal="right" vertical="center"/>
    </xf>
    <xf numFmtId="0" fontId="27" fillId="0" borderId="19" xfId="1" applyFont="1" applyFill="1" applyBorder="1" applyAlignment="1" applyProtection="1">
      <alignment horizontal="right" vertical="center"/>
    </xf>
    <xf numFmtId="0" fontId="27" fillId="0" borderId="36" xfId="1" applyFont="1" applyFill="1" applyBorder="1" applyAlignment="1" applyProtection="1">
      <alignment horizontal="right" vertical="center"/>
    </xf>
    <xf numFmtId="0" fontId="28" fillId="0" borderId="0" xfId="1" applyFont="1" applyFill="1" applyBorder="1" applyAlignment="1" applyProtection="1">
      <alignment horizontal="left" vertical="center"/>
    </xf>
    <xf numFmtId="0" fontId="27" fillId="0" borderId="0" xfId="1" applyFont="1" applyFill="1" applyAlignment="1" applyProtection="1">
      <alignment vertical="center"/>
    </xf>
    <xf numFmtId="0" fontId="3" fillId="0" borderId="0" xfId="1" applyFont="1" applyFill="1" applyBorder="1" applyAlignment="1" applyProtection="1">
      <alignment horizontal="left" vertical="center"/>
    </xf>
    <xf numFmtId="0" fontId="4" fillId="0" borderId="1" xfId="1" applyFont="1" applyFill="1" applyBorder="1" applyAlignment="1" applyProtection="1">
      <alignment horizontal="center" vertical="center"/>
    </xf>
    <xf numFmtId="0" fontId="4" fillId="0" borderId="48" xfId="1" applyFont="1" applyFill="1" applyBorder="1" applyAlignment="1" applyProtection="1">
      <alignment horizontal="center" vertical="center"/>
    </xf>
    <xf numFmtId="0" fontId="4" fillId="0" borderId="29" xfId="1" applyFont="1" applyFill="1" applyBorder="1" applyAlignment="1" applyProtection="1">
      <alignment horizontal="center" vertical="center"/>
    </xf>
    <xf numFmtId="0" fontId="4" fillId="0" borderId="19" xfId="1" applyFont="1" applyFill="1" applyBorder="1" applyAlignment="1" applyProtection="1">
      <alignment horizontal="center" vertical="center"/>
    </xf>
    <xf numFmtId="0" fontId="4" fillId="0" borderId="42" xfId="1" applyFont="1" applyFill="1" applyBorder="1" applyAlignment="1" applyProtection="1">
      <alignment horizontal="center" vertical="center"/>
    </xf>
    <xf numFmtId="0" fontId="4" fillId="0" borderId="33" xfId="1" applyFont="1" applyFill="1" applyBorder="1" applyAlignment="1" applyProtection="1">
      <alignment horizontal="center" vertical="center"/>
    </xf>
    <xf numFmtId="37" fontId="1" fillId="0" borderId="41" xfId="1" applyNumberFormat="1" applyFont="1" applyFill="1" applyBorder="1" applyAlignment="1" applyProtection="1">
      <alignment vertical="center"/>
    </xf>
    <xf numFmtId="37" fontId="1" fillId="0" borderId="38" xfId="1" applyNumberFormat="1" applyFont="1" applyFill="1" applyBorder="1" applyAlignment="1" applyProtection="1">
      <alignment vertical="center"/>
    </xf>
    <xf numFmtId="37" fontId="1" fillId="0" borderId="32" xfId="1" applyNumberFormat="1" applyFont="1" applyFill="1" applyBorder="1" applyAlignment="1" applyProtection="1">
      <alignment vertical="center"/>
    </xf>
    <xf numFmtId="37" fontId="4" fillId="0" borderId="41" xfId="1" applyNumberFormat="1" applyFont="1" applyFill="1" applyBorder="1" applyAlignment="1" applyProtection="1">
      <alignment vertical="center"/>
    </xf>
    <xf numFmtId="37" fontId="4" fillId="0" borderId="18" xfId="1" applyNumberFormat="1" applyFont="1" applyFill="1" applyBorder="1" applyAlignment="1" applyProtection="1">
      <alignment vertical="center"/>
    </xf>
    <xf numFmtId="37" fontId="4" fillId="0" borderId="32" xfId="1" applyNumberFormat="1" applyFont="1" applyFill="1" applyBorder="1" applyAlignment="1" applyProtection="1">
      <alignment vertical="center"/>
    </xf>
    <xf numFmtId="37" fontId="4" fillId="0" borderId="41" xfId="1" applyNumberFormat="1" applyFont="1" applyFill="1" applyBorder="1" applyAlignment="1" applyProtection="1">
      <alignment horizontal="right" vertical="center"/>
    </xf>
    <xf numFmtId="37" fontId="4" fillId="0" borderId="18" xfId="1" applyNumberFormat="1" applyFont="1" applyFill="1" applyBorder="1" applyAlignment="1" applyProtection="1">
      <alignment horizontal="right" vertical="center"/>
    </xf>
    <xf numFmtId="37" fontId="4" fillId="0" borderId="19" xfId="1" applyNumberFormat="1" applyFont="1" applyFill="1" applyBorder="1" applyAlignment="1" applyProtection="1">
      <alignment horizontal="right" vertical="center"/>
    </xf>
    <xf numFmtId="37" fontId="4" fillId="0" borderId="32" xfId="1" applyNumberFormat="1" applyFont="1" applyFill="1" applyBorder="1" applyAlignment="1" applyProtection="1">
      <alignment horizontal="right" vertical="center"/>
    </xf>
    <xf numFmtId="180" fontId="18" fillId="0" borderId="5" xfId="1" applyNumberFormat="1" applyFont="1" applyFill="1" applyBorder="1" applyAlignment="1" applyProtection="1">
      <alignment horizontal="distributed" vertical="center"/>
    </xf>
    <xf numFmtId="37" fontId="4" fillId="0" borderId="45" xfId="1" applyNumberFormat="1" applyFont="1" applyFill="1" applyBorder="1" applyAlignment="1" applyProtection="1">
      <alignment horizontal="right" vertical="center"/>
    </xf>
    <xf numFmtId="180" fontId="4" fillId="0" borderId="5" xfId="1" applyNumberFormat="1" applyFont="1" applyFill="1" applyBorder="1" applyAlignment="1" applyProtection="1">
      <alignment vertical="center"/>
    </xf>
    <xf numFmtId="37" fontId="4" fillId="0" borderId="51" xfId="1" applyNumberFormat="1" applyFont="1" applyFill="1" applyBorder="1" applyAlignment="1" applyProtection="1">
      <alignment horizontal="right" vertical="center"/>
    </xf>
    <xf numFmtId="37" fontId="4" fillId="0" borderId="25" xfId="1" applyNumberFormat="1" applyFont="1" applyFill="1" applyBorder="1" applyAlignment="1" applyProtection="1">
      <alignment horizontal="right" vertical="center"/>
    </xf>
    <xf numFmtId="37" fontId="4" fillId="0" borderId="36" xfId="1" applyNumberFormat="1" applyFont="1" applyFill="1" applyBorder="1" applyAlignment="1" applyProtection="1">
      <alignment horizontal="right" vertical="center"/>
    </xf>
    <xf numFmtId="0" fontId="16" fillId="0" borderId="0" xfId="3" applyFont="1" applyFill="1" applyBorder="1" applyAlignment="1" applyProtection="1">
      <alignment horizontal="left" vertical="center"/>
    </xf>
    <xf numFmtId="37" fontId="4" fillId="0" borderId="0" xfId="1" applyNumberFormat="1" applyFont="1" applyFill="1" applyAlignment="1">
      <alignment vertical="center"/>
    </xf>
    <xf numFmtId="37" fontId="4" fillId="0" borderId="0" xfId="1" applyNumberFormat="1" applyFont="1" applyFill="1" applyBorder="1" applyAlignment="1">
      <alignment vertical="center"/>
    </xf>
    <xf numFmtId="0" fontId="4" fillId="0" borderId="0" xfId="1" applyFont="1" applyFill="1" applyAlignment="1">
      <alignment horizontal="left"/>
    </xf>
    <xf numFmtId="0" fontId="4" fillId="0" borderId="0" xfId="1" applyFont="1" applyFill="1" applyAlignment="1"/>
    <xf numFmtId="0" fontId="4" fillId="0" borderId="0" xfId="1" applyFont="1" applyFill="1" applyBorder="1" applyAlignment="1"/>
    <xf numFmtId="0" fontId="4" fillId="0" borderId="0" xfId="1" applyFont="1" applyFill="1" applyAlignment="1">
      <alignment horizontal="center"/>
    </xf>
    <xf numFmtId="0" fontId="4" fillId="0" borderId="0" xfId="1" applyFont="1" applyFill="1" applyBorder="1" applyAlignment="1">
      <alignment horizontal="left"/>
    </xf>
    <xf numFmtId="0" fontId="4" fillId="0" borderId="0" xfId="1" applyFont="1" applyFill="1" applyAlignment="1">
      <alignment horizontal="distributed"/>
    </xf>
    <xf numFmtId="0" fontId="4" fillId="0" borderId="0" xfId="1" applyFont="1" applyFill="1" applyAlignment="1">
      <alignment horizontal="right" vertical="center"/>
    </xf>
    <xf numFmtId="0" fontId="4" fillId="0" borderId="0" xfId="1" applyFont="1" applyFill="1" applyBorder="1" applyAlignment="1">
      <alignment horizontal="center"/>
    </xf>
    <xf numFmtId="0" fontId="4" fillId="0" borderId="28" xfId="1" applyFont="1" applyFill="1" applyBorder="1" applyAlignment="1" applyProtection="1">
      <alignment horizontal="left" vertical="center"/>
    </xf>
    <xf numFmtId="0" fontId="4" fillId="0" borderId="37" xfId="1" applyFont="1" applyFill="1" applyBorder="1" applyAlignment="1" applyProtection="1">
      <alignment horizontal="left" vertical="center"/>
    </xf>
    <xf numFmtId="0" fontId="4" fillId="0" borderId="2" xfId="1" applyFont="1" applyFill="1" applyBorder="1" applyAlignment="1">
      <alignment vertical="center"/>
    </xf>
    <xf numFmtId="0" fontId="4" fillId="0" borderId="3" xfId="1" applyFont="1" applyFill="1" applyBorder="1" applyAlignment="1">
      <alignment vertical="center"/>
    </xf>
    <xf numFmtId="0" fontId="4" fillId="0" borderId="4" xfId="1" applyFont="1" applyFill="1" applyBorder="1" applyAlignment="1" applyProtection="1">
      <alignment vertical="center"/>
    </xf>
    <xf numFmtId="0" fontId="4" fillId="0" borderId="61" xfId="1" applyFont="1" applyFill="1" applyBorder="1" applyAlignment="1" applyProtection="1">
      <alignment vertical="center"/>
    </xf>
    <xf numFmtId="0" fontId="4" fillId="0" borderId="37" xfId="1" applyFont="1" applyFill="1" applyBorder="1" applyAlignment="1" applyProtection="1">
      <alignment horizontal="center" vertical="center"/>
    </xf>
    <xf numFmtId="0" fontId="4" fillId="0" borderId="2" xfId="1" applyFont="1" applyFill="1" applyBorder="1" applyAlignment="1"/>
    <xf numFmtId="0" fontId="4" fillId="0" borderId="4" xfId="1" applyFont="1" applyFill="1" applyBorder="1" applyAlignment="1">
      <alignment vertical="center"/>
    </xf>
    <xf numFmtId="0" fontId="4" fillId="0" borderId="14" xfId="1" applyFont="1" applyFill="1" applyBorder="1" applyAlignment="1" applyProtection="1">
      <alignment horizontal="left" vertical="center"/>
    </xf>
    <xf numFmtId="0" fontId="4" fillId="0" borderId="12" xfId="1" applyFont="1" applyFill="1" applyBorder="1" applyAlignment="1" applyProtection="1">
      <alignment horizontal="left" vertical="center"/>
    </xf>
    <xf numFmtId="0" fontId="4" fillId="0" borderId="8" xfId="1" applyFont="1" applyFill="1" applyBorder="1" applyAlignment="1" applyProtection="1">
      <alignment vertical="center"/>
    </xf>
    <xf numFmtId="0" fontId="4" fillId="0" borderId="9" xfId="1" applyFont="1" applyFill="1" applyBorder="1" applyAlignment="1" applyProtection="1">
      <alignment horizontal="left" vertical="center"/>
    </xf>
    <xf numFmtId="0" fontId="4" fillId="0" borderId="7" xfId="1" applyFont="1" applyFill="1" applyBorder="1" applyAlignment="1">
      <alignment vertical="center"/>
    </xf>
    <xf numFmtId="0" fontId="4" fillId="0" borderId="12" xfId="1" applyFont="1" applyFill="1" applyBorder="1" applyAlignment="1">
      <alignment vertical="center"/>
    </xf>
    <xf numFmtId="0" fontId="4" fillId="0" borderId="12" xfId="1" applyFont="1" applyFill="1" applyBorder="1" applyAlignment="1">
      <alignment horizontal="centerContinuous" vertical="center"/>
    </xf>
    <xf numFmtId="0" fontId="4" fillId="0" borderId="6" xfId="1" applyFont="1" applyFill="1" applyBorder="1" applyAlignment="1" applyProtection="1">
      <alignment horizontal="distributed" vertical="center"/>
    </xf>
    <xf numFmtId="0" fontId="4" fillId="0" borderId="12" xfId="1" applyFont="1" applyFill="1" applyBorder="1" applyAlignment="1" applyProtection="1">
      <alignment horizontal="distributed" vertical="center"/>
    </xf>
    <xf numFmtId="0" fontId="4" fillId="0" borderId="12" xfId="1" applyFont="1" applyFill="1" applyBorder="1" applyAlignment="1" applyProtection="1">
      <alignment horizontal="centerContinuous" vertical="center"/>
    </xf>
    <xf numFmtId="0" fontId="4" fillId="0" borderId="13" xfId="1" applyFont="1" applyFill="1" applyBorder="1" applyAlignment="1" applyProtection="1">
      <alignment horizontal="distributed" vertical="center"/>
    </xf>
    <xf numFmtId="0" fontId="4" fillId="0" borderId="34" xfId="1" applyFont="1" applyFill="1" applyBorder="1" applyAlignment="1" applyProtection="1">
      <alignment horizontal="center" vertical="center"/>
    </xf>
    <xf numFmtId="0" fontId="4" fillId="0" borderId="6" xfId="1" applyFont="1" applyFill="1" applyBorder="1" applyAlignment="1"/>
    <xf numFmtId="0" fontId="4" fillId="0" borderId="13" xfId="1" applyFont="1" applyFill="1" applyBorder="1" applyAlignment="1">
      <alignment vertical="center"/>
    </xf>
    <xf numFmtId="0" fontId="4" fillId="0" borderId="18" xfId="1" applyFont="1" applyFill="1" applyBorder="1" applyAlignment="1" applyProtection="1">
      <alignment vertical="center"/>
    </xf>
    <xf numFmtId="0" fontId="4" fillId="0" borderId="64" xfId="1" applyFont="1" applyFill="1" applyBorder="1" applyAlignment="1" applyProtection="1">
      <alignment vertical="center"/>
    </xf>
    <xf numFmtId="0" fontId="29" fillId="0" borderId="14" xfId="1" applyFont="1" applyFill="1" applyBorder="1" applyAlignment="1" applyProtection="1">
      <alignment vertical="center"/>
    </xf>
    <xf numFmtId="0" fontId="4" fillId="0" borderId="17" xfId="1" applyFont="1" applyFill="1" applyBorder="1" applyAlignment="1" applyProtection="1">
      <alignment vertical="center" wrapText="1"/>
    </xf>
    <xf numFmtId="0" fontId="4" fillId="0" borderId="65" xfId="1" applyFont="1" applyFill="1" applyBorder="1" applyAlignment="1" applyProtection="1">
      <alignment horizontal="right" vertical="center"/>
    </xf>
    <xf numFmtId="0" fontId="29" fillId="0" borderId="15" xfId="1" applyFont="1" applyFill="1" applyBorder="1" applyAlignment="1" applyProtection="1">
      <alignment vertical="center"/>
    </xf>
    <xf numFmtId="0" fontId="4" fillId="0" borderId="38" xfId="1" applyFont="1" applyFill="1" applyBorder="1" applyAlignment="1" applyProtection="1">
      <alignment horizontal="right" vertical="center"/>
    </xf>
    <xf numFmtId="0" fontId="29" fillId="0" borderId="5" xfId="1" applyFont="1" applyFill="1" applyBorder="1" applyAlignment="1" applyProtection="1">
      <alignment vertical="center"/>
    </xf>
    <xf numFmtId="0" fontId="4" fillId="0" borderId="19" xfId="1" applyFont="1" applyFill="1" applyBorder="1" applyAlignment="1" applyProtection="1">
      <alignment vertical="center" wrapText="1"/>
    </xf>
    <xf numFmtId="0" fontId="29" fillId="0" borderId="19" xfId="1" applyFont="1" applyFill="1" applyBorder="1" applyAlignment="1" applyProtection="1">
      <alignment vertical="center" wrapText="1"/>
    </xf>
    <xf numFmtId="0" fontId="4" fillId="0" borderId="0" xfId="1" applyFont="1" applyFill="1" applyBorder="1" applyAlignment="1" applyProtection="1">
      <alignment vertical="center" wrapText="1"/>
    </xf>
    <xf numFmtId="0" fontId="29" fillId="0" borderId="14" xfId="1" applyFont="1" applyFill="1" applyBorder="1" applyAlignment="1">
      <alignment vertical="center"/>
    </xf>
    <xf numFmtId="0" fontId="29" fillId="0" borderId="19" xfId="1" applyFont="1" applyFill="1" applyBorder="1" applyAlignment="1">
      <alignment vertical="center" wrapText="1"/>
    </xf>
    <xf numFmtId="0" fontId="29" fillId="0" borderId="0" xfId="1" applyFont="1" applyFill="1" applyBorder="1" applyAlignment="1">
      <alignment vertical="center" wrapText="1"/>
    </xf>
    <xf numFmtId="0" fontId="4" fillId="0" borderId="0" xfId="1" applyFont="1" applyFill="1" applyBorder="1" applyAlignment="1">
      <alignment vertical="center" wrapText="1"/>
    </xf>
    <xf numFmtId="0" fontId="29" fillId="0" borderId="0" xfId="1" applyFont="1" applyFill="1" applyBorder="1" applyAlignment="1" applyProtection="1">
      <alignment vertical="center" wrapText="1"/>
    </xf>
    <xf numFmtId="0" fontId="4" fillId="0" borderId="24" xfId="1" applyFont="1" applyFill="1" applyBorder="1" applyAlignment="1" applyProtection="1">
      <alignment vertical="center"/>
    </xf>
    <xf numFmtId="0" fontId="4" fillId="0" borderId="35" xfId="1" applyFont="1" applyFill="1" applyBorder="1" applyAlignment="1" applyProtection="1">
      <alignment vertical="center" wrapText="1"/>
    </xf>
    <xf numFmtId="0" fontId="4" fillId="0" borderId="58" xfId="1" applyFont="1" applyFill="1" applyBorder="1" applyAlignment="1" applyProtection="1">
      <alignment vertical="center"/>
    </xf>
    <xf numFmtId="0" fontId="27" fillId="0" borderId="0" xfId="1" applyFont="1" applyFill="1" applyBorder="1" applyAlignment="1"/>
    <xf numFmtId="0" fontId="4" fillId="0" borderId="0" xfId="1" applyFont="1" applyFill="1" applyBorder="1" applyAlignment="1" applyProtection="1">
      <alignment horizontal="left"/>
    </xf>
    <xf numFmtId="0" fontId="27" fillId="0" borderId="0" xfId="1" applyFont="1" applyFill="1" applyAlignment="1"/>
    <xf numFmtId="0" fontId="27" fillId="0" borderId="0" xfId="1" applyFont="1" applyFill="1" applyBorder="1" applyAlignment="1" applyProtection="1">
      <alignment horizontal="left"/>
    </xf>
    <xf numFmtId="0" fontId="27" fillId="0" borderId="0" xfId="1" applyFont="1" applyFill="1" applyAlignment="1" applyProtection="1"/>
    <xf numFmtId="0" fontId="27" fillId="0" borderId="0" xfId="1" applyFont="1" applyFill="1" applyBorder="1" applyAlignment="1" applyProtection="1"/>
    <xf numFmtId="0" fontId="27" fillId="0" borderId="0" xfId="1" applyFont="1" applyFill="1" applyBorder="1" applyAlignment="1">
      <alignment horizontal="left"/>
    </xf>
    <xf numFmtId="0" fontId="1" fillId="0" borderId="28" xfId="1" applyFont="1" applyFill="1" applyBorder="1" applyAlignment="1" applyProtection="1">
      <alignment horizontal="centerContinuous" vertical="center"/>
    </xf>
    <xf numFmtId="0" fontId="1" fillId="0" borderId="37" xfId="1" applyFont="1" applyFill="1" applyBorder="1" applyAlignment="1" applyProtection="1">
      <alignment horizontal="centerContinuous" vertical="center"/>
    </xf>
    <xf numFmtId="0" fontId="1" fillId="0" borderId="54" xfId="1" applyFont="1" applyFill="1" applyBorder="1" applyAlignment="1" applyProtection="1">
      <alignment horizontal="centerContinuous" vertical="center"/>
    </xf>
    <xf numFmtId="0" fontId="1" fillId="0" borderId="13" xfId="1" applyFont="1" applyFill="1" applyBorder="1" applyAlignment="1" applyProtection="1">
      <alignment vertical="center"/>
    </xf>
    <xf numFmtId="0" fontId="1" fillId="0" borderId="6" xfId="1" applyFont="1" applyFill="1" applyBorder="1" applyAlignment="1" applyProtection="1">
      <alignment horizontal="center" vertical="center"/>
    </xf>
    <xf numFmtId="0" fontId="1" fillId="0" borderId="33" xfId="1" applyFont="1" applyFill="1" applyBorder="1" applyAlignment="1" applyProtection="1">
      <alignment horizontal="center" vertical="center"/>
    </xf>
    <xf numFmtId="183" fontId="1" fillId="0" borderId="32" xfId="1" applyNumberFormat="1" applyFont="1" applyFill="1" applyBorder="1" applyAlignment="1" applyProtection="1">
      <alignment horizontal="right" vertical="center"/>
    </xf>
    <xf numFmtId="183" fontId="1" fillId="0" borderId="18" xfId="1" applyNumberFormat="1" applyFont="1" applyFill="1" applyBorder="1" applyAlignment="1" applyProtection="1">
      <alignment horizontal="right" vertical="center"/>
    </xf>
    <xf numFmtId="0" fontId="4" fillId="0" borderId="37" xfId="1" applyFont="1" applyFill="1" applyBorder="1" applyAlignment="1">
      <alignment vertical="center"/>
    </xf>
    <xf numFmtId="0" fontId="16" fillId="0" borderId="37" xfId="1" applyFont="1" applyFill="1" applyBorder="1" applyAlignment="1">
      <alignment vertical="center"/>
    </xf>
    <xf numFmtId="0" fontId="16" fillId="0" borderId="0" xfId="1" applyFont="1" applyFill="1" applyAlignment="1">
      <alignment vertical="center"/>
    </xf>
    <xf numFmtId="0" fontId="10" fillId="0" borderId="0" xfId="1" applyFont="1" applyFill="1" applyBorder="1" applyAlignment="1" applyProtection="1">
      <alignment horizontal="right" vertical="center"/>
    </xf>
    <xf numFmtId="0" fontId="1" fillId="0" borderId="61" xfId="1" applyFont="1" applyFill="1" applyBorder="1" applyAlignment="1" applyProtection="1">
      <alignment vertical="center"/>
    </xf>
    <xf numFmtId="0" fontId="1" fillId="0" borderId="3" xfId="1" applyFont="1" applyFill="1" applyBorder="1" applyAlignment="1">
      <alignment vertical="center"/>
    </xf>
    <xf numFmtId="0" fontId="1" fillId="0" borderId="3" xfId="1" applyFont="1" applyFill="1" applyBorder="1" applyAlignment="1" applyProtection="1">
      <alignment vertical="center"/>
    </xf>
    <xf numFmtId="0" fontId="1" fillId="0" borderId="4" xfId="1" applyFont="1" applyFill="1" applyBorder="1" applyAlignment="1" applyProtection="1">
      <alignment vertical="center"/>
    </xf>
    <xf numFmtId="0" fontId="1" fillId="0" borderId="64" xfId="1" applyFont="1" applyFill="1" applyBorder="1" applyAlignment="1" applyProtection="1">
      <alignment vertical="center"/>
    </xf>
    <xf numFmtId="0" fontId="1" fillId="0" borderId="12" xfId="1" applyFont="1" applyFill="1" applyBorder="1" applyAlignment="1" applyProtection="1">
      <alignment horizontal="center" vertical="center"/>
    </xf>
    <xf numFmtId="190" fontId="1" fillId="0" borderId="38" xfId="1" applyNumberFormat="1" applyFont="1" applyFill="1" applyBorder="1" applyAlignment="1" applyProtection="1">
      <alignment horizontal="right" vertical="center"/>
    </xf>
    <xf numFmtId="190" fontId="1" fillId="0" borderId="22" xfId="1" applyNumberFormat="1" applyFont="1" applyFill="1" applyBorder="1" applyAlignment="1" applyProtection="1">
      <alignment horizontal="right" vertical="center"/>
    </xf>
    <xf numFmtId="0" fontId="1" fillId="0" borderId="34" xfId="1" applyFont="1" applyFill="1" applyBorder="1" applyAlignment="1" applyProtection="1">
      <alignment horizontal="right" vertical="center"/>
    </xf>
    <xf numFmtId="190" fontId="1" fillId="0" borderId="18" xfId="1" applyNumberFormat="1" applyFont="1" applyFill="1" applyBorder="1" applyAlignment="1" applyProtection="1">
      <alignment horizontal="right" vertical="center"/>
    </xf>
    <xf numFmtId="0" fontId="1" fillId="0" borderId="58" xfId="1" applyFont="1" applyFill="1" applyBorder="1" applyAlignment="1" applyProtection="1">
      <alignment horizontal="right" vertical="center"/>
    </xf>
    <xf numFmtId="190" fontId="1" fillId="0" borderId="25" xfId="1" applyNumberFormat="1" applyFont="1" applyFill="1" applyBorder="1" applyAlignment="1" applyProtection="1">
      <alignment horizontal="right" vertical="center"/>
    </xf>
    <xf numFmtId="190" fontId="1" fillId="0" borderId="27" xfId="1" applyNumberFormat="1" applyFont="1" applyFill="1" applyBorder="1" applyAlignment="1" applyProtection="1">
      <alignment horizontal="right" vertical="center"/>
    </xf>
    <xf numFmtId="190" fontId="1" fillId="0" borderId="0" xfId="1" applyNumberFormat="1" applyFont="1" applyFill="1" applyBorder="1" applyAlignment="1" applyProtection="1">
      <alignment horizontal="right" vertical="center"/>
    </xf>
    <xf numFmtId="0" fontId="10" fillId="0" borderId="0" xfId="1" applyFont="1" applyFill="1" applyBorder="1" applyAlignment="1">
      <alignment vertical="center"/>
    </xf>
    <xf numFmtId="190" fontId="1" fillId="0" borderId="38" xfId="1" applyNumberFormat="1" applyFill="1" applyBorder="1" applyAlignment="1">
      <alignment horizontal="right" vertical="center"/>
    </xf>
    <xf numFmtId="190" fontId="1" fillId="0" borderId="65" xfId="1" applyNumberFormat="1" applyFill="1" applyBorder="1" applyAlignment="1">
      <alignment horizontal="right" vertical="center"/>
    </xf>
    <xf numFmtId="190" fontId="1" fillId="0" borderId="18" xfId="1" applyNumberFormat="1" applyFill="1" applyBorder="1" applyAlignment="1">
      <alignment horizontal="right" vertical="center"/>
    </xf>
    <xf numFmtId="190" fontId="1" fillId="0" borderId="32" xfId="1" applyNumberFormat="1" applyFill="1" applyBorder="1" applyAlignment="1">
      <alignment horizontal="right" vertical="center"/>
    </xf>
    <xf numFmtId="0" fontId="1" fillId="0" borderId="58" xfId="1" applyFont="1" applyFill="1" applyBorder="1" applyAlignment="1" applyProtection="1">
      <alignment horizontal="center" vertical="center"/>
    </xf>
    <xf numFmtId="37" fontId="1" fillId="0" borderId="25" xfId="1" applyNumberFormat="1" applyFont="1" applyFill="1" applyBorder="1" applyAlignment="1" applyProtection="1">
      <alignment vertical="center"/>
    </xf>
    <xf numFmtId="190" fontId="1" fillId="0" borderId="25" xfId="1" applyNumberFormat="1" applyFill="1" applyBorder="1" applyAlignment="1">
      <alignment horizontal="right" vertical="center"/>
    </xf>
    <xf numFmtId="190" fontId="1" fillId="0" borderId="36" xfId="1" applyNumberFormat="1" applyFill="1" applyBorder="1" applyAlignment="1">
      <alignment horizontal="right" vertical="center"/>
    </xf>
    <xf numFmtId="190" fontId="1" fillId="0" borderId="0" xfId="1" applyNumberFormat="1" applyFill="1" applyBorder="1" applyAlignment="1">
      <alignment horizontal="right" vertical="center"/>
    </xf>
    <xf numFmtId="38" fontId="12" fillId="0" borderId="55" xfId="2" applyFont="1" applyBorder="1" applyAlignment="1">
      <alignment vertical="center"/>
    </xf>
    <xf numFmtId="38" fontId="12" fillId="0" borderId="56" xfId="2" applyFont="1" applyBorder="1" applyAlignment="1">
      <alignment vertical="center"/>
    </xf>
    <xf numFmtId="38" fontId="12" fillId="0" borderId="57" xfId="2" applyFont="1" applyBorder="1" applyAlignment="1">
      <alignment vertical="center"/>
    </xf>
    <xf numFmtId="38" fontId="12" fillId="0" borderId="14" xfId="2" applyFont="1" applyBorder="1" applyAlignment="1">
      <alignment vertical="center"/>
    </xf>
    <xf numFmtId="38" fontId="12" fillId="0" borderId="14" xfId="2" applyFont="1" applyBorder="1" applyAlignment="1">
      <alignment horizontal="right" vertical="center"/>
    </xf>
    <xf numFmtId="38" fontId="12" fillId="0" borderId="18" xfId="2" applyFont="1" applyBorder="1" applyAlignment="1">
      <alignment vertical="center"/>
    </xf>
    <xf numFmtId="0" fontId="4" fillId="0" borderId="7"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xf>
    <xf numFmtId="0" fontId="4" fillId="0" borderId="9" xfId="1" applyFont="1" applyFill="1" applyBorder="1" applyAlignment="1" applyProtection="1">
      <alignment horizontal="center" vertical="center"/>
    </xf>
    <xf numFmtId="0" fontId="4" fillId="0" borderId="10" xfId="1" applyFont="1" applyFill="1" applyBorder="1" applyAlignment="1" applyProtection="1">
      <alignment horizontal="center" vertical="center"/>
    </xf>
    <xf numFmtId="37" fontId="4" fillId="0" borderId="7" xfId="1" applyNumberFormat="1" applyFont="1" applyFill="1" applyBorder="1" applyAlignment="1" applyProtection="1">
      <alignment horizontal="center" vertical="center"/>
    </xf>
    <xf numFmtId="37" fontId="4" fillId="0" borderId="8" xfId="1" applyNumberFormat="1" applyFont="1" applyFill="1" applyBorder="1" applyAlignment="1" applyProtection="1">
      <alignment horizontal="center" vertical="center"/>
    </xf>
    <xf numFmtId="37" fontId="4" fillId="0" borderId="9" xfId="1" applyNumberFormat="1" applyFont="1" applyFill="1" applyBorder="1" applyAlignment="1" applyProtection="1">
      <alignment horizontal="center" vertical="center"/>
    </xf>
    <xf numFmtId="180" fontId="9" fillId="0" borderId="2" xfId="1" applyNumberFormat="1" applyFont="1" applyFill="1" applyBorder="1" applyAlignment="1" applyProtection="1">
      <alignment horizontal="center" vertical="center"/>
    </xf>
    <xf numFmtId="180" fontId="9" fillId="0" borderId="29" xfId="1" applyNumberFormat="1" applyFont="1" applyFill="1" applyBorder="1" applyAlignment="1" applyProtection="1">
      <alignment horizontal="center" vertical="center"/>
    </xf>
    <xf numFmtId="180" fontId="1" fillId="0" borderId="14" xfId="1" applyNumberFormat="1" applyFont="1" applyFill="1" applyBorder="1" applyAlignment="1" applyProtection="1">
      <alignment horizontal="center" vertical="center"/>
    </xf>
    <xf numFmtId="180" fontId="1" fillId="0" borderId="19" xfId="1" applyNumberFormat="1" applyFont="1" applyFill="1" applyBorder="1" applyAlignment="1" applyProtection="1">
      <alignment horizontal="center" vertical="center"/>
    </xf>
    <xf numFmtId="49" fontId="4" fillId="0" borderId="0" xfId="1" applyNumberFormat="1" applyFont="1" applyFill="1" applyAlignment="1">
      <alignment horizontal="left" vertical="center" wrapText="1"/>
    </xf>
    <xf numFmtId="187" fontId="1" fillId="0" borderId="26" xfId="1" applyNumberFormat="1" applyFont="1" applyFill="1" applyBorder="1" applyAlignment="1" applyProtection="1">
      <alignment horizontal="right" vertical="center"/>
    </xf>
    <xf numFmtId="0" fontId="21" fillId="0" borderId="26" xfId="1" applyFont="1" applyFill="1" applyBorder="1" applyAlignment="1" applyProtection="1">
      <alignment horizontal="right" vertical="top"/>
    </xf>
    <xf numFmtId="0" fontId="1" fillId="0" borderId="28" xfId="1" applyFont="1" applyBorder="1" applyAlignment="1" applyProtection="1">
      <alignment horizontal="center" vertical="center"/>
    </xf>
    <xf numFmtId="0" fontId="1" fillId="0" borderId="37" xfId="1" applyFont="1" applyBorder="1" applyAlignment="1" applyProtection="1">
      <alignment horizontal="center" vertical="center"/>
    </xf>
    <xf numFmtId="0" fontId="1" fillId="0" borderId="54" xfId="1" applyFont="1" applyBorder="1" applyAlignment="1" applyProtection="1">
      <alignment horizontal="center" vertical="center"/>
    </xf>
    <xf numFmtId="0" fontId="1" fillId="0" borderId="6" xfId="1" applyFont="1" applyBorder="1" applyAlignment="1" applyProtection="1">
      <alignment horizontal="center" vertical="center"/>
    </xf>
    <xf numFmtId="0" fontId="1" fillId="0" borderId="12" xfId="1" applyFont="1" applyBorder="1" applyAlignment="1" applyProtection="1">
      <alignment horizontal="center" vertical="center"/>
    </xf>
    <xf numFmtId="0" fontId="1" fillId="0" borderId="13" xfId="1" applyFont="1" applyBorder="1" applyAlignment="1" applyProtection="1">
      <alignment horizontal="center" vertical="center"/>
    </xf>
    <xf numFmtId="180" fontId="1" fillId="0" borderId="26" xfId="1" applyNumberFormat="1" applyFont="1" applyFill="1" applyBorder="1" applyAlignment="1" applyProtection="1">
      <alignment horizontal="right" vertical="center"/>
    </xf>
    <xf numFmtId="180" fontId="1" fillId="0" borderId="28" xfId="1" applyNumberFormat="1" applyFont="1" applyFill="1" applyBorder="1" applyAlignment="1" applyProtection="1">
      <alignment horizontal="center" vertical="center"/>
    </xf>
    <xf numFmtId="180" fontId="1" fillId="0" borderId="6" xfId="1" applyNumberFormat="1" applyFont="1" applyFill="1" applyBorder="1" applyAlignment="1" applyProtection="1">
      <alignment horizontal="center" vertical="center"/>
    </xf>
    <xf numFmtId="180" fontId="1" fillId="0" borderId="2" xfId="1" applyNumberFormat="1" applyFont="1" applyFill="1" applyBorder="1" applyAlignment="1" applyProtection="1">
      <alignment horizontal="center" vertical="center"/>
    </xf>
    <xf numFmtId="180" fontId="1" fillId="0" borderId="3" xfId="1" applyNumberFormat="1" applyFont="1" applyFill="1" applyBorder="1" applyAlignment="1" applyProtection="1">
      <alignment horizontal="center" vertical="center"/>
    </xf>
    <xf numFmtId="180" fontId="1" fillId="0" borderId="4" xfId="1" applyNumberFormat="1" applyFont="1" applyFill="1" applyBorder="1" applyAlignment="1" applyProtection="1">
      <alignment horizontal="center" vertical="center"/>
    </xf>
    <xf numFmtId="180" fontId="1" fillId="0" borderId="37" xfId="1" applyNumberFormat="1" applyFont="1" applyFill="1" applyBorder="1" applyAlignment="1">
      <alignment horizontal="left" vertical="center"/>
    </xf>
    <xf numFmtId="0" fontId="27" fillId="0" borderId="14" xfId="1" applyFont="1" applyFill="1" applyBorder="1" applyAlignment="1" applyProtection="1">
      <alignment vertical="center" wrapText="1"/>
    </xf>
    <xf numFmtId="0" fontId="27" fillId="0" borderId="19" xfId="1" applyFont="1" applyFill="1" applyBorder="1" applyAlignment="1" applyProtection="1">
      <alignment vertical="center" wrapText="1"/>
    </xf>
    <xf numFmtId="0" fontId="28" fillId="0" borderId="14" xfId="1" applyFont="1" applyFill="1" applyBorder="1" applyAlignment="1" applyProtection="1">
      <alignment vertical="center" wrapText="1"/>
    </xf>
    <xf numFmtId="0" fontId="28" fillId="0" borderId="19" xfId="1" applyFont="1" applyFill="1" applyBorder="1" applyAlignment="1" applyProtection="1">
      <alignment vertical="center" wrapText="1"/>
    </xf>
    <xf numFmtId="0" fontId="4" fillId="0" borderId="14" xfId="1" applyFont="1" applyFill="1" applyBorder="1" applyAlignment="1">
      <alignment vertical="center" wrapText="1"/>
    </xf>
    <xf numFmtId="0" fontId="4" fillId="0" borderId="19" xfId="1" applyFont="1" applyFill="1" applyBorder="1" applyAlignment="1">
      <alignment vertical="center" wrapText="1"/>
    </xf>
    <xf numFmtId="0" fontId="29" fillId="0" borderId="14" xfId="1" applyFont="1" applyFill="1" applyBorder="1" applyAlignment="1" applyProtection="1">
      <alignment vertical="center" wrapText="1"/>
    </xf>
    <xf numFmtId="0" fontId="29" fillId="0" borderId="19"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9" xfId="1" applyFont="1" applyFill="1" applyBorder="1" applyAlignment="1" applyProtection="1">
      <alignment vertical="center" wrapText="1"/>
    </xf>
    <xf numFmtId="0" fontId="4" fillId="0" borderId="14" xfId="1" applyFont="1" applyFill="1" applyBorder="1" applyAlignment="1" applyProtection="1">
      <alignment horizontal="center" vertical="center"/>
    </xf>
    <xf numFmtId="0" fontId="4" fillId="0" borderId="19" xfId="1" applyFont="1" applyFill="1" applyBorder="1" applyAlignment="1" applyProtection="1">
      <alignment horizontal="center" vertical="center"/>
    </xf>
    <xf numFmtId="0" fontId="1" fillId="0" borderId="38" xfId="1" applyFont="1" applyFill="1" applyBorder="1" applyAlignment="1" applyProtection="1">
      <alignment horizontal="center" vertical="center"/>
    </xf>
    <xf numFmtId="0" fontId="1" fillId="0" borderId="43" xfId="1" applyFont="1" applyFill="1" applyBorder="1" applyAlignment="1" applyProtection="1">
      <alignment horizontal="center" vertical="center"/>
    </xf>
    <xf numFmtId="0" fontId="1" fillId="0" borderId="61" xfId="1" applyFont="1" applyFill="1" applyBorder="1" applyAlignment="1" applyProtection="1">
      <alignment horizontal="distributed" vertical="center" wrapText="1"/>
    </xf>
    <xf numFmtId="0" fontId="1" fillId="0" borderId="34" xfId="1" applyFont="1" applyFill="1" applyBorder="1" applyAlignment="1" applyProtection="1">
      <alignment horizontal="distributed" vertical="center"/>
    </xf>
    <xf numFmtId="0" fontId="1" fillId="0" borderId="64" xfId="1" applyFont="1" applyFill="1" applyBorder="1" applyAlignment="1" applyProtection="1">
      <alignment horizontal="distributed" vertical="center"/>
    </xf>
    <xf numFmtId="0" fontId="1" fillId="0" borderId="28" xfId="1" applyFont="1" applyFill="1" applyBorder="1" applyAlignment="1" applyProtection="1">
      <alignment horizontal="center" vertical="center"/>
    </xf>
    <xf numFmtId="0" fontId="1" fillId="0" borderId="37" xfId="1" applyFont="1" applyFill="1" applyBorder="1" applyAlignment="1" applyProtection="1">
      <alignment horizontal="center" vertical="center"/>
    </xf>
    <xf numFmtId="0" fontId="1" fillId="0" borderId="54" xfId="1" applyFont="1" applyFill="1" applyBorder="1" applyAlignment="1" applyProtection="1">
      <alignment horizontal="center" vertical="center"/>
    </xf>
    <xf numFmtId="0" fontId="1" fillId="0" borderId="14" xfId="1" applyFont="1" applyFill="1" applyBorder="1" applyAlignment="1" applyProtection="1">
      <alignment horizontal="center" vertical="center"/>
    </xf>
    <xf numFmtId="0" fontId="1" fillId="0" borderId="0" xfId="1" applyFont="1" applyFill="1" applyBorder="1" applyAlignment="1" applyProtection="1">
      <alignment horizontal="center" vertical="center"/>
    </xf>
    <xf numFmtId="0" fontId="1" fillId="0" borderId="22" xfId="1" applyFont="1" applyFill="1" applyBorder="1" applyAlignment="1" applyProtection="1">
      <alignment horizontal="center" vertical="center"/>
    </xf>
    <xf numFmtId="0" fontId="1" fillId="0" borderId="6" xfId="1" applyFont="1" applyFill="1" applyBorder="1" applyAlignment="1" applyProtection="1">
      <alignment horizontal="center" vertical="center"/>
    </xf>
    <xf numFmtId="0" fontId="1" fillId="0" borderId="12" xfId="1" applyFont="1" applyFill="1" applyBorder="1" applyAlignment="1" applyProtection="1">
      <alignment horizontal="center" vertical="center"/>
    </xf>
    <xf numFmtId="0" fontId="1" fillId="0" borderId="13" xfId="1" applyFont="1" applyFill="1" applyBorder="1" applyAlignment="1" applyProtection="1">
      <alignment horizontal="center" vertical="center"/>
    </xf>
    <xf numFmtId="0" fontId="1" fillId="0" borderId="18" xfId="1" applyFont="1" applyFill="1" applyBorder="1" applyAlignment="1" applyProtection="1">
      <alignment horizontal="center" vertical="center"/>
    </xf>
    <xf numFmtId="0" fontId="1" fillId="0" borderId="21" xfId="1" applyFont="1" applyFill="1" applyBorder="1" applyAlignment="1" applyProtection="1">
      <alignment horizontal="center" vertical="center"/>
    </xf>
  </cellXfs>
  <cellStyles count="5">
    <cellStyle name="桁区切り 2" xfId="2"/>
    <cellStyle name="標準" xfId="0" builtinId="0"/>
    <cellStyle name="標準 2" xfId="1"/>
    <cellStyle name="標準 4" xfId="4"/>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kayama-fs.ad.pref.okayama.jp\&#32113;&#21512;&#20849;&#26377;\&#32113;&#21512;&#20849;&#26377;\050&#20445;&#20581;&#31119;&#31049;&#37096;\050&#21307;&#30274;&#25512;&#36914;&#35506;\02%20&#21307;&#30274;&#24773;&#22577;&#12539;&#23433;&#20840;&#29677;\4%20&#21402;&#29983;&#32113;&#35336;\&#21402;&#29983;&#32113;&#35336;&#35519;&#26619;&#65288;&#20445;&#20581;&#38306;&#20418;&#65289;\20&#24180;&#24230;&#65374;\&#9675;&#34907;&#29983;&#32113;&#35336;&#24180;&#22577;\21&#24180;&#34907;&#29983;&#32113;&#35336;&#24180;&#22577;(&#24179;&#25104;23&#24180;&#24230;&#20316;&#25104;&#65289;\&#34920;&#65297;&#34920;&#65298;&#12288;&#20154;&#21475;&#38745;&#24907;&#12539;&#21205;&#24907;(&#12415;&#23436;&#25104;&#65289;\1-1,1-2,2-7(&#23436;&#25104;)H2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0320_&#21307;&#30274;&#25512;&#36914;&#35506;/01%20&#21307;&#20107;&#29677;/&#27494;&#20037;/02&#12288;&#32113;&#35336;/00&#12288;&#34907;&#29983;&#32113;&#35336;&#24180;&#22577;&#20316;&#25104;/&#20196;&#21644;2&#24180;&#34907;&#29983;&#32113;&#35336;&#24180;&#22577;&#65288;&#20196;&#21644;4&#24180;&#24230;&#20316;&#25104;&#65289;/04_&#21360;&#21047;&#35201;&#27714;/03_&#12475;&#12452;&#12461;&#12408;/&#31532;&#65298;&#34920;/2-30_R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0320_&#21307;&#30274;&#25512;&#36914;&#35506;/01%20&#21307;&#20107;&#29677;/&#27494;&#20037;/02&#12288;&#32113;&#35336;/00&#12288;&#34907;&#29983;&#32113;&#35336;&#24180;&#22577;&#20316;&#25104;/&#20196;&#21644;2&#24180;&#34907;&#29983;&#32113;&#35336;&#24180;&#22577;&#65288;&#20196;&#21644;4&#24180;&#24230;&#20316;&#25104;&#65289;/04_&#21360;&#21047;&#35201;&#27714;/03_&#12475;&#12452;&#12461;&#12408;/&#31532;&#65298;&#34920;/2-31_R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0320_&#21307;&#30274;&#25512;&#36914;&#35506;/01%20&#21307;&#20107;&#29677;/&#27494;&#20037;/02&#12288;&#32113;&#35336;/00&#12288;&#34907;&#29983;&#32113;&#35336;&#24180;&#22577;&#20316;&#25104;/&#20196;&#21644;2&#24180;&#34907;&#29983;&#32113;&#35336;&#24180;&#22577;&#65288;&#20196;&#21644;4&#24180;&#24230;&#20316;&#25104;&#65289;/04_&#21360;&#21047;&#35201;&#27714;/03_&#12475;&#12452;&#12461;&#12408;/&#31532;&#65298;&#34920;/2-32_R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0_&#21307;&#30274;&#25512;&#36914;&#35506;/01%20&#21307;&#20107;&#29677;/&#27494;&#20037;/02&#12288;&#32113;&#35336;/00&#12288;&#34907;&#29983;&#32113;&#35336;&#24180;&#22577;&#20316;&#25104;/&#20196;&#21644;2&#24180;&#34907;&#29983;&#32113;&#35336;&#24180;&#22577;&#65288;&#20196;&#21644;4&#24180;&#24230;&#20316;&#25104;&#65289;/04_&#21360;&#21047;&#35201;&#27714;/03_&#12475;&#12452;&#12461;&#12408;/&#31532;&#65298;&#34920;/2-18_R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20_&#21307;&#30274;&#25512;&#36914;&#35506;/01%20&#21307;&#20107;&#29677;/&#27494;&#20037;/02&#12288;&#32113;&#35336;/00&#12288;&#34907;&#29983;&#32113;&#35336;&#24180;&#22577;&#20316;&#25104;/&#20196;&#21644;2&#24180;&#34907;&#29983;&#32113;&#35336;&#24180;&#22577;&#65288;&#20196;&#21644;4&#24180;&#24230;&#20316;&#25104;&#65289;/04_&#21360;&#21047;&#35201;&#27714;/03_&#12475;&#12452;&#12461;&#12408;/&#31532;&#65298;&#34920;/2-19_R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20_&#21307;&#30274;&#25512;&#36914;&#35506;/01%20&#21307;&#20107;&#29677;/&#27494;&#20037;/02&#12288;&#32113;&#35336;/00&#12288;&#34907;&#29983;&#32113;&#35336;&#24180;&#22577;&#20316;&#25104;/&#20196;&#21644;2&#24180;&#34907;&#29983;&#32113;&#35336;&#24180;&#22577;&#65288;&#20196;&#21644;4&#24180;&#24230;&#20316;&#25104;&#65289;/04_&#21360;&#21047;&#35201;&#27714;/03_&#12475;&#12452;&#12461;&#12408;/&#31532;&#65298;&#34920;/2-20_R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320_&#21307;&#30274;&#25512;&#36914;&#35506;/01%20&#21307;&#20107;&#29677;/&#27494;&#20037;/02&#12288;&#32113;&#35336;/00&#12288;&#34907;&#29983;&#32113;&#35336;&#24180;&#22577;&#20316;&#25104;/&#20196;&#21644;2&#24180;&#34907;&#29983;&#32113;&#35336;&#24180;&#22577;&#65288;&#20196;&#21644;4&#24180;&#24230;&#20316;&#25104;&#65289;/04_&#21360;&#21047;&#35201;&#27714;/03_&#12475;&#12452;&#12461;&#12408;/&#31532;&#65298;&#34920;/2-22_R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320_&#21307;&#30274;&#25512;&#36914;&#35506;/01%20&#21307;&#20107;&#29677;/&#27494;&#20037;/02&#12288;&#32113;&#35336;/00&#12288;&#34907;&#29983;&#32113;&#35336;&#24180;&#22577;&#20316;&#25104;/&#20196;&#21644;2&#24180;&#34907;&#29983;&#32113;&#35336;&#24180;&#22577;&#65288;&#20196;&#21644;4&#24180;&#24230;&#20316;&#25104;&#65289;/04_&#21360;&#21047;&#35201;&#27714;/03_&#12475;&#12452;&#12461;&#12408;/&#31532;&#65298;&#34920;/2-23_R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320_&#21307;&#30274;&#25512;&#36914;&#35506;/01%20&#21307;&#20107;&#29677;/&#27494;&#20037;/02&#12288;&#32113;&#35336;/00&#12288;&#34907;&#29983;&#32113;&#35336;&#24180;&#22577;&#20316;&#25104;/&#20196;&#21644;2&#24180;&#34907;&#29983;&#32113;&#35336;&#24180;&#22577;&#65288;&#20196;&#21644;4&#24180;&#24230;&#20316;&#25104;&#65289;/04_&#21360;&#21047;&#35201;&#27714;/03_&#12475;&#12452;&#12461;&#12408;/&#31532;&#65298;&#34920;/2-27_R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320_&#21307;&#30274;&#25512;&#36914;&#35506;/01%20&#21307;&#20107;&#29677;/&#27494;&#20037;/02&#12288;&#32113;&#35336;/00&#12288;&#34907;&#29983;&#32113;&#35336;&#24180;&#22577;&#20316;&#25104;/&#20196;&#21644;2&#24180;&#34907;&#29983;&#32113;&#35336;&#24180;&#22577;&#65288;&#20196;&#21644;4&#24180;&#24230;&#20316;&#25104;&#65289;/04_&#21360;&#21047;&#35201;&#27714;/03_&#12475;&#12452;&#12461;&#12408;/&#31532;&#65298;&#34920;/2-28_R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0320_&#21307;&#30274;&#25512;&#36914;&#35506;/01%20&#21307;&#20107;&#29677;/&#27494;&#20037;/02&#12288;&#32113;&#35336;/00&#12288;&#34907;&#29983;&#32113;&#35336;&#24180;&#22577;&#20316;&#25104;/&#20196;&#21644;2&#24180;&#34907;&#29983;&#32113;&#35336;&#24180;&#22577;&#65288;&#20196;&#21644;4&#24180;&#24230;&#20316;&#25104;&#65289;/04_&#21360;&#21047;&#35201;&#27714;/03_&#12475;&#12452;&#12461;&#12408;/&#31532;&#65298;&#34920;/2-29_R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1（完成）"/>
      <sheetName val="第10表"/>
      <sheetName val="1-02(完成)"/>
      <sheetName val="（H21推計人口第３表）"/>
      <sheetName val="市町村別５歳＆３区分別"/>
      <sheetName val="2-07(完成)"/>
      <sheetName val="表3"/>
      <sheetName val="図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0"/>
      <sheetName val="市町村"/>
    </sheetNames>
    <sheetDataSet>
      <sheetData sheetId="0"/>
      <sheetData sheetId="1">
        <row r="9">
          <cell r="B9" t="str">
            <v>岡　 山　 県</v>
          </cell>
        </row>
        <row r="11">
          <cell r="B11" t="str">
            <v>県南東部保健医療圏</v>
          </cell>
        </row>
        <row r="12">
          <cell r="B12" t="str">
            <v>県南西部保健医療圏</v>
          </cell>
        </row>
        <row r="13">
          <cell r="B13" t="str">
            <v>高梁・新見保健医療圏</v>
          </cell>
        </row>
        <row r="14">
          <cell r="B14" t="str">
            <v>真庭保健医療圏</v>
          </cell>
        </row>
        <row r="15">
          <cell r="B15" t="str">
            <v>津山・英田保健医療圏</v>
          </cell>
        </row>
        <row r="17">
          <cell r="B17" t="str">
            <v>岡山市保健所</v>
          </cell>
        </row>
        <row r="18">
          <cell r="B18" t="str">
            <v>倉敷市保健所</v>
          </cell>
        </row>
        <row r="19">
          <cell r="B19" t="str">
            <v>備前保健所</v>
          </cell>
        </row>
        <row r="20">
          <cell r="B20" t="str">
            <v>備中保健所</v>
          </cell>
        </row>
        <row r="21">
          <cell r="B21" t="str">
            <v>備北保健所</v>
          </cell>
        </row>
        <row r="23">
          <cell r="B23" t="str">
            <v>真庭保健所</v>
          </cell>
        </row>
        <row r="24">
          <cell r="B24" t="str">
            <v>美作保健所</v>
          </cell>
        </row>
        <row r="26">
          <cell r="B26" t="str">
            <v>岡 山 市</v>
          </cell>
        </row>
        <row r="27">
          <cell r="B27" t="str">
            <v>倉 敷 市</v>
          </cell>
        </row>
        <row r="28">
          <cell r="B28" t="str">
            <v>津 山 市</v>
          </cell>
        </row>
        <row r="29">
          <cell r="B29" t="str">
            <v>玉 野 市</v>
          </cell>
        </row>
        <row r="30">
          <cell r="B30" t="str">
            <v>笠 岡 市</v>
          </cell>
        </row>
        <row r="32">
          <cell r="B32" t="str">
            <v>井 原 市</v>
          </cell>
        </row>
        <row r="39">
          <cell r="B39" t="str">
            <v>赤 磐 市</v>
          </cell>
        </row>
        <row r="40">
          <cell r="B40" t="str">
            <v>真 庭 市</v>
          </cell>
        </row>
        <row r="41">
          <cell r="B41" t="str">
            <v>美 作 市</v>
          </cell>
        </row>
        <row r="42">
          <cell r="B42" t="str">
            <v>浅 口 市</v>
          </cell>
        </row>
        <row r="44">
          <cell r="B44" t="str">
            <v>和 気 郡</v>
          </cell>
        </row>
        <row r="45">
          <cell r="B45" t="str">
            <v>　 和 気 町</v>
          </cell>
        </row>
        <row r="46">
          <cell r="B46" t="str">
            <v>都 窪 郡</v>
          </cell>
        </row>
        <row r="47">
          <cell r="B47" t="str">
            <v>　 早 島 町</v>
          </cell>
        </row>
        <row r="48">
          <cell r="B48" t="str">
            <v>浅 口 郡</v>
          </cell>
        </row>
        <row r="49">
          <cell r="B49" t="str">
            <v>　 里 庄 町</v>
          </cell>
        </row>
        <row r="51">
          <cell r="B51" t="str">
            <v>小 田 郡</v>
          </cell>
        </row>
        <row r="52">
          <cell r="B52" t="str">
            <v>　 矢 掛 町</v>
          </cell>
        </row>
        <row r="53">
          <cell r="B53" t="str">
            <v>真 庭 郡</v>
          </cell>
        </row>
        <row r="54">
          <cell r="B54" t="str">
            <v>　 新 庄 村</v>
          </cell>
        </row>
        <row r="55">
          <cell r="B55" t="str">
            <v>苫 田 郡</v>
          </cell>
        </row>
        <row r="56">
          <cell r="B56" t="str">
            <v>　 鏡 野 町</v>
          </cell>
        </row>
        <row r="58">
          <cell r="B58" t="str">
            <v>勝 田 郡</v>
          </cell>
        </row>
        <row r="59">
          <cell r="B59" t="str">
            <v>　 勝 央 町</v>
          </cell>
        </row>
        <row r="60">
          <cell r="B60" t="str">
            <v>　 奈 義 町</v>
          </cell>
        </row>
        <row r="61">
          <cell r="B61" t="str">
            <v>英 田 郡</v>
          </cell>
        </row>
        <row r="62">
          <cell r="B62" t="str">
            <v>　 西粟倉村</v>
          </cell>
        </row>
        <row r="64">
          <cell r="B64" t="str">
            <v>久 米 郡</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1"/>
      <sheetName val="三桁基本分類"/>
    </sheetNames>
    <sheetDataSet>
      <sheetData sheetId="0"/>
      <sheetData sheetId="1">
        <row r="16">
          <cell r="B16" t="str">
            <v/>
          </cell>
          <cell r="C16" t="str">
            <v>総　　数</v>
          </cell>
        </row>
        <row r="17">
          <cell r="B17" t="str">
            <v>P00-P96</v>
          </cell>
          <cell r="C17" t="str">
            <v>周産期に発生した病態</v>
          </cell>
        </row>
        <row r="18">
          <cell r="B18" t="str">
            <v xml:space="preserve">   P05-P08</v>
          </cell>
          <cell r="C18" t="str">
            <v>妊娠期間及び胎児発育に関連する障害</v>
          </cell>
        </row>
        <row r="19">
          <cell r="B19" t="str">
            <v xml:space="preserve">       P05</v>
          </cell>
          <cell r="C19" t="str">
            <v xml:space="preserve">    胎児発育遅延〈成長遅滞〉及び胎児栄養失調（症）</v>
          </cell>
        </row>
        <row r="20">
          <cell r="B20" t="str">
            <v xml:space="preserve">   P35-P39</v>
          </cell>
          <cell r="C20" t="str">
            <v>周産期に特異的な感染症</v>
          </cell>
        </row>
        <row r="21">
          <cell r="B21" t="str">
            <v xml:space="preserve">       P36</v>
          </cell>
          <cell r="C21" t="str">
            <v xml:space="preserve">    新生児の細菌性敗血症</v>
          </cell>
        </row>
        <row r="22">
          <cell r="B22" t="str">
            <v xml:space="preserve">   P50-P61</v>
          </cell>
          <cell r="C22" t="str">
            <v>胎児及び新生児の出血性障害及び血液障害</v>
          </cell>
        </row>
        <row r="23">
          <cell r="B23" t="str">
            <v xml:space="preserve">       P50</v>
          </cell>
          <cell r="C23" t="str">
            <v xml:space="preserve">    胎　児　失　血</v>
          </cell>
        </row>
        <row r="24">
          <cell r="B24" t="str">
            <v xml:space="preserve">   P76-P78</v>
          </cell>
          <cell r="C24" t="str">
            <v>胎児及び新生児の消化器系障害</v>
          </cell>
        </row>
        <row r="25">
          <cell r="B25" t="str">
            <v xml:space="preserve">       P78</v>
          </cell>
          <cell r="C25" t="str">
            <v xml:space="preserve">    その他の周産期の消化器系障害</v>
          </cell>
        </row>
        <row r="26">
          <cell r="B26" t="str">
            <v xml:space="preserve">   P90-P96</v>
          </cell>
          <cell r="C26" t="str">
            <v>周産期に発生したその他の障害</v>
          </cell>
        </row>
        <row r="27">
          <cell r="B27" t="str">
            <v xml:space="preserve">       P95</v>
          </cell>
          <cell r="C27" t="str">
            <v xml:space="preserve">    原因不明の胎児死亡</v>
          </cell>
        </row>
        <row r="28">
          <cell r="B28" t="str">
            <v xml:space="preserve">       P96</v>
          </cell>
          <cell r="C28" t="str">
            <v xml:space="preserve">    周産期に発生したその他の病態</v>
          </cell>
        </row>
        <row r="29">
          <cell r="B29" t="str">
            <v>Q00-Q99</v>
          </cell>
          <cell r="C29" t="str">
            <v>先天奇形，変形及び染色体異常</v>
          </cell>
        </row>
        <row r="30">
          <cell r="B30" t="str">
            <v xml:space="preserve">   Q30-Q34</v>
          </cell>
          <cell r="C30" t="str">
            <v>呼吸器系の先天奇形</v>
          </cell>
        </row>
        <row r="31">
          <cell r="B31" t="str">
            <v xml:space="preserve">       Q33</v>
          </cell>
          <cell r="C31" t="str">
            <v xml:space="preserve">    肺の先天奇形</v>
          </cell>
        </row>
        <row r="32">
          <cell r="B32" t="str">
            <v xml:space="preserve">   Q60-Q64</v>
          </cell>
          <cell r="C32" t="str">
            <v>腎尿路系の先天奇形</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2"/>
      <sheetName val="市町村"/>
    </sheetNames>
    <sheetDataSet>
      <sheetData sheetId="0"/>
      <sheetData sheetId="1">
        <row r="9">
          <cell r="B9" t="str">
            <v>岡　 山　 県</v>
          </cell>
        </row>
        <row r="12">
          <cell r="B12" t="str">
            <v>県南東部保健医療圏</v>
          </cell>
        </row>
        <row r="13">
          <cell r="B13" t="str">
            <v>県南西部保健医療圏</v>
          </cell>
        </row>
        <row r="14">
          <cell r="B14" t="str">
            <v>高梁・新見保健医療圏</v>
          </cell>
        </row>
        <row r="15">
          <cell r="B15" t="str">
            <v>真庭保健医療圏</v>
          </cell>
        </row>
        <row r="16">
          <cell r="B16" t="str">
            <v>津山・英田保健医療圏</v>
          </cell>
        </row>
        <row r="18">
          <cell r="B18" t="str">
            <v>岡山市保健所</v>
          </cell>
        </row>
        <row r="19">
          <cell r="B19" t="str">
            <v>倉敷市保健所</v>
          </cell>
        </row>
        <row r="20">
          <cell r="B20" t="str">
            <v>備前保健所</v>
          </cell>
        </row>
        <row r="21">
          <cell r="B21" t="str">
            <v>備中保健所</v>
          </cell>
        </row>
        <row r="22">
          <cell r="B22" t="str">
            <v>備北保健所</v>
          </cell>
        </row>
        <row r="24">
          <cell r="B24" t="str">
            <v>真庭保健所</v>
          </cell>
        </row>
        <row r="25">
          <cell r="B25" t="str">
            <v>美作保健所</v>
          </cell>
        </row>
        <row r="27">
          <cell r="B27" t="str">
            <v>岡 山 市</v>
          </cell>
        </row>
        <row r="28">
          <cell r="B28" t="str">
            <v>倉 敷 市</v>
          </cell>
        </row>
        <row r="29">
          <cell r="B29" t="str">
            <v>津 山 市</v>
          </cell>
        </row>
        <row r="30">
          <cell r="B30" t="str">
            <v>玉 野 市</v>
          </cell>
        </row>
        <row r="31">
          <cell r="B31" t="str">
            <v>笠 岡 市</v>
          </cell>
        </row>
        <row r="35">
          <cell r="B35" t="str">
            <v>高 梁 市</v>
          </cell>
        </row>
        <row r="36">
          <cell r="B36" t="str">
            <v>新 見 市</v>
          </cell>
        </row>
        <row r="37">
          <cell r="B37" t="str">
            <v>備 前 市</v>
          </cell>
        </row>
        <row r="39">
          <cell r="B39" t="str">
            <v>瀬戸内市</v>
          </cell>
        </row>
        <row r="40">
          <cell r="B40" t="str">
            <v>赤 磐 市</v>
          </cell>
        </row>
        <row r="41">
          <cell r="B41" t="str">
            <v>真 庭 市</v>
          </cell>
        </row>
        <row r="42">
          <cell r="B42" t="str">
            <v>美 作 市</v>
          </cell>
        </row>
        <row r="43">
          <cell r="B43" t="str">
            <v>浅 口 市</v>
          </cell>
        </row>
        <row r="45">
          <cell r="B45" t="str">
            <v>和 気 郡</v>
          </cell>
        </row>
        <row r="46">
          <cell r="B46" t="str">
            <v>　 和 気 町</v>
          </cell>
        </row>
        <row r="47">
          <cell r="B47" t="str">
            <v>都 窪 郡</v>
          </cell>
        </row>
        <row r="48">
          <cell r="B48" t="str">
            <v>　 早 島 町</v>
          </cell>
        </row>
        <row r="49">
          <cell r="B49" t="str">
            <v>浅 口 郡</v>
          </cell>
        </row>
        <row r="50">
          <cell r="B50" t="str">
            <v>　 里 庄 町</v>
          </cell>
        </row>
        <row r="52">
          <cell r="B52" t="str">
            <v>小 田 郡</v>
          </cell>
        </row>
        <row r="53">
          <cell r="B53" t="str">
            <v>　 矢 掛 町</v>
          </cell>
        </row>
        <row r="54">
          <cell r="B54" t="str">
            <v>真 庭 郡</v>
          </cell>
        </row>
        <row r="55">
          <cell r="B55" t="str">
            <v>　 新 庄 村</v>
          </cell>
        </row>
        <row r="56">
          <cell r="B56" t="str">
            <v>苫 田 郡</v>
          </cell>
        </row>
        <row r="57">
          <cell r="B57" t="str">
            <v>　 鏡 野 町</v>
          </cell>
        </row>
        <row r="59">
          <cell r="B59" t="str">
            <v>勝 田 郡</v>
          </cell>
        </row>
        <row r="60">
          <cell r="B60" t="str">
            <v>　 勝 央 町</v>
          </cell>
        </row>
        <row r="61">
          <cell r="B61" t="str">
            <v>　 奈 義 町</v>
          </cell>
        </row>
        <row r="62">
          <cell r="B62" t="str">
            <v>英 田 郡</v>
          </cell>
        </row>
        <row r="63">
          <cell r="B63" t="str">
            <v>　 西粟倉村</v>
          </cell>
        </row>
        <row r="67">
          <cell r="B67" t="str">
            <v>　 美 咲 町</v>
          </cell>
        </row>
        <row r="68">
          <cell r="B68" t="str">
            <v>加 賀 郡</v>
          </cell>
        </row>
        <row r="69">
          <cell r="B69" t="str">
            <v>　 吉備中央町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8"/>
      <sheetName val="市町村"/>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9"/>
      <sheetName val="市町村"/>
    </sheetNames>
    <sheetDataSet>
      <sheetData sheetId="0"/>
      <sheetData sheetId="1">
        <row r="8">
          <cell r="B8" t="str">
            <v>岡　 山　 県</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0-1"/>
      <sheetName val="死因簡単分類"/>
    </sheetNames>
    <sheetDataSet>
      <sheetData sheetId="0"/>
      <sheetData sheetId="1">
        <row r="4">
          <cell r="B4" t="str">
            <v>00000</v>
          </cell>
          <cell r="C4" t="str">
            <v>総　数</v>
          </cell>
          <cell r="D4" t="str">
            <v>総数</v>
          </cell>
        </row>
        <row r="5">
          <cell r="B5" t="str">
            <v/>
          </cell>
          <cell r="C5" t="str">
            <v/>
          </cell>
          <cell r="D5" t="str">
            <v>男</v>
          </cell>
        </row>
        <row r="6">
          <cell r="B6" t="str">
            <v/>
          </cell>
          <cell r="C6" t="str">
            <v/>
          </cell>
          <cell r="D6" t="str">
            <v>女</v>
          </cell>
        </row>
        <row r="7">
          <cell r="B7" t="str">
            <v>01000</v>
          </cell>
          <cell r="C7" t="str">
            <v>感染症及び寄生虫症</v>
          </cell>
          <cell r="D7" t="str">
            <v>総数</v>
          </cell>
        </row>
        <row r="8">
          <cell r="B8" t="str">
            <v/>
          </cell>
          <cell r="C8" t="str">
            <v/>
          </cell>
          <cell r="D8" t="str">
            <v>男</v>
          </cell>
        </row>
        <row r="9">
          <cell r="B9" t="str">
            <v/>
          </cell>
          <cell r="C9" t="str">
            <v/>
          </cell>
          <cell r="D9" t="str">
            <v>女</v>
          </cell>
        </row>
        <row r="10">
          <cell r="B10" t="str">
            <v xml:space="preserve">  01100</v>
          </cell>
          <cell r="C10" t="str">
            <v xml:space="preserve">  腸管感染症</v>
          </cell>
          <cell r="D10" t="str">
            <v>総数</v>
          </cell>
        </row>
        <row r="11">
          <cell r="B11" t="str">
            <v/>
          </cell>
          <cell r="C11" t="str">
            <v/>
          </cell>
          <cell r="D11" t="str">
            <v>男</v>
          </cell>
        </row>
        <row r="12">
          <cell r="B12" t="str">
            <v/>
          </cell>
          <cell r="C12" t="str">
            <v/>
          </cell>
          <cell r="D12" t="str">
            <v>女</v>
          </cell>
        </row>
        <row r="13">
          <cell r="B13" t="str">
            <v xml:space="preserve">  01200</v>
          </cell>
          <cell r="C13" t="str">
            <v xml:space="preserve">  結　　　核　　　</v>
          </cell>
          <cell r="D13" t="str">
            <v>総数</v>
          </cell>
        </row>
        <row r="14">
          <cell r="B14" t="str">
            <v/>
          </cell>
          <cell r="C14" t="str">
            <v/>
          </cell>
          <cell r="D14" t="str">
            <v>男</v>
          </cell>
        </row>
        <row r="15">
          <cell r="B15" t="str">
            <v/>
          </cell>
          <cell r="C15" t="str">
            <v/>
          </cell>
          <cell r="D15" t="str">
            <v>女</v>
          </cell>
        </row>
        <row r="16">
          <cell r="B16" t="str">
            <v xml:space="preserve">    01201</v>
          </cell>
          <cell r="C16" t="str">
            <v xml:space="preserve">    呼吸器結核　　</v>
          </cell>
          <cell r="D16" t="str">
            <v>総数</v>
          </cell>
        </row>
        <row r="17">
          <cell r="B17" t="str">
            <v/>
          </cell>
          <cell r="C17" t="str">
            <v/>
          </cell>
          <cell r="D17" t="str">
            <v>男</v>
          </cell>
        </row>
        <row r="18">
          <cell r="B18" t="str">
            <v/>
          </cell>
          <cell r="C18" t="str">
            <v/>
          </cell>
          <cell r="D18" t="str">
            <v>女</v>
          </cell>
        </row>
        <row r="19">
          <cell r="B19" t="str">
            <v xml:space="preserve">    01202</v>
          </cell>
          <cell r="C19" t="str">
            <v xml:space="preserve">    その他の結核</v>
          </cell>
          <cell r="D19" t="str">
            <v>総数</v>
          </cell>
        </row>
        <row r="20">
          <cell r="B20" t="str">
            <v/>
          </cell>
          <cell r="C20" t="str">
            <v/>
          </cell>
          <cell r="D20" t="str">
            <v>男</v>
          </cell>
        </row>
        <row r="21">
          <cell r="B21" t="str">
            <v/>
          </cell>
          <cell r="C21" t="str">
            <v/>
          </cell>
          <cell r="D21" t="str">
            <v>女</v>
          </cell>
        </row>
        <row r="22">
          <cell r="B22" t="str">
            <v xml:space="preserve">  01300</v>
          </cell>
          <cell r="C22" t="str">
            <v xml:space="preserve">  敗　血　症</v>
          </cell>
          <cell r="D22" t="str">
            <v>総数</v>
          </cell>
        </row>
        <row r="23">
          <cell r="B23" t="str">
            <v/>
          </cell>
          <cell r="C23" t="str">
            <v/>
          </cell>
          <cell r="D23" t="str">
            <v>男</v>
          </cell>
        </row>
        <row r="24">
          <cell r="B24" t="str">
            <v/>
          </cell>
          <cell r="C24" t="str">
            <v/>
          </cell>
          <cell r="D24" t="str">
            <v>女</v>
          </cell>
        </row>
        <row r="25">
          <cell r="B25" t="str">
            <v xml:space="preserve">  01400</v>
          </cell>
          <cell r="C25" t="str">
            <v xml:space="preserve">  ウイルス性肝炎　</v>
          </cell>
          <cell r="D25" t="str">
            <v>総数</v>
          </cell>
        </row>
        <row r="26">
          <cell r="B26" t="str">
            <v/>
          </cell>
          <cell r="C26" t="str">
            <v/>
          </cell>
          <cell r="D26" t="str">
            <v>男</v>
          </cell>
        </row>
        <row r="27">
          <cell r="B27" t="str">
            <v/>
          </cell>
          <cell r="C27" t="str">
            <v/>
          </cell>
          <cell r="D27" t="str">
            <v>女</v>
          </cell>
        </row>
        <row r="28">
          <cell r="B28" t="str">
            <v xml:space="preserve">    01401</v>
          </cell>
          <cell r="C28" t="str">
            <v xml:space="preserve">    Ｂ型ウイルス性肝炎</v>
          </cell>
          <cell r="D28" t="str">
            <v>総数</v>
          </cell>
        </row>
        <row r="29">
          <cell r="B29" t="str">
            <v/>
          </cell>
          <cell r="C29" t="str">
            <v/>
          </cell>
          <cell r="D29" t="str">
            <v>男</v>
          </cell>
        </row>
        <row r="30">
          <cell r="B30" t="str">
            <v/>
          </cell>
          <cell r="C30" t="str">
            <v/>
          </cell>
          <cell r="D30" t="str">
            <v>女</v>
          </cell>
        </row>
        <row r="31">
          <cell r="B31" t="str">
            <v xml:space="preserve">    01402</v>
          </cell>
          <cell r="C31" t="str">
            <v xml:space="preserve">    Ｃ型ウイルス性肝炎</v>
          </cell>
          <cell r="D31" t="str">
            <v>総数</v>
          </cell>
        </row>
        <row r="32">
          <cell r="B32" t="str">
            <v/>
          </cell>
          <cell r="C32" t="str">
            <v/>
          </cell>
          <cell r="D32" t="str">
            <v>男</v>
          </cell>
        </row>
        <row r="33">
          <cell r="B33" t="str">
            <v/>
          </cell>
          <cell r="C33" t="str">
            <v/>
          </cell>
          <cell r="D33" t="str">
            <v>女</v>
          </cell>
        </row>
        <row r="34">
          <cell r="B34" t="str">
            <v xml:space="preserve">    01403</v>
          </cell>
          <cell r="C34" t="str">
            <v xml:space="preserve">    その他のウイルス性肝炎</v>
          </cell>
          <cell r="D34" t="str">
            <v>総数</v>
          </cell>
        </row>
        <row r="35">
          <cell r="B35" t="str">
            <v/>
          </cell>
          <cell r="C35" t="str">
            <v/>
          </cell>
          <cell r="D35" t="str">
            <v>男</v>
          </cell>
        </row>
        <row r="36">
          <cell r="B36" t="str">
            <v/>
          </cell>
          <cell r="C36" t="str">
            <v/>
          </cell>
          <cell r="D36" t="str">
            <v>女</v>
          </cell>
        </row>
        <row r="37">
          <cell r="B37" t="str">
            <v xml:space="preserve">  01500</v>
          </cell>
          <cell r="C37" t="str">
            <v xml:space="preserve">  ヒト免疫不全ウイルス［ＨＩＶ］病</v>
          </cell>
          <cell r="D37" t="str">
            <v>総数</v>
          </cell>
        </row>
        <row r="38">
          <cell r="B38" t="str">
            <v/>
          </cell>
          <cell r="C38" t="str">
            <v/>
          </cell>
          <cell r="D38" t="str">
            <v>男</v>
          </cell>
        </row>
        <row r="39">
          <cell r="B39" t="str">
            <v/>
          </cell>
          <cell r="C39" t="str">
            <v/>
          </cell>
          <cell r="D39" t="str">
            <v>女</v>
          </cell>
        </row>
        <row r="40">
          <cell r="B40" t="str">
            <v xml:space="preserve">  01600</v>
          </cell>
          <cell r="C40" t="str">
            <v xml:space="preserve">  その他の感染症及び寄生虫症　</v>
          </cell>
          <cell r="D40" t="str">
            <v>総数</v>
          </cell>
        </row>
        <row r="41">
          <cell r="B41" t="str">
            <v/>
          </cell>
          <cell r="C41" t="str">
            <v/>
          </cell>
          <cell r="D41" t="str">
            <v>男</v>
          </cell>
        </row>
        <row r="42">
          <cell r="B42" t="str">
            <v/>
          </cell>
          <cell r="C42" t="str">
            <v/>
          </cell>
          <cell r="D42" t="str">
            <v>女</v>
          </cell>
        </row>
        <row r="43">
          <cell r="B43" t="str">
            <v>02000</v>
          </cell>
          <cell r="C43" t="str">
            <v>新　生　物＜腫瘍＞</v>
          </cell>
          <cell r="D43" t="str">
            <v>総数</v>
          </cell>
        </row>
        <row r="44">
          <cell r="B44" t="str">
            <v/>
          </cell>
          <cell r="C44" t="str">
            <v/>
          </cell>
          <cell r="D44" t="str">
            <v>男</v>
          </cell>
        </row>
        <row r="45">
          <cell r="B45" t="str">
            <v/>
          </cell>
          <cell r="C45" t="str">
            <v/>
          </cell>
          <cell r="D45" t="str">
            <v>女</v>
          </cell>
        </row>
        <row r="46">
          <cell r="B46" t="str">
            <v xml:space="preserve">  02100</v>
          </cell>
          <cell r="C46" t="str">
            <v xml:space="preserve">  悪性新生物＜腫瘍＞</v>
          </cell>
          <cell r="D46" t="str">
            <v>総数</v>
          </cell>
        </row>
        <row r="47">
          <cell r="B47" t="str">
            <v/>
          </cell>
          <cell r="C47" t="str">
            <v/>
          </cell>
          <cell r="D47" t="str">
            <v>男</v>
          </cell>
        </row>
        <row r="48">
          <cell r="B48" t="str">
            <v/>
          </cell>
          <cell r="C48" t="str">
            <v/>
          </cell>
          <cell r="D48" t="str">
            <v>女</v>
          </cell>
        </row>
        <row r="49">
          <cell r="B49" t="str">
            <v xml:space="preserve">    02101</v>
          </cell>
          <cell r="C49" t="str">
            <v xml:space="preserve">    口唇，口腔及び咽頭の悪性新生物＜腫瘍＞</v>
          </cell>
          <cell r="D49" t="str">
            <v>総数</v>
          </cell>
        </row>
        <row r="50">
          <cell r="B50" t="str">
            <v/>
          </cell>
          <cell r="C50" t="str">
            <v/>
          </cell>
          <cell r="D50" t="str">
            <v>男</v>
          </cell>
        </row>
        <row r="51">
          <cell r="B51" t="str">
            <v/>
          </cell>
          <cell r="C51" t="str">
            <v/>
          </cell>
          <cell r="D51" t="str">
            <v>女</v>
          </cell>
        </row>
        <row r="52">
          <cell r="B52" t="str">
            <v xml:space="preserve">    02102</v>
          </cell>
          <cell r="C52" t="str">
            <v xml:space="preserve">    食道の悪性新生物＜腫瘍＞</v>
          </cell>
          <cell r="D52" t="str">
            <v>総数</v>
          </cell>
        </row>
        <row r="53">
          <cell r="B53" t="str">
            <v/>
          </cell>
          <cell r="C53" t="str">
            <v/>
          </cell>
          <cell r="D53" t="str">
            <v>男</v>
          </cell>
        </row>
        <row r="54">
          <cell r="B54" t="str">
            <v/>
          </cell>
          <cell r="C54" t="str">
            <v/>
          </cell>
          <cell r="D54" t="str">
            <v>女</v>
          </cell>
        </row>
        <row r="55">
          <cell r="B55" t="str">
            <v xml:space="preserve">    02103</v>
          </cell>
          <cell r="C55" t="str">
            <v xml:space="preserve">    胃の悪性新生物＜腫瘍＞</v>
          </cell>
          <cell r="D55" t="str">
            <v>総数</v>
          </cell>
        </row>
        <row r="56">
          <cell r="B56" t="str">
            <v/>
          </cell>
          <cell r="C56" t="str">
            <v/>
          </cell>
          <cell r="D56" t="str">
            <v>男</v>
          </cell>
        </row>
        <row r="57">
          <cell r="B57" t="str">
            <v/>
          </cell>
          <cell r="C57" t="str">
            <v/>
          </cell>
          <cell r="D57" t="str">
            <v>女</v>
          </cell>
        </row>
        <row r="58">
          <cell r="B58" t="str">
            <v xml:space="preserve">    02104</v>
          </cell>
          <cell r="C58" t="str">
            <v xml:space="preserve">    結腸の悪性新生物＜腫瘍＞</v>
          </cell>
          <cell r="D58" t="str">
            <v>総数</v>
          </cell>
        </row>
        <row r="59">
          <cell r="B59" t="str">
            <v/>
          </cell>
          <cell r="C59" t="str">
            <v/>
          </cell>
          <cell r="D59" t="str">
            <v>男</v>
          </cell>
        </row>
        <row r="60">
          <cell r="B60" t="str">
            <v/>
          </cell>
          <cell r="C60" t="str">
            <v/>
          </cell>
          <cell r="D60" t="str">
            <v>女</v>
          </cell>
        </row>
        <row r="61">
          <cell r="B61" t="str">
            <v xml:space="preserve">    02105</v>
          </cell>
          <cell r="C61" t="str">
            <v xml:space="preserve">    直腸Ｓ状結腸移行部及び直腸の悪性新生物</v>
          </cell>
          <cell r="D61" t="str">
            <v>総数</v>
          </cell>
        </row>
        <row r="62">
          <cell r="B62" t="str">
            <v/>
          </cell>
          <cell r="C62" t="str">
            <v xml:space="preserve">    ＜腫瘍＞</v>
          </cell>
          <cell r="D62" t="str">
            <v>男</v>
          </cell>
        </row>
        <row r="63">
          <cell r="B63" t="str">
            <v/>
          </cell>
          <cell r="C63" t="str">
            <v/>
          </cell>
          <cell r="D63" t="str">
            <v>女</v>
          </cell>
        </row>
        <row r="64">
          <cell r="B64" t="str">
            <v xml:space="preserve">    02106</v>
          </cell>
          <cell r="C64" t="str">
            <v xml:space="preserve">    肝及び肝内胆管の悪性新生物＜腫瘍＞</v>
          </cell>
          <cell r="D64" t="str">
            <v>総数</v>
          </cell>
        </row>
        <row r="65">
          <cell r="B65" t="str">
            <v/>
          </cell>
          <cell r="C65" t="str">
            <v/>
          </cell>
          <cell r="D65" t="str">
            <v>男</v>
          </cell>
        </row>
        <row r="66">
          <cell r="B66" t="str">
            <v/>
          </cell>
          <cell r="C66" t="str">
            <v/>
          </cell>
          <cell r="D66" t="str">
            <v>女</v>
          </cell>
        </row>
        <row r="67">
          <cell r="B67" t="str">
            <v xml:space="preserve">    02107</v>
          </cell>
          <cell r="C67" t="str">
            <v xml:space="preserve">    胆のう及びその他の胆道の悪性新生物</v>
          </cell>
          <cell r="D67" t="str">
            <v>総数</v>
          </cell>
        </row>
        <row r="68">
          <cell r="B68" t="str">
            <v/>
          </cell>
          <cell r="C68" t="str">
            <v xml:space="preserve">    ＜腫瘍＞</v>
          </cell>
          <cell r="D68" t="str">
            <v>男</v>
          </cell>
        </row>
        <row r="69">
          <cell r="B69" t="str">
            <v/>
          </cell>
          <cell r="C69" t="str">
            <v/>
          </cell>
          <cell r="D69" t="str">
            <v>女</v>
          </cell>
        </row>
        <row r="70">
          <cell r="B70" t="str">
            <v xml:space="preserve">    02108</v>
          </cell>
          <cell r="C70" t="str">
            <v xml:space="preserve">    膵の悪性新生物＜腫瘍＞</v>
          </cell>
          <cell r="D70" t="str">
            <v>総数</v>
          </cell>
        </row>
        <row r="71">
          <cell r="B71" t="str">
            <v/>
          </cell>
          <cell r="C71" t="str">
            <v/>
          </cell>
          <cell r="D71" t="str">
            <v>男</v>
          </cell>
        </row>
        <row r="72">
          <cell r="B72" t="str">
            <v/>
          </cell>
          <cell r="C72" t="str">
            <v/>
          </cell>
          <cell r="D72" t="str">
            <v>女</v>
          </cell>
        </row>
        <row r="73">
          <cell r="B73" t="str">
            <v xml:space="preserve">    02109</v>
          </cell>
          <cell r="C73" t="str">
            <v xml:space="preserve">    喉頭の悪性新生物＜腫瘍＞</v>
          </cell>
          <cell r="D73" t="str">
            <v>総数</v>
          </cell>
        </row>
        <row r="74">
          <cell r="B74" t="str">
            <v/>
          </cell>
          <cell r="C74" t="str">
            <v/>
          </cell>
          <cell r="D74" t="str">
            <v>男</v>
          </cell>
        </row>
        <row r="75">
          <cell r="B75" t="str">
            <v/>
          </cell>
          <cell r="C75" t="str">
            <v/>
          </cell>
          <cell r="D75" t="str">
            <v>女</v>
          </cell>
        </row>
        <row r="76">
          <cell r="B76" t="str">
            <v xml:space="preserve">    02110</v>
          </cell>
          <cell r="C76" t="str">
            <v xml:space="preserve">    気管，気管支及び肺の悪性新生物＜腫瘍＞</v>
          </cell>
          <cell r="D76" t="str">
            <v>総数</v>
          </cell>
        </row>
        <row r="77">
          <cell r="B77" t="str">
            <v/>
          </cell>
          <cell r="C77" t="str">
            <v/>
          </cell>
          <cell r="D77" t="str">
            <v>男</v>
          </cell>
        </row>
        <row r="78">
          <cell r="B78" t="str">
            <v/>
          </cell>
          <cell r="C78" t="str">
            <v/>
          </cell>
          <cell r="D78" t="str">
            <v>女</v>
          </cell>
        </row>
        <row r="79">
          <cell r="B79" t="str">
            <v xml:space="preserve">    02111</v>
          </cell>
          <cell r="C79" t="str">
            <v xml:space="preserve">    皮膚の悪性新生物＜腫瘍＞</v>
          </cell>
          <cell r="D79" t="str">
            <v>総数</v>
          </cell>
        </row>
        <row r="80">
          <cell r="B80" t="str">
            <v/>
          </cell>
          <cell r="C80" t="str">
            <v/>
          </cell>
          <cell r="D80" t="str">
            <v>男</v>
          </cell>
        </row>
        <row r="81">
          <cell r="B81" t="str">
            <v/>
          </cell>
          <cell r="C81" t="str">
            <v/>
          </cell>
          <cell r="D81" t="str">
            <v>女</v>
          </cell>
        </row>
        <row r="82">
          <cell r="B82" t="str">
            <v xml:space="preserve">    02112</v>
          </cell>
          <cell r="C82" t="str">
            <v xml:space="preserve">    乳房の悪性新生物＜腫瘍＞</v>
          </cell>
          <cell r="D82" t="str">
            <v>総数</v>
          </cell>
        </row>
        <row r="83">
          <cell r="B83" t="str">
            <v/>
          </cell>
          <cell r="C83" t="str">
            <v/>
          </cell>
          <cell r="D83" t="str">
            <v>男</v>
          </cell>
        </row>
        <row r="84">
          <cell r="B84" t="str">
            <v/>
          </cell>
          <cell r="C84" t="str">
            <v/>
          </cell>
          <cell r="D84" t="str">
            <v>女</v>
          </cell>
        </row>
        <row r="89">
          <cell r="B89" t="str">
            <v xml:space="preserve">    02113</v>
          </cell>
          <cell r="C89" t="str">
            <v xml:space="preserve">    子宮の悪性新生物＜腫瘍＞</v>
          </cell>
          <cell r="D89" t="str">
            <v>総数</v>
          </cell>
        </row>
        <row r="90">
          <cell r="B90" t="str">
            <v/>
          </cell>
          <cell r="C90" t="str">
            <v/>
          </cell>
          <cell r="D90" t="str">
            <v>男</v>
          </cell>
        </row>
        <row r="91">
          <cell r="B91" t="str">
            <v/>
          </cell>
          <cell r="C91" t="str">
            <v/>
          </cell>
          <cell r="D91" t="str">
            <v>女</v>
          </cell>
        </row>
        <row r="92">
          <cell r="B92" t="str">
            <v xml:space="preserve">    02114</v>
          </cell>
          <cell r="C92" t="str">
            <v xml:space="preserve">    卵巣の悪性新生物＜腫瘍＞</v>
          </cell>
          <cell r="D92" t="str">
            <v>総数</v>
          </cell>
        </row>
        <row r="93">
          <cell r="B93" t="str">
            <v/>
          </cell>
          <cell r="C93" t="str">
            <v/>
          </cell>
          <cell r="D93" t="str">
            <v>男</v>
          </cell>
        </row>
        <row r="94">
          <cell r="B94" t="str">
            <v/>
          </cell>
          <cell r="C94" t="str">
            <v/>
          </cell>
          <cell r="D94" t="str">
            <v>女</v>
          </cell>
        </row>
        <row r="95">
          <cell r="B95" t="str">
            <v xml:space="preserve">    02115</v>
          </cell>
          <cell r="C95" t="str">
            <v xml:space="preserve">    前立腺の悪性新生物＜腫瘍＞</v>
          </cell>
          <cell r="D95" t="str">
            <v>総数</v>
          </cell>
        </row>
        <row r="96">
          <cell r="B96" t="str">
            <v/>
          </cell>
          <cell r="C96" t="str">
            <v/>
          </cell>
          <cell r="D96" t="str">
            <v>男</v>
          </cell>
        </row>
        <row r="97">
          <cell r="B97" t="str">
            <v/>
          </cell>
          <cell r="C97" t="str">
            <v/>
          </cell>
          <cell r="D97" t="str">
            <v>女</v>
          </cell>
        </row>
        <row r="98">
          <cell r="B98" t="str">
            <v xml:space="preserve">    02116</v>
          </cell>
          <cell r="C98" t="str">
            <v xml:space="preserve">    膀胱の悪性新生物＜腫瘍＞</v>
          </cell>
          <cell r="D98" t="str">
            <v>総数</v>
          </cell>
        </row>
        <row r="99">
          <cell r="B99" t="str">
            <v/>
          </cell>
          <cell r="C99" t="str">
            <v/>
          </cell>
          <cell r="D99" t="str">
            <v>男</v>
          </cell>
        </row>
        <row r="100">
          <cell r="B100" t="str">
            <v/>
          </cell>
          <cell r="C100" t="str">
            <v/>
          </cell>
          <cell r="D100" t="str">
            <v>女</v>
          </cell>
        </row>
        <row r="101">
          <cell r="B101" t="str">
            <v xml:space="preserve">    02117</v>
          </cell>
          <cell r="C101" t="str">
            <v xml:space="preserve">    中枢神経系の悪性新生物＜腫瘍＞</v>
          </cell>
          <cell r="D101" t="str">
            <v>総数</v>
          </cell>
        </row>
        <row r="102">
          <cell r="B102" t="str">
            <v/>
          </cell>
          <cell r="C102" t="str">
            <v/>
          </cell>
          <cell r="D102" t="str">
            <v>男</v>
          </cell>
        </row>
        <row r="103">
          <cell r="B103" t="str">
            <v/>
          </cell>
          <cell r="C103" t="str">
            <v/>
          </cell>
          <cell r="D103" t="str">
            <v>女</v>
          </cell>
        </row>
        <row r="104">
          <cell r="B104" t="str">
            <v xml:space="preserve">    02118</v>
          </cell>
          <cell r="C104" t="str">
            <v xml:space="preserve">    悪性リンパ腫</v>
          </cell>
          <cell r="D104" t="str">
            <v>総数</v>
          </cell>
        </row>
        <row r="105">
          <cell r="B105" t="str">
            <v/>
          </cell>
          <cell r="C105" t="str">
            <v/>
          </cell>
          <cell r="D105" t="str">
            <v>男</v>
          </cell>
        </row>
        <row r="106">
          <cell r="B106" t="str">
            <v/>
          </cell>
          <cell r="C106" t="str">
            <v/>
          </cell>
          <cell r="D106" t="str">
            <v>女</v>
          </cell>
        </row>
        <row r="107">
          <cell r="B107" t="str">
            <v xml:space="preserve">    02119</v>
          </cell>
          <cell r="C107" t="str">
            <v xml:space="preserve">    白血病</v>
          </cell>
          <cell r="D107" t="str">
            <v>総数</v>
          </cell>
        </row>
        <row r="108">
          <cell r="B108" t="str">
            <v/>
          </cell>
          <cell r="C108" t="str">
            <v/>
          </cell>
          <cell r="D108" t="str">
            <v>男</v>
          </cell>
        </row>
        <row r="109">
          <cell r="B109" t="str">
            <v/>
          </cell>
          <cell r="C109" t="str">
            <v/>
          </cell>
          <cell r="D109" t="str">
            <v>女</v>
          </cell>
        </row>
        <row r="110">
          <cell r="B110" t="str">
            <v xml:space="preserve">    02120</v>
          </cell>
          <cell r="C110" t="str">
            <v xml:space="preserve">    その他のリンパ組織，造血組織及び</v>
          </cell>
          <cell r="D110" t="str">
            <v>総数</v>
          </cell>
        </row>
        <row r="111">
          <cell r="B111" t="str">
            <v/>
          </cell>
          <cell r="C111" t="str">
            <v xml:space="preserve">    関連組織の悪性新生物＜腫瘍＞</v>
          </cell>
          <cell r="D111" t="str">
            <v>男</v>
          </cell>
        </row>
        <row r="112">
          <cell r="B112" t="str">
            <v/>
          </cell>
          <cell r="C112" t="str">
            <v/>
          </cell>
          <cell r="D112" t="str">
            <v>女</v>
          </cell>
        </row>
        <row r="113">
          <cell r="B113" t="str">
            <v xml:space="preserve">    02121</v>
          </cell>
          <cell r="C113" t="str">
            <v xml:space="preserve">    その他の悪性新生物＜腫瘍＞</v>
          </cell>
          <cell r="D113" t="str">
            <v>総数</v>
          </cell>
        </row>
        <row r="114">
          <cell r="B114" t="str">
            <v/>
          </cell>
          <cell r="C114" t="str">
            <v/>
          </cell>
          <cell r="D114" t="str">
            <v>男</v>
          </cell>
        </row>
        <row r="115">
          <cell r="B115" t="str">
            <v/>
          </cell>
          <cell r="C115" t="str">
            <v/>
          </cell>
          <cell r="D115" t="str">
            <v>女</v>
          </cell>
        </row>
        <row r="116">
          <cell r="B116" t="str">
            <v xml:space="preserve">  02200</v>
          </cell>
          <cell r="C116" t="str">
            <v xml:space="preserve">  その他の新生物＜腫瘍＞</v>
          </cell>
          <cell r="D116" t="str">
            <v>総数</v>
          </cell>
        </row>
        <row r="117">
          <cell r="B117" t="str">
            <v/>
          </cell>
          <cell r="C117" t="str">
            <v/>
          </cell>
          <cell r="D117" t="str">
            <v>男</v>
          </cell>
        </row>
        <row r="118">
          <cell r="B118" t="str">
            <v/>
          </cell>
          <cell r="C118" t="str">
            <v/>
          </cell>
          <cell r="D118" t="str">
            <v>女</v>
          </cell>
        </row>
        <row r="119">
          <cell r="B119" t="str">
            <v xml:space="preserve">    02201</v>
          </cell>
          <cell r="C119" t="str">
            <v xml:space="preserve">    中枢神経系のその他の新生物＜腫瘍＞</v>
          </cell>
          <cell r="D119" t="str">
            <v>総数</v>
          </cell>
        </row>
        <row r="120">
          <cell r="B120" t="str">
            <v/>
          </cell>
          <cell r="C120" t="str">
            <v/>
          </cell>
          <cell r="D120" t="str">
            <v>男</v>
          </cell>
        </row>
        <row r="121">
          <cell r="B121" t="str">
            <v/>
          </cell>
          <cell r="C121" t="str">
            <v/>
          </cell>
          <cell r="D121" t="str">
            <v>女</v>
          </cell>
        </row>
        <row r="122">
          <cell r="B122" t="str">
            <v xml:space="preserve">    02202</v>
          </cell>
          <cell r="C122" t="str">
            <v xml:space="preserve">    中枢神経系を除くその他の新生物＜腫瘍＞</v>
          </cell>
          <cell r="D122" t="str">
            <v>総数</v>
          </cell>
        </row>
        <row r="123">
          <cell r="B123" t="str">
            <v/>
          </cell>
          <cell r="C123" t="str">
            <v/>
          </cell>
          <cell r="D123" t="str">
            <v>男</v>
          </cell>
        </row>
        <row r="124">
          <cell r="B124" t="str">
            <v/>
          </cell>
          <cell r="C124" t="str">
            <v/>
          </cell>
          <cell r="D124" t="str">
            <v>女</v>
          </cell>
        </row>
        <row r="125">
          <cell r="B125" t="str">
            <v>03000</v>
          </cell>
          <cell r="C125" t="str">
            <v>血液及び造血器の疾患並びに免疫機構の障害</v>
          </cell>
          <cell r="D125" t="str">
            <v>総数</v>
          </cell>
        </row>
        <row r="126">
          <cell r="B126" t="str">
            <v/>
          </cell>
          <cell r="C126" t="str">
            <v/>
          </cell>
          <cell r="D126" t="str">
            <v>男</v>
          </cell>
        </row>
        <row r="127">
          <cell r="B127" t="str">
            <v/>
          </cell>
          <cell r="C127" t="str">
            <v/>
          </cell>
          <cell r="D127" t="str">
            <v>女</v>
          </cell>
        </row>
        <row r="128">
          <cell r="B128" t="str">
            <v xml:space="preserve">  03100</v>
          </cell>
          <cell r="C128" t="str">
            <v xml:space="preserve">  貧　　　血</v>
          </cell>
          <cell r="D128" t="str">
            <v>総数</v>
          </cell>
        </row>
        <row r="129">
          <cell r="B129" t="str">
            <v/>
          </cell>
          <cell r="C129" t="str">
            <v/>
          </cell>
          <cell r="D129" t="str">
            <v>男</v>
          </cell>
        </row>
        <row r="130">
          <cell r="B130" t="str">
            <v/>
          </cell>
          <cell r="C130" t="str">
            <v/>
          </cell>
          <cell r="D130" t="str">
            <v>女</v>
          </cell>
        </row>
        <row r="131">
          <cell r="B131" t="str">
            <v xml:space="preserve">  03200</v>
          </cell>
          <cell r="C131" t="str">
            <v xml:space="preserve">  その他の血液及び造血器の疾患並びに</v>
          </cell>
          <cell r="D131" t="str">
            <v>総数</v>
          </cell>
        </row>
        <row r="132">
          <cell r="B132" t="str">
            <v/>
          </cell>
          <cell r="C132" t="str">
            <v xml:space="preserve">  免疫機構の障害</v>
          </cell>
          <cell r="D132" t="str">
            <v>男</v>
          </cell>
        </row>
        <row r="133">
          <cell r="B133" t="str">
            <v/>
          </cell>
          <cell r="C133" t="str">
            <v/>
          </cell>
          <cell r="D133" t="str">
            <v>女</v>
          </cell>
        </row>
        <row r="134">
          <cell r="B134" t="str">
            <v>04000</v>
          </cell>
          <cell r="C134" t="str">
            <v>内分泌，栄養及び代謝疾患</v>
          </cell>
          <cell r="D134" t="str">
            <v>総数</v>
          </cell>
        </row>
        <row r="135">
          <cell r="B135" t="str">
            <v/>
          </cell>
          <cell r="C135" t="str">
            <v/>
          </cell>
          <cell r="D135" t="str">
            <v>男</v>
          </cell>
        </row>
        <row r="136">
          <cell r="B136" t="str">
            <v/>
          </cell>
          <cell r="C136" t="str">
            <v/>
          </cell>
          <cell r="D136" t="str">
            <v>女</v>
          </cell>
        </row>
        <row r="137">
          <cell r="B137" t="str">
            <v xml:space="preserve">  04100</v>
          </cell>
          <cell r="C137" t="str">
            <v xml:space="preserve">  糖　尿　病</v>
          </cell>
          <cell r="D137" t="str">
            <v>総数</v>
          </cell>
        </row>
        <row r="138">
          <cell r="B138" t="str">
            <v/>
          </cell>
          <cell r="C138" t="str">
            <v/>
          </cell>
          <cell r="D138" t="str">
            <v>男</v>
          </cell>
        </row>
        <row r="139">
          <cell r="B139" t="str">
            <v/>
          </cell>
          <cell r="C139" t="str">
            <v/>
          </cell>
          <cell r="D139" t="str">
            <v>女</v>
          </cell>
        </row>
        <row r="140">
          <cell r="B140" t="str">
            <v xml:space="preserve">  04200</v>
          </cell>
          <cell r="C140" t="str">
            <v xml:space="preserve">  その他の内分泌，栄養及び代謝疾患</v>
          </cell>
          <cell r="D140" t="str">
            <v>総数</v>
          </cell>
        </row>
        <row r="141">
          <cell r="B141" t="str">
            <v/>
          </cell>
          <cell r="C141" t="str">
            <v/>
          </cell>
          <cell r="D141" t="str">
            <v>男</v>
          </cell>
        </row>
        <row r="142">
          <cell r="B142" t="str">
            <v/>
          </cell>
          <cell r="C142" t="str">
            <v/>
          </cell>
          <cell r="D142" t="str">
            <v>女</v>
          </cell>
        </row>
        <row r="143">
          <cell r="B143" t="str">
            <v>05000</v>
          </cell>
          <cell r="C143" t="str">
            <v>精神及び行動の障害</v>
          </cell>
          <cell r="D143" t="str">
            <v>総数</v>
          </cell>
        </row>
        <row r="144">
          <cell r="B144" t="str">
            <v/>
          </cell>
          <cell r="C144" t="str">
            <v/>
          </cell>
          <cell r="D144" t="str">
            <v>男</v>
          </cell>
        </row>
        <row r="145">
          <cell r="B145" t="str">
            <v/>
          </cell>
          <cell r="C145" t="str">
            <v/>
          </cell>
          <cell r="D145" t="str">
            <v>女</v>
          </cell>
        </row>
        <row r="146">
          <cell r="B146" t="str">
            <v xml:space="preserve">  05100</v>
          </cell>
          <cell r="C146" t="str">
            <v xml:space="preserve">  血管性及び詳細不明の認知症</v>
          </cell>
          <cell r="D146" t="str">
            <v>総数</v>
          </cell>
        </row>
        <row r="147">
          <cell r="B147" t="str">
            <v/>
          </cell>
          <cell r="C147" t="str">
            <v/>
          </cell>
          <cell r="D147" t="str">
            <v>男</v>
          </cell>
        </row>
        <row r="148">
          <cell r="B148" t="str">
            <v/>
          </cell>
          <cell r="C148" t="str">
            <v/>
          </cell>
          <cell r="D148" t="str">
            <v>女</v>
          </cell>
        </row>
        <row r="149">
          <cell r="B149" t="str">
            <v xml:space="preserve">  05200</v>
          </cell>
          <cell r="C149" t="str">
            <v xml:space="preserve">  その他の精神及び行動の障害</v>
          </cell>
          <cell r="D149" t="str">
            <v>総数</v>
          </cell>
        </row>
        <row r="150">
          <cell r="B150" t="str">
            <v/>
          </cell>
          <cell r="C150" t="str">
            <v/>
          </cell>
          <cell r="D150" t="str">
            <v>男</v>
          </cell>
        </row>
        <row r="151">
          <cell r="B151" t="str">
            <v/>
          </cell>
          <cell r="C151" t="str">
            <v/>
          </cell>
          <cell r="D151" t="str">
            <v>女</v>
          </cell>
        </row>
        <row r="152">
          <cell r="B152" t="str">
            <v>06000</v>
          </cell>
          <cell r="C152" t="str">
            <v>神経系の疾患</v>
          </cell>
          <cell r="D152" t="str">
            <v>総数</v>
          </cell>
        </row>
        <row r="153">
          <cell r="B153" t="str">
            <v/>
          </cell>
          <cell r="C153" t="str">
            <v/>
          </cell>
          <cell r="D153" t="str">
            <v>男</v>
          </cell>
        </row>
        <row r="154">
          <cell r="B154" t="str">
            <v/>
          </cell>
          <cell r="C154" t="str">
            <v/>
          </cell>
          <cell r="D154" t="str">
            <v>女</v>
          </cell>
        </row>
        <row r="155">
          <cell r="B155" t="str">
            <v xml:space="preserve">  06100</v>
          </cell>
          <cell r="C155" t="str">
            <v xml:space="preserve">  髄　膜　炎</v>
          </cell>
          <cell r="D155" t="str">
            <v>総数</v>
          </cell>
        </row>
        <row r="156">
          <cell r="B156" t="str">
            <v/>
          </cell>
          <cell r="C156" t="str">
            <v/>
          </cell>
          <cell r="D156" t="str">
            <v>男</v>
          </cell>
        </row>
        <row r="157">
          <cell r="B157" t="str">
            <v/>
          </cell>
          <cell r="C157" t="str">
            <v/>
          </cell>
          <cell r="D157" t="str">
            <v>女</v>
          </cell>
        </row>
        <row r="158">
          <cell r="B158" t="str">
            <v xml:space="preserve">  06200</v>
          </cell>
          <cell r="C158" t="str">
            <v xml:space="preserve">  脊髄性筋萎縮症及び関連症候群</v>
          </cell>
          <cell r="D158" t="str">
            <v>総数</v>
          </cell>
        </row>
        <row r="159">
          <cell r="B159" t="str">
            <v/>
          </cell>
          <cell r="C159" t="str">
            <v/>
          </cell>
          <cell r="D159" t="str">
            <v>男</v>
          </cell>
        </row>
        <row r="160">
          <cell r="B160" t="str">
            <v/>
          </cell>
          <cell r="C160" t="str">
            <v/>
          </cell>
          <cell r="D160" t="str">
            <v>女</v>
          </cell>
        </row>
        <row r="161">
          <cell r="B161" t="str">
            <v xml:space="preserve">  06300</v>
          </cell>
          <cell r="C161" t="str">
            <v xml:space="preserve">  パーキンソン病</v>
          </cell>
          <cell r="D161" t="str">
            <v>総数</v>
          </cell>
        </row>
        <row r="162">
          <cell r="B162" t="str">
            <v/>
          </cell>
          <cell r="C162" t="str">
            <v/>
          </cell>
          <cell r="D162" t="str">
            <v>男</v>
          </cell>
        </row>
        <row r="163">
          <cell r="B163" t="str">
            <v/>
          </cell>
          <cell r="C163" t="str">
            <v/>
          </cell>
          <cell r="D163" t="str">
            <v>女</v>
          </cell>
        </row>
        <row r="164">
          <cell r="B164" t="str">
            <v xml:space="preserve">  06400</v>
          </cell>
          <cell r="C164" t="str">
            <v xml:space="preserve">  アルツハイマー病</v>
          </cell>
          <cell r="D164" t="str">
            <v>総数</v>
          </cell>
        </row>
        <row r="165">
          <cell r="B165" t="str">
            <v/>
          </cell>
          <cell r="C165" t="str">
            <v/>
          </cell>
          <cell r="D165" t="str">
            <v>男</v>
          </cell>
        </row>
        <row r="166">
          <cell r="B166" t="str">
            <v/>
          </cell>
          <cell r="C166" t="str">
            <v/>
          </cell>
          <cell r="D166" t="str">
            <v>女</v>
          </cell>
        </row>
        <row r="167">
          <cell r="B167" t="str">
            <v xml:space="preserve">  06500</v>
          </cell>
          <cell r="C167" t="str">
            <v xml:space="preserve">  その他の神経系の疾患</v>
          </cell>
          <cell r="D167" t="str">
            <v>総数</v>
          </cell>
        </row>
        <row r="168">
          <cell r="B168" t="str">
            <v/>
          </cell>
          <cell r="C168" t="str">
            <v/>
          </cell>
          <cell r="D168" t="str">
            <v>男</v>
          </cell>
        </row>
        <row r="169">
          <cell r="B169" t="str">
            <v/>
          </cell>
          <cell r="C169" t="str">
            <v/>
          </cell>
          <cell r="D169" t="str">
            <v>女</v>
          </cell>
        </row>
        <row r="174">
          <cell r="B174" t="str">
            <v>07000</v>
          </cell>
          <cell r="C174" t="str">
            <v>眼及び付属器の疾患</v>
          </cell>
          <cell r="D174" t="str">
            <v>総数</v>
          </cell>
        </row>
        <row r="175">
          <cell r="B175" t="str">
            <v/>
          </cell>
          <cell r="C175" t="str">
            <v/>
          </cell>
          <cell r="D175" t="str">
            <v>男</v>
          </cell>
        </row>
        <row r="176">
          <cell r="B176" t="str">
            <v/>
          </cell>
          <cell r="C176" t="str">
            <v/>
          </cell>
          <cell r="D176" t="str">
            <v>女</v>
          </cell>
        </row>
        <row r="177">
          <cell r="B177" t="str">
            <v>08000</v>
          </cell>
          <cell r="C177" t="str">
            <v>耳及び乳様突起の疾患</v>
          </cell>
          <cell r="D177" t="str">
            <v>総数</v>
          </cell>
        </row>
        <row r="178">
          <cell r="B178" t="str">
            <v/>
          </cell>
          <cell r="C178" t="str">
            <v/>
          </cell>
          <cell r="D178" t="str">
            <v>男</v>
          </cell>
        </row>
        <row r="179">
          <cell r="B179" t="str">
            <v/>
          </cell>
          <cell r="C179" t="str">
            <v/>
          </cell>
          <cell r="D179" t="str">
            <v>女</v>
          </cell>
        </row>
        <row r="180">
          <cell r="B180" t="str">
            <v>09000</v>
          </cell>
          <cell r="C180" t="str">
            <v>循環器系の疾患</v>
          </cell>
          <cell r="D180" t="str">
            <v>総数</v>
          </cell>
        </row>
        <row r="181">
          <cell r="B181" t="str">
            <v/>
          </cell>
          <cell r="C181" t="str">
            <v/>
          </cell>
          <cell r="D181" t="str">
            <v>男</v>
          </cell>
        </row>
        <row r="182">
          <cell r="B182" t="str">
            <v/>
          </cell>
          <cell r="C182" t="str">
            <v/>
          </cell>
          <cell r="D182" t="str">
            <v>女</v>
          </cell>
        </row>
        <row r="183">
          <cell r="B183" t="str">
            <v xml:space="preserve">  09100</v>
          </cell>
          <cell r="C183" t="str">
            <v xml:space="preserve">  高血圧性疾患</v>
          </cell>
          <cell r="D183" t="str">
            <v>総数</v>
          </cell>
        </row>
        <row r="184">
          <cell r="B184" t="str">
            <v/>
          </cell>
          <cell r="C184" t="str">
            <v/>
          </cell>
          <cell r="D184" t="str">
            <v>男</v>
          </cell>
        </row>
        <row r="185">
          <cell r="B185" t="str">
            <v/>
          </cell>
          <cell r="C185" t="str">
            <v/>
          </cell>
          <cell r="D185" t="str">
            <v>女</v>
          </cell>
        </row>
        <row r="186">
          <cell r="B186" t="str">
            <v xml:space="preserve">    09101</v>
          </cell>
          <cell r="C186" t="str">
            <v xml:space="preserve">    高血圧性心疾患及び心腎疾患</v>
          </cell>
          <cell r="D186" t="str">
            <v>総数</v>
          </cell>
        </row>
        <row r="187">
          <cell r="B187" t="str">
            <v/>
          </cell>
          <cell r="C187" t="str">
            <v/>
          </cell>
          <cell r="D187" t="str">
            <v>男</v>
          </cell>
        </row>
        <row r="188">
          <cell r="B188" t="str">
            <v/>
          </cell>
          <cell r="C188" t="str">
            <v/>
          </cell>
          <cell r="D188" t="str">
            <v>女</v>
          </cell>
        </row>
        <row r="189">
          <cell r="B189" t="str">
            <v xml:space="preserve">    09102</v>
          </cell>
          <cell r="C189" t="str">
            <v xml:space="preserve">    その他の高血圧性疾患</v>
          </cell>
          <cell r="D189" t="str">
            <v>総数</v>
          </cell>
        </row>
        <row r="190">
          <cell r="B190" t="str">
            <v/>
          </cell>
          <cell r="C190" t="str">
            <v/>
          </cell>
          <cell r="D190" t="str">
            <v>男</v>
          </cell>
        </row>
        <row r="191">
          <cell r="B191" t="str">
            <v/>
          </cell>
          <cell r="C191" t="str">
            <v/>
          </cell>
          <cell r="D191" t="str">
            <v>女</v>
          </cell>
        </row>
        <row r="192">
          <cell r="B192" t="str">
            <v xml:space="preserve">  09200</v>
          </cell>
          <cell r="C192" t="str">
            <v xml:space="preserve">  心疾患（高血圧性を除く）</v>
          </cell>
          <cell r="D192" t="str">
            <v>総数</v>
          </cell>
        </row>
        <row r="193">
          <cell r="B193" t="str">
            <v/>
          </cell>
          <cell r="C193" t="str">
            <v/>
          </cell>
          <cell r="D193" t="str">
            <v>男</v>
          </cell>
        </row>
        <row r="194">
          <cell r="B194" t="str">
            <v/>
          </cell>
          <cell r="C194" t="str">
            <v/>
          </cell>
          <cell r="D194" t="str">
            <v>女</v>
          </cell>
        </row>
        <row r="195">
          <cell r="B195" t="str">
            <v xml:space="preserve">    09201</v>
          </cell>
          <cell r="C195" t="str">
            <v xml:space="preserve">    慢性リウマチ性心疾患</v>
          </cell>
          <cell r="D195" t="str">
            <v>総数</v>
          </cell>
        </row>
        <row r="196">
          <cell r="B196" t="str">
            <v/>
          </cell>
          <cell r="C196" t="str">
            <v/>
          </cell>
          <cell r="D196" t="str">
            <v>男</v>
          </cell>
        </row>
        <row r="197">
          <cell r="B197" t="str">
            <v/>
          </cell>
          <cell r="C197" t="str">
            <v/>
          </cell>
          <cell r="D197" t="str">
            <v>女</v>
          </cell>
        </row>
        <row r="198">
          <cell r="B198" t="str">
            <v xml:space="preserve">    09202</v>
          </cell>
          <cell r="C198" t="str">
            <v xml:space="preserve">    急性心筋梗塞</v>
          </cell>
          <cell r="D198" t="str">
            <v>総数</v>
          </cell>
        </row>
        <row r="199">
          <cell r="B199" t="str">
            <v/>
          </cell>
          <cell r="C199" t="str">
            <v/>
          </cell>
          <cell r="D199" t="str">
            <v>男</v>
          </cell>
        </row>
        <row r="200">
          <cell r="B200" t="str">
            <v/>
          </cell>
          <cell r="C200" t="str">
            <v/>
          </cell>
          <cell r="D200" t="str">
            <v>女</v>
          </cell>
        </row>
        <row r="201">
          <cell r="B201" t="str">
            <v xml:space="preserve">    09203</v>
          </cell>
          <cell r="C201" t="str">
            <v xml:space="preserve">    その他の虚血性心疾患</v>
          </cell>
          <cell r="D201" t="str">
            <v>総数</v>
          </cell>
        </row>
        <row r="202">
          <cell r="B202" t="str">
            <v/>
          </cell>
          <cell r="C202" t="str">
            <v/>
          </cell>
          <cell r="D202" t="str">
            <v>男</v>
          </cell>
        </row>
        <row r="203">
          <cell r="B203" t="str">
            <v/>
          </cell>
          <cell r="C203" t="str">
            <v/>
          </cell>
          <cell r="D203" t="str">
            <v>女</v>
          </cell>
        </row>
        <row r="204">
          <cell r="B204" t="str">
            <v xml:space="preserve">    09204</v>
          </cell>
          <cell r="C204" t="str">
            <v xml:space="preserve">    慢性非リウマチ性心内膜疾患</v>
          </cell>
          <cell r="D204" t="str">
            <v>総数</v>
          </cell>
        </row>
        <row r="205">
          <cell r="B205" t="str">
            <v/>
          </cell>
          <cell r="C205" t="str">
            <v/>
          </cell>
          <cell r="D205" t="str">
            <v>男</v>
          </cell>
        </row>
        <row r="206">
          <cell r="B206" t="str">
            <v/>
          </cell>
          <cell r="C206" t="str">
            <v/>
          </cell>
          <cell r="D206" t="str">
            <v>女</v>
          </cell>
        </row>
        <row r="207">
          <cell r="B207" t="str">
            <v xml:space="preserve">    09205</v>
          </cell>
          <cell r="C207" t="str">
            <v xml:space="preserve">    心　筋　症</v>
          </cell>
          <cell r="D207" t="str">
            <v>総数</v>
          </cell>
        </row>
        <row r="208">
          <cell r="B208" t="str">
            <v/>
          </cell>
          <cell r="C208" t="str">
            <v/>
          </cell>
          <cell r="D208" t="str">
            <v>男</v>
          </cell>
        </row>
        <row r="209">
          <cell r="B209" t="str">
            <v/>
          </cell>
          <cell r="C209" t="str">
            <v/>
          </cell>
          <cell r="D209" t="str">
            <v>女</v>
          </cell>
        </row>
        <row r="210">
          <cell r="B210" t="str">
            <v xml:space="preserve">    09206</v>
          </cell>
          <cell r="C210" t="str">
            <v xml:space="preserve">    不整脈及び伝導障害</v>
          </cell>
          <cell r="D210" t="str">
            <v>総数</v>
          </cell>
        </row>
        <row r="211">
          <cell r="B211" t="str">
            <v/>
          </cell>
          <cell r="C211" t="str">
            <v/>
          </cell>
          <cell r="D211" t="str">
            <v>男</v>
          </cell>
        </row>
        <row r="212">
          <cell r="B212" t="str">
            <v/>
          </cell>
          <cell r="C212" t="str">
            <v/>
          </cell>
          <cell r="D212" t="str">
            <v>女</v>
          </cell>
        </row>
        <row r="213">
          <cell r="B213" t="str">
            <v xml:space="preserve">    09207</v>
          </cell>
          <cell r="C213" t="str">
            <v xml:space="preserve">    心　不　全</v>
          </cell>
          <cell r="D213" t="str">
            <v>総数</v>
          </cell>
        </row>
        <row r="214">
          <cell r="B214" t="str">
            <v/>
          </cell>
          <cell r="C214" t="str">
            <v/>
          </cell>
          <cell r="D214" t="str">
            <v>男</v>
          </cell>
        </row>
        <row r="215">
          <cell r="B215" t="str">
            <v/>
          </cell>
          <cell r="C215" t="str">
            <v/>
          </cell>
          <cell r="D215" t="str">
            <v>女</v>
          </cell>
        </row>
        <row r="216">
          <cell r="B216" t="str">
            <v xml:space="preserve">    09208</v>
          </cell>
          <cell r="C216" t="str">
            <v xml:space="preserve">    その他の心疾患</v>
          </cell>
          <cell r="D216" t="str">
            <v>総数</v>
          </cell>
        </row>
        <row r="217">
          <cell r="B217" t="str">
            <v/>
          </cell>
          <cell r="C217" t="str">
            <v/>
          </cell>
          <cell r="D217" t="str">
            <v>男</v>
          </cell>
        </row>
        <row r="218">
          <cell r="B218" t="str">
            <v/>
          </cell>
          <cell r="C218" t="str">
            <v/>
          </cell>
          <cell r="D218" t="str">
            <v>女</v>
          </cell>
        </row>
        <row r="219">
          <cell r="B219" t="str">
            <v xml:space="preserve">  09300</v>
          </cell>
          <cell r="C219" t="str">
            <v xml:space="preserve">  脳血管疾患</v>
          </cell>
          <cell r="D219" t="str">
            <v>総数</v>
          </cell>
        </row>
        <row r="220">
          <cell r="B220" t="str">
            <v/>
          </cell>
          <cell r="C220" t="str">
            <v/>
          </cell>
          <cell r="D220" t="str">
            <v>男</v>
          </cell>
        </row>
        <row r="221">
          <cell r="B221" t="str">
            <v/>
          </cell>
          <cell r="C221" t="str">
            <v/>
          </cell>
          <cell r="D221" t="str">
            <v>女</v>
          </cell>
        </row>
        <row r="222">
          <cell r="B222" t="str">
            <v xml:space="preserve">    09301</v>
          </cell>
          <cell r="C222" t="str">
            <v xml:space="preserve">    くも膜下出血</v>
          </cell>
          <cell r="D222" t="str">
            <v>総数</v>
          </cell>
        </row>
        <row r="223">
          <cell r="B223" t="str">
            <v/>
          </cell>
          <cell r="C223" t="str">
            <v/>
          </cell>
          <cell r="D223" t="str">
            <v>男</v>
          </cell>
        </row>
        <row r="224">
          <cell r="B224" t="str">
            <v/>
          </cell>
          <cell r="C224" t="str">
            <v/>
          </cell>
          <cell r="D224" t="str">
            <v>女</v>
          </cell>
        </row>
        <row r="225">
          <cell r="B225" t="str">
            <v xml:space="preserve">    09302</v>
          </cell>
          <cell r="C225" t="str">
            <v xml:space="preserve">    脳内出血</v>
          </cell>
          <cell r="D225" t="str">
            <v>総数</v>
          </cell>
        </row>
        <row r="226">
          <cell r="B226" t="str">
            <v/>
          </cell>
          <cell r="C226" t="str">
            <v/>
          </cell>
          <cell r="D226" t="str">
            <v>男</v>
          </cell>
        </row>
        <row r="227">
          <cell r="B227" t="str">
            <v/>
          </cell>
          <cell r="C227" t="str">
            <v/>
          </cell>
          <cell r="D227" t="str">
            <v>女</v>
          </cell>
        </row>
        <row r="228">
          <cell r="B228" t="str">
            <v xml:space="preserve">    09303</v>
          </cell>
          <cell r="C228" t="str">
            <v xml:space="preserve">    脳　梗　塞</v>
          </cell>
          <cell r="D228" t="str">
            <v>総数</v>
          </cell>
        </row>
        <row r="229">
          <cell r="B229" t="str">
            <v/>
          </cell>
          <cell r="C229" t="str">
            <v/>
          </cell>
          <cell r="D229" t="str">
            <v>男</v>
          </cell>
        </row>
        <row r="230">
          <cell r="B230" t="str">
            <v/>
          </cell>
          <cell r="C230" t="str">
            <v/>
          </cell>
          <cell r="D230" t="str">
            <v>女</v>
          </cell>
        </row>
        <row r="231">
          <cell r="B231" t="str">
            <v xml:space="preserve">    09304</v>
          </cell>
          <cell r="C231" t="str">
            <v xml:space="preserve">    その他の脳血管疾患</v>
          </cell>
          <cell r="D231" t="str">
            <v>総数</v>
          </cell>
        </row>
        <row r="232">
          <cell r="B232" t="str">
            <v/>
          </cell>
          <cell r="C232" t="str">
            <v/>
          </cell>
          <cell r="D232" t="str">
            <v>男</v>
          </cell>
        </row>
        <row r="233">
          <cell r="B233" t="str">
            <v/>
          </cell>
          <cell r="C233" t="str">
            <v/>
          </cell>
          <cell r="D233" t="str">
            <v>女</v>
          </cell>
        </row>
        <row r="234">
          <cell r="B234" t="str">
            <v xml:space="preserve">  09400</v>
          </cell>
          <cell r="C234" t="str">
            <v xml:space="preserve">  大動脈瘤及び解離</v>
          </cell>
          <cell r="D234" t="str">
            <v>総数</v>
          </cell>
        </row>
        <row r="235">
          <cell r="B235" t="str">
            <v/>
          </cell>
          <cell r="C235" t="str">
            <v/>
          </cell>
          <cell r="D235" t="str">
            <v>男</v>
          </cell>
        </row>
        <row r="236">
          <cell r="B236" t="str">
            <v/>
          </cell>
          <cell r="C236" t="str">
            <v/>
          </cell>
          <cell r="D236" t="str">
            <v>女</v>
          </cell>
        </row>
        <row r="237">
          <cell r="B237" t="str">
            <v xml:space="preserve">  09500</v>
          </cell>
          <cell r="C237" t="str">
            <v xml:space="preserve">  その他の循環器系の疾患</v>
          </cell>
          <cell r="D237" t="str">
            <v>総数</v>
          </cell>
        </row>
        <row r="238">
          <cell r="B238" t="str">
            <v/>
          </cell>
          <cell r="C238" t="str">
            <v/>
          </cell>
          <cell r="D238" t="str">
            <v>男</v>
          </cell>
        </row>
        <row r="239">
          <cell r="B239" t="str">
            <v/>
          </cell>
          <cell r="C239" t="str">
            <v/>
          </cell>
          <cell r="D239" t="str">
            <v>女</v>
          </cell>
        </row>
        <row r="240">
          <cell r="B240" t="str">
            <v>10000</v>
          </cell>
          <cell r="C240" t="str">
            <v>呼吸器系の疾患</v>
          </cell>
          <cell r="D240" t="str">
            <v>総数</v>
          </cell>
        </row>
        <row r="241">
          <cell r="B241" t="str">
            <v/>
          </cell>
          <cell r="C241" t="str">
            <v/>
          </cell>
          <cell r="D241" t="str">
            <v>男</v>
          </cell>
        </row>
        <row r="242">
          <cell r="B242" t="str">
            <v/>
          </cell>
          <cell r="C242" t="str">
            <v/>
          </cell>
          <cell r="D242" t="str">
            <v>女</v>
          </cell>
        </row>
        <row r="243">
          <cell r="B243" t="str">
            <v xml:space="preserve">  10100</v>
          </cell>
          <cell r="C243" t="str">
            <v xml:space="preserve">  インフルエンザ</v>
          </cell>
          <cell r="D243" t="str">
            <v>総数</v>
          </cell>
        </row>
        <row r="244">
          <cell r="B244" t="str">
            <v/>
          </cell>
          <cell r="C244" t="str">
            <v/>
          </cell>
          <cell r="D244" t="str">
            <v>男</v>
          </cell>
        </row>
        <row r="245">
          <cell r="B245" t="str">
            <v/>
          </cell>
          <cell r="C245" t="str">
            <v/>
          </cell>
          <cell r="D245" t="str">
            <v>女</v>
          </cell>
        </row>
        <row r="246">
          <cell r="B246" t="str">
            <v xml:space="preserve">  10200</v>
          </cell>
          <cell r="C246" t="str">
            <v xml:space="preserve">  肺　　　炎</v>
          </cell>
          <cell r="D246" t="str">
            <v>総数</v>
          </cell>
        </row>
        <row r="247">
          <cell r="B247" t="str">
            <v/>
          </cell>
          <cell r="C247" t="str">
            <v/>
          </cell>
          <cell r="D247" t="str">
            <v>男</v>
          </cell>
        </row>
        <row r="248">
          <cell r="B248" t="str">
            <v/>
          </cell>
          <cell r="C248" t="str">
            <v/>
          </cell>
          <cell r="D248" t="str">
            <v>女</v>
          </cell>
        </row>
        <row r="249">
          <cell r="B249" t="str">
            <v xml:space="preserve">  10300</v>
          </cell>
          <cell r="C249" t="str">
            <v xml:space="preserve">  急性気管支炎</v>
          </cell>
          <cell r="D249" t="str">
            <v>総数</v>
          </cell>
        </row>
        <row r="250">
          <cell r="B250" t="str">
            <v/>
          </cell>
          <cell r="C250" t="str">
            <v/>
          </cell>
          <cell r="D250" t="str">
            <v>男</v>
          </cell>
        </row>
        <row r="251">
          <cell r="B251" t="str">
            <v/>
          </cell>
          <cell r="C251" t="str">
            <v/>
          </cell>
          <cell r="D251" t="str">
            <v>女</v>
          </cell>
        </row>
        <row r="252">
          <cell r="B252" t="str">
            <v xml:space="preserve">  10400</v>
          </cell>
          <cell r="C252" t="str">
            <v xml:space="preserve">  慢性閉塞性肺疾患</v>
          </cell>
          <cell r="D252" t="str">
            <v>総数</v>
          </cell>
        </row>
        <row r="253">
          <cell r="B253" t="str">
            <v/>
          </cell>
          <cell r="C253" t="str">
            <v/>
          </cell>
          <cell r="D253" t="str">
            <v>男</v>
          </cell>
        </row>
        <row r="254">
          <cell r="B254" t="str">
            <v/>
          </cell>
          <cell r="C254" t="str">
            <v/>
          </cell>
          <cell r="D254" t="str">
            <v>女</v>
          </cell>
        </row>
        <row r="259">
          <cell r="B259" t="str">
            <v xml:space="preserve">  10500</v>
          </cell>
          <cell r="C259" t="str">
            <v xml:space="preserve">  喘　　　息</v>
          </cell>
          <cell r="D259" t="str">
            <v>総数</v>
          </cell>
        </row>
        <row r="260">
          <cell r="B260" t="str">
            <v/>
          </cell>
          <cell r="C260" t="str">
            <v/>
          </cell>
          <cell r="D260" t="str">
            <v>男</v>
          </cell>
        </row>
        <row r="261">
          <cell r="B261" t="str">
            <v/>
          </cell>
          <cell r="C261" t="str">
            <v/>
          </cell>
          <cell r="D261" t="str">
            <v>女</v>
          </cell>
        </row>
        <row r="262">
          <cell r="B262" t="str">
            <v xml:space="preserve">  10600</v>
          </cell>
          <cell r="C262" t="str">
            <v xml:space="preserve">  その他の呼吸器系の疾患</v>
          </cell>
          <cell r="D262" t="str">
            <v>総数</v>
          </cell>
        </row>
        <row r="263">
          <cell r="B263" t="str">
            <v/>
          </cell>
          <cell r="C263" t="str">
            <v/>
          </cell>
          <cell r="D263" t="str">
            <v>男</v>
          </cell>
        </row>
        <row r="264">
          <cell r="B264" t="str">
            <v/>
          </cell>
          <cell r="C264" t="str">
            <v/>
          </cell>
          <cell r="D264" t="str">
            <v>女</v>
          </cell>
        </row>
        <row r="265">
          <cell r="B265" t="str">
            <v xml:space="preserve">    10601</v>
          </cell>
          <cell r="C265" t="str">
            <v xml:space="preserve">    誤嚥性肺炎</v>
          </cell>
          <cell r="D265" t="str">
            <v>総数</v>
          </cell>
        </row>
        <row r="266">
          <cell r="B266" t="str">
            <v/>
          </cell>
          <cell r="C266" t="str">
            <v/>
          </cell>
          <cell r="D266" t="str">
            <v>男</v>
          </cell>
        </row>
        <row r="267">
          <cell r="B267" t="str">
            <v/>
          </cell>
          <cell r="C267" t="str">
            <v/>
          </cell>
          <cell r="D267" t="str">
            <v>女</v>
          </cell>
        </row>
        <row r="268">
          <cell r="B268" t="str">
            <v xml:space="preserve">    10602</v>
          </cell>
          <cell r="C268" t="str">
            <v xml:space="preserve">    間質性肺疾患</v>
          </cell>
          <cell r="D268" t="str">
            <v>総数</v>
          </cell>
        </row>
        <row r="269">
          <cell r="B269" t="str">
            <v/>
          </cell>
          <cell r="C269" t="str">
            <v/>
          </cell>
          <cell r="D269" t="str">
            <v>男</v>
          </cell>
        </row>
        <row r="270">
          <cell r="B270" t="str">
            <v/>
          </cell>
          <cell r="C270" t="str">
            <v/>
          </cell>
          <cell r="D270" t="str">
            <v>女</v>
          </cell>
        </row>
        <row r="271">
          <cell r="B271" t="str">
            <v xml:space="preserve">    10603</v>
          </cell>
          <cell r="C271" t="str">
            <v xml:space="preserve">    その他の呼吸器系の疾患</v>
          </cell>
          <cell r="D271" t="str">
            <v>総数</v>
          </cell>
        </row>
        <row r="272">
          <cell r="B272" t="str">
            <v/>
          </cell>
          <cell r="C272" t="str">
            <v xml:space="preserve">    （10601及び10602を除く）</v>
          </cell>
          <cell r="D272" t="str">
            <v>男</v>
          </cell>
        </row>
        <row r="273">
          <cell r="B273" t="str">
            <v/>
          </cell>
          <cell r="C273" t="str">
            <v/>
          </cell>
          <cell r="D273" t="str">
            <v>女</v>
          </cell>
        </row>
        <row r="274">
          <cell r="B274" t="str">
            <v>11000</v>
          </cell>
          <cell r="C274" t="str">
            <v>消化器系の疾患</v>
          </cell>
          <cell r="D274" t="str">
            <v>総数</v>
          </cell>
        </row>
        <row r="275">
          <cell r="B275" t="str">
            <v/>
          </cell>
          <cell r="C275" t="str">
            <v/>
          </cell>
          <cell r="D275" t="str">
            <v>男</v>
          </cell>
        </row>
        <row r="276">
          <cell r="B276" t="str">
            <v/>
          </cell>
          <cell r="C276" t="str">
            <v/>
          </cell>
          <cell r="D276" t="str">
            <v>女</v>
          </cell>
        </row>
        <row r="277">
          <cell r="B277" t="str">
            <v xml:space="preserve">  11100</v>
          </cell>
          <cell r="C277" t="str">
            <v xml:space="preserve">  胃潰瘍及び十二指腸潰瘍</v>
          </cell>
          <cell r="D277" t="str">
            <v>総数</v>
          </cell>
        </row>
        <row r="278">
          <cell r="B278" t="str">
            <v/>
          </cell>
          <cell r="C278" t="str">
            <v/>
          </cell>
          <cell r="D278" t="str">
            <v>男</v>
          </cell>
        </row>
        <row r="279">
          <cell r="B279" t="str">
            <v/>
          </cell>
          <cell r="C279" t="str">
            <v/>
          </cell>
          <cell r="D279" t="str">
            <v>女</v>
          </cell>
        </row>
        <row r="280">
          <cell r="B280" t="str">
            <v xml:space="preserve">  11200</v>
          </cell>
          <cell r="C280" t="str">
            <v xml:space="preserve">  ヘルニア及び腸閉塞</v>
          </cell>
          <cell r="D280" t="str">
            <v>総数</v>
          </cell>
        </row>
        <row r="281">
          <cell r="B281" t="str">
            <v/>
          </cell>
          <cell r="C281" t="str">
            <v/>
          </cell>
          <cell r="D281" t="str">
            <v>男</v>
          </cell>
        </row>
        <row r="282">
          <cell r="B282" t="str">
            <v/>
          </cell>
          <cell r="C282" t="str">
            <v/>
          </cell>
          <cell r="D282" t="str">
            <v>女</v>
          </cell>
        </row>
        <row r="283">
          <cell r="B283" t="str">
            <v xml:space="preserve">  11300</v>
          </cell>
          <cell r="C283" t="str">
            <v xml:space="preserve">  肝　疾　患</v>
          </cell>
          <cell r="D283" t="str">
            <v>総数</v>
          </cell>
        </row>
        <row r="284">
          <cell r="B284" t="str">
            <v/>
          </cell>
          <cell r="C284" t="str">
            <v/>
          </cell>
          <cell r="D284" t="str">
            <v>男</v>
          </cell>
        </row>
        <row r="285">
          <cell r="B285" t="str">
            <v/>
          </cell>
          <cell r="C285" t="str">
            <v/>
          </cell>
          <cell r="D285" t="str">
            <v>女</v>
          </cell>
        </row>
        <row r="286">
          <cell r="B286" t="str">
            <v xml:space="preserve">    11301</v>
          </cell>
          <cell r="C286" t="str">
            <v xml:space="preserve">    肝硬変（アルコール性を除く）</v>
          </cell>
          <cell r="D286" t="str">
            <v>総数</v>
          </cell>
        </row>
        <row r="287">
          <cell r="B287" t="str">
            <v/>
          </cell>
          <cell r="C287" t="str">
            <v/>
          </cell>
          <cell r="D287" t="str">
            <v>男</v>
          </cell>
        </row>
        <row r="288">
          <cell r="B288" t="str">
            <v/>
          </cell>
          <cell r="C288" t="str">
            <v/>
          </cell>
          <cell r="D288" t="str">
            <v>女</v>
          </cell>
        </row>
        <row r="289">
          <cell r="B289" t="str">
            <v xml:space="preserve">    11302</v>
          </cell>
          <cell r="C289" t="str">
            <v xml:space="preserve">    その他の肝疾患</v>
          </cell>
          <cell r="D289" t="str">
            <v>総数</v>
          </cell>
        </row>
        <row r="290">
          <cell r="B290" t="str">
            <v/>
          </cell>
          <cell r="C290" t="str">
            <v/>
          </cell>
          <cell r="D290" t="str">
            <v>男</v>
          </cell>
        </row>
        <row r="291">
          <cell r="B291" t="str">
            <v/>
          </cell>
          <cell r="C291" t="str">
            <v/>
          </cell>
          <cell r="D291" t="str">
            <v>女</v>
          </cell>
        </row>
        <row r="292">
          <cell r="B292" t="str">
            <v xml:space="preserve">  11400</v>
          </cell>
          <cell r="C292" t="str">
            <v xml:space="preserve">  その他の消化器系の疾患</v>
          </cell>
          <cell r="D292" t="str">
            <v>総数</v>
          </cell>
        </row>
        <row r="293">
          <cell r="B293" t="str">
            <v/>
          </cell>
          <cell r="C293" t="str">
            <v/>
          </cell>
          <cell r="D293" t="str">
            <v>男</v>
          </cell>
        </row>
        <row r="294">
          <cell r="B294" t="str">
            <v/>
          </cell>
          <cell r="C294" t="str">
            <v/>
          </cell>
          <cell r="D294" t="str">
            <v>女</v>
          </cell>
        </row>
        <row r="295">
          <cell r="B295" t="str">
            <v>12000</v>
          </cell>
          <cell r="C295" t="str">
            <v>皮膚及び皮下組織の疾患</v>
          </cell>
          <cell r="D295" t="str">
            <v>総数</v>
          </cell>
        </row>
        <row r="296">
          <cell r="B296" t="str">
            <v/>
          </cell>
          <cell r="C296" t="str">
            <v/>
          </cell>
          <cell r="D296" t="str">
            <v>男</v>
          </cell>
        </row>
        <row r="297">
          <cell r="B297" t="str">
            <v/>
          </cell>
          <cell r="C297" t="str">
            <v/>
          </cell>
          <cell r="D297" t="str">
            <v>女</v>
          </cell>
        </row>
        <row r="298">
          <cell r="B298" t="str">
            <v>13000</v>
          </cell>
          <cell r="C298" t="str">
            <v>筋骨格系及び結合組織の疾患</v>
          </cell>
          <cell r="D298" t="str">
            <v>総数</v>
          </cell>
        </row>
        <row r="299">
          <cell r="B299" t="str">
            <v/>
          </cell>
          <cell r="C299" t="str">
            <v/>
          </cell>
          <cell r="D299" t="str">
            <v>男</v>
          </cell>
        </row>
        <row r="300">
          <cell r="B300" t="str">
            <v/>
          </cell>
          <cell r="C300" t="str">
            <v/>
          </cell>
          <cell r="D300" t="str">
            <v>女</v>
          </cell>
        </row>
        <row r="301">
          <cell r="B301" t="str">
            <v>14000</v>
          </cell>
          <cell r="C301" t="str">
            <v>腎尿路生殖器系の疾患</v>
          </cell>
          <cell r="D301" t="str">
            <v>総数</v>
          </cell>
        </row>
        <row r="302">
          <cell r="B302" t="str">
            <v/>
          </cell>
          <cell r="C302" t="str">
            <v/>
          </cell>
          <cell r="D302" t="str">
            <v>男</v>
          </cell>
        </row>
        <row r="303">
          <cell r="B303" t="str">
            <v/>
          </cell>
          <cell r="C303" t="str">
            <v/>
          </cell>
          <cell r="D303" t="str">
            <v>女</v>
          </cell>
        </row>
        <row r="304">
          <cell r="B304" t="str">
            <v xml:space="preserve">  14100</v>
          </cell>
          <cell r="C304" t="str">
            <v xml:space="preserve">  糸球体疾患及び腎尿細管間質性疾患</v>
          </cell>
          <cell r="D304" t="str">
            <v>総数</v>
          </cell>
        </row>
        <row r="305">
          <cell r="B305" t="str">
            <v/>
          </cell>
          <cell r="C305" t="str">
            <v/>
          </cell>
          <cell r="D305" t="str">
            <v>男</v>
          </cell>
        </row>
        <row r="306">
          <cell r="B306" t="str">
            <v/>
          </cell>
          <cell r="C306" t="str">
            <v/>
          </cell>
          <cell r="D306" t="str">
            <v>女</v>
          </cell>
        </row>
        <row r="307">
          <cell r="B307" t="str">
            <v xml:space="preserve">  14200</v>
          </cell>
          <cell r="C307" t="str">
            <v xml:space="preserve">  腎　不　全</v>
          </cell>
          <cell r="D307" t="str">
            <v>総数</v>
          </cell>
        </row>
        <row r="308">
          <cell r="B308" t="str">
            <v/>
          </cell>
          <cell r="C308" t="str">
            <v/>
          </cell>
          <cell r="D308" t="str">
            <v>男</v>
          </cell>
        </row>
        <row r="309">
          <cell r="B309" t="str">
            <v/>
          </cell>
          <cell r="C309" t="str">
            <v/>
          </cell>
          <cell r="D309" t="str">
            <v>女</v>
          </cell>
        </row>
        <row r="310">
          <cell r="B310" t="str">
            <v xml:space="preserve">    14201</v>
          </cell>
          <cell r="C310" t="str">
            <v xml:space="preserve">    急性腎不全</v>
          </cell>
          <cell r="D310" t="str">
            <v>総数</v>
          </cell>
        </row>
        <row r="311">
          <cell r="B311" t="str">
            <v/>
          </cell>
          <cell r="C311" t="str">
            <v/>
          </cell>
          <cell r="D311" t="str">
            <v>男</v>
          </cell>
        </row>
        <row r="312">
          <cell r="B312" t="str">
            <v/>
          </cell>
          <cell r="C312" t="str">
            <v/>
          </cell>
          <cell r="D312" t="str">
            <v>女</v>
          </cell>
        </row>
        <row r="313">
          <cell r="B313" t="str">
            <v xml:space="preserve">    14202</v>
          </cell>
          <cell r="C313" t="str">
            <v xml:space="preserve">    慢性腎臓病</v>
          </cell>
          <cell r="D313" t="str">
            <v>総数</v>
          </cell>
        </row>
        <row r="314">
          <cell r="B314" t="str">
            <v/>
          </cell>
          <cell r="C314" t="str">
            <v/>
          </cell>
          <cell r="D314" t="str">
            <v>男</v>
          </cell>
        </row>
        <row r="315">
          <cell r="B315" t="str">
            <v/>
          </cell>
          <cell r="C315" t="str">
            <v/>
          </cell>
          <cell r="D315" t="str">
            <v>女</v>
          </cell>
        </row>
        <row r="316">
          <cell r="B316" t="str">
            <v xml:space="preserve">    14203</v>
          </cell>
          <cell r="C316" t="str">
            <v xml:space="preserve">    詳細不明の腎不全</v>
          </cell>
          <cell r="D316" t="str">
            <v>総数</v>
          </cell>
        </row>
        <row r="317">
          <cell r="B317" t="str">
            <v/>
          </cell>
          <cell r="C317" t="str">
            <v/>
          </cell>
          <cell r="D317" t="str">
            <v>男</v>
          </cell>
        </row>
        <row r="318">
          <cell r="B318" t="str">
            <v/>
          </cell>
          <cell r="C318" t="str">
            <v/>
          </cell>
          <cell r="D318" t="str">
            <v>女</v>
          </cell>
        </row>
        <row r="319">
          <cell r="B319" t="str">
            <v xml:space="preserve">  14300</v>
          </cell>
          <cell r="C319" t="str">
            <v xml:space="preserve">  その他の腎尿路生殖器系疾患</v>
          </cell>
          <cell r="D319" t="str">
            <v>総数</v>
          </cell>
        </row>
        <row r="320">
          <cell r="B320" t="str">
            <v/>
          </cell>
          <cell r="C320" t="str">
            <v/>
          </cell>
          <cell r="D320" t="str">
            <v>男</v>
          </cell>
        </row>
        <row r="321">
          <cell r="B321" t="str">
            <v/>
          </cell>
          <cell r="C321" t="str">
            <v/>
          </cell>
          <cell r="D321" t="str">
            <v>女</v>
          </cell>
        </row>
        <row r="322">
          <cell r="B322" t="str">
            <v>15000</v>
          </cell>
          <cell r="C322" t="str">
            <v>妊娠，分娩及び産じょく</v>
          </cell>
          <cell r="D322" t="str">
            <v>総数</v>
          </cell>
        </row>
        <row r="323">
          <cell r="B323" t="str">
            <v/>
          </cell>
          <cell r="C323" t="str">
            <v/>
          </cell>
          <cell r="D323" t="str">
            <v>男</v>
          </cell>
        </row>
        <row r="324">
          <cell r="B324" t="str">
            <v/>
          </cell>
          <cell r="C324" t="str">
            <v/>
          </cell>
          <cell r="D324" t="str">
            <v>女</v>
          </cell>
        </row>
        <row r="325">
          <cell r="B325" t="str">
            <v>16000</v>
          </cell>
          <cell r="C325" t="str">
            <v>周産期に発生した病態</v>
          </cell>
          <cell r="D325" t="str">
            <v>総数</v>
          </cell>
        </row>
        <row r="326">
          <cell r="B326" t="str">
            <v/>
          </cell>
          <cell r="C326" t="str">
            <v/>
          </cell>
          <cell r="D326" t="str">
            <v>男</v>
          </cell>
        </row>
        <row r="327">
          <cell r="B327" t="str">
            <v/>
          </cell>
          <cell r="C327" t="str">
            <v/>
          </cell>
          <cell r="D327" t="str">
            <v>女</v>
          </cell>
        </row>
        <row r="328">
          <cell r="B328" t="str">
            <v xml:space="preserve">  16100</v>
          </cell>
          <cell r="C328" t="str">
            <v xml:space="preserve">  妊娠期間及び胎児発育に関連する障害</v>
          </cell>
          <cell r="D328" t="str">
            <v>総数</v>
          </cell>
        </row>
        <row r="329">
          <cell r="B329" t="str">
            <v/>
          </cell>
          <cell r="C329" t="str">
            <v/>
          </cell>
          <cell r="D329" t="str">
            <v>男</v>
          </cell>
        </row>
        <row r="330">
          <cell r="B330" t="str">
            <v/>
          </cell>
          <cell r="C330" t="str">
            <v/>
          </cell>
          <cell r="D330" t="str">
            <v>女</v>
          </cell>
        </row>
        <row r="331">
          <cell r="B331" t="str">
            <v xml:space="preserve">  16200</v>
          </cell>
          <cell r="C331" t="str">
            <v xml:space="preserve">  出産外傷</v>
          </cell>
          <cell r="D331" t="str">
            <v>総数</v>
          </cell>
        </row>
        <row r="332">
          <cell r="B332" t="str">
            <v/>
          </cell>
          <cell r="C332" t="str">
            <v/>
          </cell>
          <cell r="D332" t="str">
            <v>男</v>
          </cell>
        </row>
        <row r="333">
          <cell r="B333" t="str">
            <v/>
          </cell>
          <cell r="C333" t="str">
            <v/>
          </cell>
          <cell r="D333" t="str">
            <v>女</v>
          </cell>
        </row>
        <row r="334">
          <cell r="B334" t="str">
            <v xml:space="preserve">  16300</v>
          </cell>
          <cell r="C334" t="str">
            <v xml:space="preserve">  周産期に特異的な呼吸障害及び心血管障害</v>
          </cell>
          <cell r="D334" t="str">
            <v>総数</v>
          </cell>
        </row>
        <row r="335">
          <cell r="B335" t="str">
            <v/>
          </cell>
          <cell r="C335" t="str">
            <v/>
          </cell>
          <cell r="D335" t="str">
            <v>男</v>
          </cell>
        </row>
        <row r="336">
          <cell r="B336" t="str">
            <v/>
          </cell>
          <cell r="C336" t="str">
            <v/>
          </cell>
          <cell r="D336" t="str">
            <v>女</v>
          </cell>
        </row>
        <row r="337">
          <cell r="B337" t="str">
            <v xml:space="preserve">  16400</v>
          </cell>
          <cell r="C337" t="str">
            <v xml:space="preserve">  周産期に特異的な感染症</v>
          </cell>
          <cell r="D337" t="str">
            <v>総数</v>
          </cell>
        </row>
        <row r="338">
          <cell r="B338" t="str">
            <v/>
          </cell>
          <cell r="C338" t="str">
            <v/>
          </cell>
          <cell r="D338" t="str">
            <v>男</v>
          </cell>
        </row>
        <row r="339">
          <cell r="B339" t="str">
            <v/>
          </cell>
          <cell r="C339" t="str">
            <v/>
          </cell>
          <cell r="D339" t="str">
            <v>女</v>
          </cell>
        </row>
        <row r="344">
          <cell r="B344" t="str">
            <v xml:space="preserve">  16500</v>
          </cell>
          <cell r="C344" t="str">
            <v xml:space="preserve">  胎児及び新生児の出血性障害及び血液障害</v>
          </cell>
          <cell r="D344" t="str">
            <v>総数</v>
          </cell>
        </row>
        <row r="345">
          <cell r="B345" t="str">
            <v/>
          </cell>
          <cell r="C345" t="str">
            <v/>
          </cell>
          <cell r="D345" t="str">
            <v>男</v>
          </cell>
        </row>
        <row r="346">
          <cell r="B346" t="str">
            <v/>
          </cell>
          <cell r="C346" t="str">
            <v/>
          </cell>
          <cell r="D346" t="str">
            <v>女</v>
          </cell>
        </row>
        <row r="347">
          <cell r="B347" t="str">
            <v xml:space="preserve">  16600</v>
          </cell>
          <cell r="C347" t="str">
            <v xml:space="preserve">  その他の周産期に発生した病態</v>
          </cell>
          <cell r="D347" t="str">
            <v>総数</v>
          </cell>
        </row>
        <row r="348">
          <cell r="B348" t="str">
            <v/>
          </cell>
          <cell r="C348" t="str">
            <v/>
          </cell>
          <cell r="D348" t="str">
            <v>男</v>
          </cell>
        </row>
        <row r="349">
          <cell r="B349" t="str">
            <v/>
          </cell>
          <cell r="C349" t="str">
            <v/>
          </cell>
          <cell r="D349" t="str">
            <v>女</v>
          </cell>
        </row>
        <row r="350">
          <cell r="B350" t="str">
            <v>17000</v>
          </cell>
          <cell r="C350" t="str">
            <v>先天奇形，変形及び染色体異常</v>
          </cell>
          <cell r="D350" t="str">
            <v>総数</v>
          </cell>
        </row>
        <row r="351">
          <cell r="B351" t="str">
            <v/>
          </cell>
          <cell r="C351" t="str">
            <v/>
          </cell>
          <cell r="D351" t="str">
            <v>男</v>
          </cell>
        </row>
        <row r="352">
          <cell r="B352" t="str">
            <v/>
          </cell>
          <cell r="C352" t="str">
            <v/>
          </cell>
          <cell r="D352" t="str">
            <v>女</v>
          </cell>
        </row>
        <row r="353">
          <cell r="B353" t="str">
            <v xml:space="preserve">  17100</v>
          </cell>
          <cell r="C353" t="str">
            <v xml:space="preserve">  神経系の先天奇形</v>
          </cell>
          <cell r="D353" t="str">
            <v>総数</v>
          </cell>
        </row>
        <row r="354">
          <cell r="B354" t="str">
            <v/>
          </cell>
          <cell r="C354" t="str">
            <v/>
          </cell>
          <cell r="D354" t="str">
            <v>男</v>
          </cell>
        </row>
        <row r="355">
          <cell r="B355" t="str">
            <v/>
          </cell>
          <cell r="C355" t="str">
            <v/>
          </cell>
          <cell r="D355" t="str">
            <v>女</v>
          </cell>
        </row>
        <row r="356">
          <cell r="B356" t="str">
            <v xml:space="preserve">  17200</v>
          </cell>
          <cell r="C356" t="str">
            <v xml:space="preserve">  循環器系の先天奇形</v>
          </cell>
          <cell r="D356" t="str">
            <v>総数</v>
          </cell>
        </row>
        <row r="357">
          <cell r="B357" t="str">
            <v/>
          </cell>
          <cell r="C357" t="str">
            <v/>
          </cell>
          <cell r="D357" t="str">
            <v>男</v>
          </cell>
        </row>
        <row r="358">
          <cell r="B358" t="str">
            <v/>
          </cell>
          <cell r="C358" t="str">
            <v/>
          </cell>
          <cell r="D358" t="str">
            <v>女</v>
          </cell>
        </row>
        <row r="359">
          <cell r="B359" t="str">
            <v xml:space="preserve">    17201</v>
          </cell>
          <cell r="C359" t="str">
            <v xml:space="preserve">    心臓の先天奇形</v>
          </cell>
          <cell r="D359" t="str">
            <v>総数</v>
          </cell>
        </row>
        <row r="360">
          <cell r="B360" t="str">
            <v/>
          </cell>
          <cell r="C360" t="str">
            <v/>
          </cell>
          <cell r="D360" t="str">
            <v>男</v>
          </cell>
        </row>
        <row r="361">
          <cell r="B361" t="str">
            <v/>
          </cell>
          <cell r="C361" t="str">
            <v/>
          </cell>
          <cell r="D361" t="str">
            <v>女</v>
          </cell>
        </row>
        <row r="362">
          <cell r="B362" t="str">
            <v xml:space="preserve">    17202</v>
          </cell>
          <cell r="C362" t="str">
            <v xml:space="preserve">    その他の循環器系の先天奇形</v>
          </cell>
          <cell r="D362" t="str">
            <v>総数</v>
          </cell>
        </row>
        <row r="363">
          <cell r="B363" t="str">
            <v/>
          </cell>
          <cell r="C363" t="str">
            <v/>
          </cell>
          <cell r="D363" t="str">
            <v>男</v>
          </cell>
        </row>
        <row r="364">
          <cell r="B364" t="str">
            <v/>
          </cell>
          <cell r="C364" t="str">
            <v/>
          </cell>
          <cell r="D364" t="str">
            <v>女</v>
          </cell>
        </row>
        <row r="365">
          <cell r="B365" t="str">
            <v xml:space="preserve">  17300</v>
          </cell>
          <cell r="C365" t="str">
            <v xml:space="preserve">  消化器系の先天奇形</v>
          </cell>
          <cell r="D365" t="str">
            <v>総数</v>
          </cell>
        </row>
        <row r="366">
          <cell r="B366" t="str">
            <v/>
          </cell>
          <cell r="C366" t="str">
            <v/>
          </cell>
          <cell r="D366" t="str">
            <v>男</v>
          </cell>
        </row>
        <row r="367">
          <cell r="B367" t="str">
            <v/>
          </cell>
          <cell r="C367" t="str">
            <v/>
          </cell>
          <cell r="D367" t="str">
            <v>女</v>
          </cell>
        </row>
        <row r="368">
          <cell r="B368" t="str">
            <v xml:space="preserve">  17400</v>
          </cell>
          <cell r="C368" t="str">
            <v xml:space="preserve">  その他の先天奇形及び変形</v>
          </cell>
          <cell r="D368" t="str">
            <v>総数</v>
          </cell>
        </row>
        <row r="369">
          <cell r="B369" t="str">
            <v/>
          </cell>
          <cell r="C369" t="str">
            <v/>
          </cell>
          <cell r="D369" t="str">
            <v>男</v>
          </cell>
        </row>
        <row r="370">
          <cell r="B370" t="str">
            <v/>
          </cell>
          <cell r="C370" t="str">
            <v/>
          </cell>
          <cell r="D370" t="str">
            <v>女</v>
          </cell>
        </row>
        <row r="371">
          <cell r="B371" t="str">
            <v xml:space="preserve">  17500</v>
          </cell>
          <cell r="C371" t="str">
            <v xml:space="preserve">  染色体異常，他に分類されないもの</v>
          </cell>
          <cell r="D371" t="str">
            <v>総数</v>
          </cell>
        </row>
        <row r="372">
          <cell r="B372" t="str">
            <v/>
          </cell>
          <cell r="C372" t="str">
            <v/>
          </cell>
          <cell r="D372" t="str">
            <v>男</v>
          </cell>
        </row>
        <row r="373">
          <cell r="B373" t="str">
            <v/>
          </cell>
          <cell r="C373" t="str">
            <v/>
          </cell>
          <cell r="D373" t="str">
            <v>女</v>
          </cell>
        </row>
        <row r="374">
          <cell r="B374" t="str">
            <v>18000</v>
          </cell>
          <cell r="C374" t="str">
            <v>症状，徴候及び異常臨床所見・異常検査所見で</v>
          </cell>
          <cell r="D374" t="str">
            <v>総数</v>
          </cell>
        </row>
        <row r="375">
          <cell r="B375" t="str">
            <v/>
          </cell>
          <cell r="C375" t="str">
            <v>他に分類されないもの</v>
          </cell>
          <cell r="D375" t="str">
            <v>男</v>
          </cell>
        </row>
        <row r="376">
          <cell r="B376" t="str">
            <v/>
          </cell>
          <cell r="C376" t="str">
            <v/>
          </cell>
          <cell r="D376" t="str">
            <v>女</v>
          </cell>
        </row>
        <row r="377">
          <cell r="B377" t="str">
            <v xml:space="preserve">  18100</v>
          </cell>
          <cell r="C377" t="str">
            <v xml:space="preserve">  老　　　衰</v>
          </cell>
          <cell r="D377" t="str">
            <v>総数</v>
          </cell>
        </row>
        <row r="378">
          <cell r="B378" t="str">
            <v/>
          </cell>
          <cell r="C378" t="str">
            <v/>
          </cell>
          <cell r="D378" t="str">
            <v>男</v>
          </cell>
        </row>
        <row r="379">
          <cell r="B379" t="str">
            <v/>
          </cell>
          <cell r="C379" t="str">
            <v/>
          </cell>
          <cell r="D379" t="str">
            <v>女</v>
          </cell>
        </row>
        <row r="380">
          <cell r="B380" t="str">
            <v xml:space="preserve">  18200</v>
          </cell>
          <cell r="C380" t="str">
            <v xml:space="preserve">  乳幼児突然死症候群</v>
          </cell>
          <cell r="D380" t="str">
            <v>総数</v>
          </cell>
        </row>
        <row r="381">
          <cell r="B381" t="str">
            <v/>
          </cell>
          <cell r="C381" t="str">
            <v/>
          </cell>
          <cell r="D381" t="str">
            <v>男</v>
          </cell>
        </row>
        <row r="382">
          <cell r="B382" t="str">
            <v/>
          </cell>
          <cell r="C382" t="str">
            <v/>
          </cell>
          <cell r="D382" t="str">
            <v>女</v>
          </cell>
        </row>
        <row r="383">
          <cell r="B383" t="str">
            <v xml:space="preserve">  18300</v>
          </cell>
          <cell r="C383" t="str">
            <v xml:space="preserve">  その他の症状，徴候及び異常臨床所見・異常</v>
          </cell>
          <cell r="D383" t="str">
            <v>総数</v>
          </cell>
        </row>
        <row r="384">
          <cell r="B384" t="str">
            <v/>
          </cell>
          <cell r="C384" t="str">
            <v xml:space="preserve">  検査所見で他に分類されないもの</v>
          </cell>
          <cell r="D384" t="str">
            <v>男</v>
          </cell>
        </row>
        <row r="385">
          <cell r="B385" t="str">
            <v/>
          </cell>
          <cell r="C385" t="str">
            <v/>
          </cell>
          <cell r="D385" t="str">
            <v>女</v>
          </cell>
        </row>
        <row r="386">
          <cell r="B386" t="str">
            <v>20000</v>
          </cell>
          <cell r="C386" t="str">
            <v>傷病及び死亡の外因</v>
          </cell>
          <cell r="D386" t="str">
            <v>総数</v>
          </cell>
        </row>
        <row r="387">
          <cell r="B387" t="str">
            <v/>
          </cell>
          <cell r="C387" t="str">
            <v/>
          </cell>
          <cell r="D387" t="str">
            <v>男</v>
          </cell>
        </row>
        <row r="388">
          <cell r="B388" t="str">
            <v/>
          </cell>
          <cell r="C388" t="str">
            <v/>
          </cell>
          <cell r="D388" t="str">
            <v>女</v>
          </cell>
        </row>
        <row r="389">
          <cell r="B389" t="str">
            <v xml:space="preserve">  20100</v>
          </cell>
          <cell r="C389" t="str">
            <v xml:space="preserve">  不慮の事故</v>
          </cell>
          <cell r="D389" t="str">
            <v>総数</v>
          </cell>
        </row>
        <row r="390">
          <cell r="B390" t="str">
            <v/>
          </cell>
          <cell r="C390" t="str">
            <v/>
          </cell>
          <cell r="D390" t="str">
            <v>男</v>
          </cell>
        </row>
        <row r="391">
          <cell r="B391" t="str">
            <v/>
          </cell>
          <cell r="C391" t="str">
            <v/>
          </cell>
          <cell r="D391" t="str">
            <v>女</v>
          </cell>
        </row>
        <row r="392">
          <cell r="B392" t="str">
            <v xml:space="preserve">    20101</v>
          </cell>
          <cell r="C392" t="str">
            <v xml:space="preserve">    交通事故</v>
          </cell>
          <cell r="D392" t="str">
            <v>総数</v>
          </cell>
        </row>
        <row r="393">
          <cell r="B393" t="str">
            <v/>
          </cell>
          <cell r="C393" t="str">
            <v/>
          </cell>
          <cell r="D393" t="str">
            <v>男</v>
          </cell>
        </row>
        <row r="394">
          <cell r="B394" t="str">
            <v/>
          </cell>
          <cell r="C394" t="str">
            <v/>
          </cell>
          <cell r="D394" t="str">
            <v>女</v>
          </cell>
        </row>
        <row r="395">
          <cell r="B395" t="str">
            <v xml:space="preserve">    20102</v>
          </cell>
          <cell r="C395" t="str">
            <v xml:space="preserve">    転倒・転落・墜落</v>
          </cell>
          <cell r="D395" t="str">
            <v>総数</v>
          </cell>
        </row>
        <row r="396">
          <cell r="B396" t="str">
            <v/>
          </cell>
          <cell r="C396" t="str">
            <v/>
          </cell>
          <cell r="D396" t="str">
            <v>男</v>
          </cell>
        </row>
        <row r="397">
          <cell r="B397" t="str">
            <v/>
          </cell>
          <cell r="C397" t="str">
            <v/>
          </cell>
          <cell r="D397" t="str">
            <v>女</v>
          </cell>
        </row>
        <row r="398">
          <cell r="B398" t="str">
            <v xml:space="preserve">    20103</v>
          </cell>
          <cell r="C398" t="str">
            <v xml:space="preserve">    不慮の溺死及び溺水</v>
          </cell>
          <cell r="D398" t="str">
            <v>総数</v>
          </cell>
        </row>
        <row r="399">
          <cell r="B399" t="str">
            <v/>
          </cell>
          <cell r="C399" t="str">
            <v/>
          </cell>
          <cell r="D399" t="str">
            <v>男</v>
          </cell>
        </row>
        <row r="400">
          <cell r="B400" t="str">
            <v/>
          </cell>
          <cell r="C400" t="str">
            <v/>
          </cell>
          <cell r="D400" t="str">
            <v>女</v>
          </cell>
        </row>
        <row r="401">
          <cell r="B401" t="str">
            <v xml:space="preserve">    20104</v>
          </cell>
          <cell r="C401" t="str">
            <v xml:space="preserve">    不慮の窒息</v>
          </cell>
          <cell r="D401" t="str">
            <v>総数</v>
          </cell>
        </row>
        <row r="402">
          <cell r="B402" t="str">
            <v/>
          </cell>
          <cell r="C402" t="str">
            <v/>
          </cell>
          <cell r="D402" t="str">
            <v>男</v>
          </cell>
        </row>
        <row r="403">
          <cell r="B403" t="str">
            <v/>
          </cell>
          <cell r="C403" t="str">
            <v/>
          </cell>
          <cell r="D403" t="str">
            <v>女</v>
          </cell>
        </row>
        <row r="404">
          <cell r="B404" t="str">
            <v xml:space="preserve">    20105</v>
          </cell>
          <cell r="C404" t="str">
            <v xml:space="preserve">    煙，火及び火炎への曝露</v>
          </cell>
          <cell r="D404" t="str">
            <v>総数</v>
          </cell>
        </row>
        <row r="405">
          <cell r="B405" t="str">
            <v/>
          </cell>
          <cell r="C405" t="str">
            <v/>
          </cell>
          <cell r="D405" t="str">
            <v>男</v>
          </cell>
        </row>
        <row r="406">
          <cell r="B406" t="str">
            <v/>
          </cell>
          <cell r="C406" t="str">
            <v/>
          </cell>
          <cell r="D406" t="str">
            <v>女</v>
          </cell>
        </row>
        <row r="407">
          <cell r="B407" t="str">
            <v xml:space="preserve">    20106</v>
          </cell>
          <cell r="C407" t="str">
            <v xml:space="preserve">    有害物質による不慮の中毒及び</v>
          </cell>
          <cell r="D407" t="str">
            <v>総数</v>
          </cell>
        </row>
        <row r="408">
          <cell r="B408" t="str">
            <v/>
          </cell>
          <cell r="C408" t="str">
            <v xml:space="preserve">    有害物質への曝露</v>
          </cell>
          <cell r="D408" t="str">
            <v>男</v>
          </cell>
        </row>
        <row r="409">
          <cell r="B409" t="str">
            <v/>
          </cell>
          <cell r="C409" t="str">
            <v/>
          </cell>
          <cell r="D409" t="str">
            <v>女</v>
          </cell>
        </row>
        <row r="410">
          <cell r="B410" t="str">
            <v xml:space="preserve">    20107</v>
          </cell>
          <cell r="C410" t="str">
            <v xml:space="preserve">    その他の不慮の事故</v>
          </cell>
          <cell r="D410" t="str">
            <v>総数</v>
          </cell>
        </row>
        <row r="411">
          <cell r="B411" t="str">
            <v/>
          </cell>
          <cell r="C411" t="str">
            <v/>
          </cell>
          <cell r="D411" t="str">
            <v>男</v>
          </cell>
        </row>
        <row r="412">
          <cell r="B412" t="str">
            <v/>
          </cell>
          <cell r="C412" t="str">
            <v/>
          </cell>
          <cell r="D412" t="str">
            <v>女</v>
          </cell>
        </row>
        <row r="413">
          <cell r="B413" t="str">
            <v xml:space="preserve">  20200</v>
          </cell>
          <cell r="C413" t="str">
            <v xml:space="preserve">  自　　　殺</v>
          </cell>
          <cell r="D413" t="str">
            <v>総数</v>
          </cell>
        </row>
        <row r="414">
          <cell r="B414" t="str">
            <v/>
          </cell>
          <cell r="C414" t="str">
            <v/>
          </cell>
          <cell r="D414" t="str">
            <v>男</v>
          </cell>
        </row>
        <row r="415">
          <cell r="B415" t="str">
            <v/>
          </cell>
          <cell r="C415" t="str">
            <v/>
          </cell>
          <cell r="D415" t="str">
            <v>女</v>
          </cell>
        </row>
        <row r="416">
          <cell r="B416" t="str">
            <v xml:space="preserve">  20300</v>
          </cell>
          <cell r="C416" t="str">
            <v xml:space="preserve">  他　　　殺</v>
          </cell>
          <cell r="D416" t="str">
            <v>総数</v>
          </cell>
        </row>
        <row r="417">
          <cell r="B417" t="str">
            <v/>
          </cell>
          <cell r="C417" t="str">
            <v/>
          </cell>
          <cell r="D417" t="str">
            <v>男</v>
          </cell>
        </row>
        <row r="418">
          <cell r="B418" t="str">
            <v/>
          </cell>
          <cell r="C418" t="str">
            <v/>
          </cell>
          <cell r="D418" t="str">
            <v>女</v>
          </cell>
        </row>
        <row r="419">
          <cell r="B419" t="str">
            <v xml:space="preserve">  20400</v>
          </cell>
          <cell r="C419" t="str">
            <v xml:space="preserve">  その他の外因</v>
          </cell>
          <cell r="D419" t="str">
            <v>総数</v>
          </cell>
        </row>
        <row r="420">
          <cell r="B420" t="str">
            <v/>
          </cell>
          <cell r="C420" t="str">
            <v/>
          </cell>
          <cell r="D420" t="str">
            <v>男</v>
          </cell>
        </row>
        <row r="421">
          <cell r="B421" t="str">
            <v/>
          </cell>
          <cell r="C421" t="str">
            <v/>
          </cell>
          <cell r="D421" t="str">
            <v>女</v>
          </cell>
        </row>
        <row r="422">
          <cell r="B422" t="str">
            <v>22000</v>
          </cell>
          <cell r="C422" t="str">
            <v>特殊目的用コード</v>
          </cell>
          <cell r="D422" t="str">
            <v>総数</v>
          </cell>
        </row>
        <row r="423">
          <cell r="B423" t="str">
            <v/>
          </cell>
          <cell r="C423" t="str">
            <v/>
          </cell>
          <cell r="D423" t="str">
            <v>男</v>
          </cell>
        </row>
        <row r="424">
          <cell r="B424" t="str">
            <v/>
          </cell>
          <cell r="C424" t="str">
            <v/>
          </cell>
          <cell r="D424" t="str">
            <v>女</v>
          </cell>
        </row>
        <row r="429">
          <cell r="B429" t="str">
            <v xml:space="preserve">  22100</v>
          </cell>
          <cell r="C429" t="str">
            <v xml:space="preserve">  重症急性呼吸器症候群（病原体が</v>
          </cell>
          <cell r="D429" t="str">
            <v>総数</v>
          </cell>
        </row>
        <row r="430">
          <cell r="B430" t="str">
            <v/>
          </cell>
          <cell r="C430" t="str">
            <v xml:space="preserve">  SARSコロナウイルスであるものに限る）</v>
          </cell>
          <cell r="D430" t="str">
            <v>男</v>
          </cell>
        </row>
        <row r="431">
          <cell r="B431" t="str">
            <v/>
          </cell>
          <cell r="C431" t="str">
            <v/>
          </cell>
          <cell r="D431" t="str">
            <v>女</v>
          </cell>
        </row>
        <row r="432">
          <cell r="B432" t="str">
            <v xml:space="preserve">  22200</v>
          </cell>
          <cell r="C432" t="str">
            <v xml:space="preserve">  その他の特殊目的用コード</v>
          </cell>
          <cell r="D432" t="str">
            <v>総数</v>
          </cell>
        </row>
        <row r="433">
          <cell r="B433" t="str">
            <v/>
          </cell>
          <cell r="C433" t="str">
            <v/>
          </cell>
          <cell r="D433" t="str">
            <v>男</v>
          </cell>
        </row>
        <row r="434">
          <cell r="B434" t="str">
            <v/>
          </cell>
          <cell r="C434" t="str">
            <v/>
          </cell>
          <cell r="D434" t="str">
            <v>女</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2"/>
      <sheetName val="市町村"/>
    </sheetNames>
    <sheetDataSet>
      <sheetData sheetId="0"/>
      <sheetData sheetId="1">
        <row r="10">
          <cell r="B10" t="str">
            <v>岡　 山　 県</v>
          </cell>
        </row>
        <row r="12">
          <cell r="B12" t="str">
            <v>県南東部保健医療圏</v>
          </cell>
        </row>
        <row r="13">
          <cell r="B13" t="str">
            <v>県南西部保健医療圏</v>
          </cell>
        </row>
        <row r="14">
          <cell r="B14" t="str">
            <v>高梁・新見保健医療圏</v>
          </cell>
        </row>
        <row r="15">
          <cell r="B15" t="str">
            <v>真庭保健医療圏</v>
          </cell>
        </row>
        <row r="16">
          <cell r="B16" t="str">
            <v>津山・英田保健医療圏</v>
          </cell>
        </row>
        <row r="18">
          <cell r="B18" t="str">
            <v>岡山市保健所</v>
          </cell>
        </row>
        <row r="19">
          <cell r="B19" t="str">
            <v>倉敷市保健所</v>
          </cell>
        </row>
        <row r="20">
          <cell r="B20" t="str">
            <v>備前保健所</v>
          </cell>
        </row>
        <row r="21">
          <cell r="B21" t="str">
            <v>備中保健所</v>
          </cell>
        </row>
        <row r="22">
          <cell r="B22" t="str">
            <v>備北保健所</v>
          </cell>
        </row>
        <row r="24">
          <cell r="B24" t="str">
            <v>真庭保健所</v>
          </cell>
        </row>
        <row r="25">
          <cell r="B25" t="str">
            <v>美作保健所</v>
          </cell>
        </row>
        <row r="27">
          <cell r="B27" t="str">
            <v>岡 山 市</v>
          </cell>
        </row>
        <row r="28">
          <cell r="B28" t="str">
            <v>倉 敷 市</v>
          </cell>
        </row>
        <row r="29">
          <cell r="B29" t="str">
            <v>津 山 市</v>
          </cell>
        </row>
        <row r="30">
          <cell r="B30" t="str">
            <v>玉 野 市</v>
          </cell>
        </row>
        <row r="31">
          <cell r="B31" t="str">
            <v>笠 岡 市</v>
          </cell>
        </row>
        <row r="33">
          <cell r="B33" t="str">
            <v>井 原 市</v>
          </cell>
        </row>
        <row r="34">
          <cell r="B34" t="str">
            <v>総 社 市</v>
          </cell>
        </row>
        <row r="35">
          <cell r="B35" t="str">
            <v>高 梁 市</v>
          </cell>
        </row>
        <row r="36">
          <cell r="B36" t="str">
            <v>新 見 市</v>
          </cell>
        </row>
        <row r="37">
          <cell r="B37" t="str">
            <v>備 前 市</v>
          </cell>
        </row>
        <row r="39">
          <cell r="B39" t="str">
            <v>瀬戸内市</v>
          </cell>
        </row>
        <row r="40">
          <cell r="B40" t="str">
            <v>赤 磐 市</v>
          </cell>
        </row>
        <row r="41">
          <cell r="B41" t="str">
            <v>真 庭 市</v>
          </cell>
        </row>
        <row r="42">
          <cell r="B42" t="str">
            <v>美 作 市</v>
          </cell>
        </row>
        <row r="43">
          <cell r="B43" t="str">
            <v>浅 口 市</v>
          </cell>
        </row>
        <row r="45">
          <cell r="B45" t="str">
            <v>和 気 郡</v>
          </cell>
        </row>
        <row r="46">
          <cell r="B46" t="str">
            <v>　 和 気 町</v>
          </cell>
        </row>
        <row r="47">
          <cell r="B47" t="str">
            <v>都 窪 郡</v>
          </cell>
        </row>
        <row r="48">
          <cell r="B48" t="str">
            <v>　 早 島 町</v>
          </cell>
        </row>
        <row r="49">
          <cell r="B49" t="str">
            <v>浅 口 郡</v>
          </cell>
        </row>
        <row r="50">
          <cell r="B50" t="str">
            <v>　 里 庄 町</v>
          </cell>
        </row>
        <row r="52">
          <cell r="B52" t="str">
            <v>小 田 郡</v>
          </cell>
        </row>
        <row r="53">
          <cell r="B53" t="str">
            <v>　 矢 掛 町</v>
          </cell>
        </row>
        <row r="54">
          <cell r="B54" t="str">
            <v>真 庭 郡</v>
          </cell>
        </row>
        <row r="55">
          <cell r="B55" t="str">
            <v>　 新 庄 村</v>
          </cell>
        </row>
        <row r="56">
          <cell r="B56" t="str">
            <v>苫 田 郡</v>
          </cell>
        </row>
        <row r="57">
          <cell r="B57" t="str">
            <v>　 鏡 野 町</v>
          </cell>
        </row>
        <row r="59">
          <cell r="B59" t="str">
            <v>勝 田 郡</v>
          </cell>
        </row>
        <row r="60">
          <cell r="B60" t="str">
            <v>　 勝 央 町</v>
          </cell>
        </row>
        <row r="61">
          <cell r="B61" t="str">
            <v>　 奈 義 町</v>
          </cell>
        </row>
        <row r="62">
          <cell r="B62" t="str">
            <v>英 田 郡</v>
          </cell>
        </row>
        <row r="63">
          <cell r="B63" t="str">
            <v>　 西粟倉村</v>
          </cell>
        </row>
        <row r="65">
          <cell r="B65" t="str">
            <v>久 米 郡</v>
          </cell>
        </row>
        <row r="66">
          <cell r="B66" t="str">
            <v>　 久米南町</v>
          </cell>
        </row>
        <row r="67">
          <cell r="B67" t="str">
            <v>　 美 咲 町</v>
          </cell>
        </row>
        <row r="68">
          <cell r="B68" t="str">
            <v>加 賀 郡</v>
          </cell>
        </row>
        <row r="69">
          <cell r="B69" t="str">
            <v>　 吉備中央町</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3"/>
      <sheetName val="年齢"/>
      <sheetName val="県総数"/>
    </sheetNames>
    <sheetDataSet>
      <sheetData sheetId="0"/>
      <sheetData sheetId="1">
        <row r="9">
          <cell r="C9" t="str">
            <v>悪性新生物＜腫瘍＞</v>
          </cell>
        </row>
        <row r="13">
          <cell r="C13" t="str">
            <v>先天奇形，変形及び染色体異常</v>
          </cell>
        </row>
        <row r="17">
          <cell r="C17" t="str">
            <v>先天奇形，変形及び染色体異常</v>
          </cell>
        </row>
        <row r="21">
          <cell r="C21" t="str">
            <v>腸管感染症</v>
          </cell>
        </row>
        <row r="25">
          <cell r="C25" t="str">
            <v>自　　　殺</v>
          </cell>
        </row>
        <row r="29">
          <cell r="C29" t="str">
            <v>自　　　殺</v>
          </cell>
        </row>
        <row r="33">
          <cell r="C33" t="str">
            <v>自　　　殺</v>
          </cell>
        </row>
        <row r="37">
          <cell r="C37" t="str">
            <v>自　　　殺</v>
          </cell>
        </row>
        <row r="41">
          <cell r="C41" t="str">
            <v>自　　　殺</v>
          </cell>
        </row>
        <row r="45">
          <cell r="C45" t="str">
            <v>自　　　殺</v>
          </cell>
        </row>
        <row r="49">
          <cell r="C49" t="str">
            <v>悪性新生物＜腫瘍＞</v>
          </cell>
        </row>
        <row r="53">
          <cell r="C53" t="str">
            <v>悪性新生物＜腫瘍＞</v>
          </cell>
        </row>
        <row r="57">
          <cell r="C57" t="str">
            <v>悪性新生物＜腫瘍＞</v>
          </cell>
        </row>
        <row r="61">
          <cell r="C61" t="str">
            <v>悪性新生物＜腫瘍＞</v>
          </cell>
        </row>
        <row r="65">
          <cell r="C65" t="str">
            <v>悪性新生物＜腫瘍＞</v>
          </cell>
        </row>
        <row r="69">
          <cell r="C69" t="str">
            <v>悪性新生物＜腫瘍＞</v>
          </cell>
        </row>
        <row r="73">
          <cell r="C73" t="str">
            <v>悪性新生物＜腫瘍＞</v>
          </cell>
        </row>
        <row r="77">
          <cell r="C77" t="str">
            <v>悪性新生物＜腫瘍＞</v>
          </cell>
        </row>
        <row r="81">
          <cell r="C81" t="str">
            <v>悪性新生物＜腫瘍＞</v>
          </cell>
        </row>
        <row r="85">
          <cell r="C85" t="str">
            <v>心　疾　患</v>
          </cell>
        </row>
        <row r="89">
          <cell r="C89" t="str">
            <v>悪性新生物＜腫瘍＞</v>
          </cell>
        </row>
        <row r="93">
          <cell r="C93" t="str">
            <v>悪性新生物＜腫瘍＞</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7（1）"/>
      <sheetName val="市町村(1)"/>
      <sheetName val="2-27（2）"/>
      <sheetName val="市町村(2)"/>
      <sheetName val="乳児死因名称"/>
      <sheetName val="乳児死因名称old(～H28)"/>
    </sheetNames>
    <sheetDataSet>
      <sheetData sheetId="0"/>
      <sheetData sheetId="1">
        <row r="3">
          <cell r="D3" t="str">
            <v>Ba02</v>
          </cell>
          <cell r="E3" t="str">
            <v>Ba11</v>
          </cell>
          <cell r="F3" t="str">
            <v>Ba23</v>
          </cell>
          <cell r="G3" t="str">
            <v/>
          </cell>
          <cell r="H3" t="str">
            <v/>
          </cell>
          <cell r="I3" t="str">
            <v>Ba35</v>
          </cell>
          <cell r="J3" t="str">
            <v/>
          </cell>
          <cell r="K3" t="str">
            <v/>
          </cell>
          <cell r="N3" t="str">
            <v/>
          </cell>
          <cell r="O3" t="str">
            <v/>
          </cell>
          <cell r="P3" t="str">
            <v>Ba44</v>
          </cell>
          <cell r="Q3" t="str">
            <v>Ba45</v>
          </cell>
          <cell r="R3" t="str">
            <v>Ba55</v>
          </cell>
          <cell r="S3">
            <v>0</v>
          </cell>
          <cell r="T3">
            <v>0</v>
          </cell>
          <cell r="U3">
            <v>0</v>
          </cell>
          <cell r="V3">
            <v>0</v>
          </cell>
          <cell r="W3">
            <v>0</v>
          </cell>
          <cell r="X3">
            <v>0</v>
          </cell>
        </row>
        <row r="4">
          <cell r="D4" t="str">
            <v/>
          </cell>
          <cell r="E4" t="str">
            <v/>
          </cell>
          <cell r="F4" t="str">
            <v/>
          </cell>
          <cell r="G4" t="str">
            <v>Ba31</v>
          </cell>
          <cell r="H4" t="str">
            <v>Ba34</v>
          </cell>
          <cell r="I4" t="str">
            <v/>
          </cell>
          <cell r="J4" t="str">
            <v>Ba37</v>
          </cell>
          <cell r="K4" t="str">
            <v>Ba39</v>
          </cell>
          <cell r="N4" t="str">
            <v>Ba42</v>
          </cell>
          <cell r="O4" t="str">
            <v>Ba43</v>
          </cell>
          <cell r="P4" t="str">
            <v/>
          </cell>
          <cell r="Q4" t="str">
            <v/>
          </cell>
          <cell r="R4" t="str">
            <v/>
          </cell>
          <cell r="S4" t="str">
            <v/>
          </cell>
          <cell r="T4" t="str">
            <v/>
          </cell>
          <cell r="U4" t="str">
            <v/>
          </cell>
          <cell r="V4" t="str">
            <v/>
          </cell>
          <cell r="W4" t="str">
            <v/>
          </cell>
          <cell r="X4" t="str">
            <v/>
          </cell>
        </row>
        <row r="9">
          <cell r="B9" t="str">
            <v>岡　 山　 県</v>
          </cell>
        </row>
        <row r="11">
          <cell r="B11" t="str">
            <v>県南東部保健医療圏</v>
          </cell>
        </row>
        <row r="12">
          <cell r="B12" t="str">
            <v>県南西部保健医療圏</v>
          </cell>
        </row>
        <row r="13">
          <cell r="B13" t="str">
            <v>高梁・新見保健医療圏</v>
          </cell>
        </row>
        <row r="14">
          <cell r="B14" t="str">
            <v>真庭保健医療圏</v>
          </cell>
        </row>
        <row r="15">
          <cell r="B15" t="str">
            <v>津山・英田保健医療圏</v>
          </cell>
        </row>
        <row r="17">
          <cell r="B17" t="str">
            <v>岡山市保健所</v>
          </cell>
        </row>
        <row r="18">
          <cell r="B18" t="str">
            <v>倉敷市保健所</v>
          </cell>
        </row>
        <row r="19">
          <cell r="B19" t="str">
            <v>備前保健所</v>
          </cell>
        </row>
        <row r="20">
          <cell r="B20" t="str">
            <v>備中保健所</v>
          </cell>
        </row>
        <row r="21">
          <cell r="B21" t="str">
            <v>備北保健所</v>
          </cell>
        </row>
        <row r="23">
          <cell r="B23" t="str">
            <v>真庭保健所</v>
          </cell>
        </row>
        <row r="24">
          <cell r="B24" t="str">
            <v>美作保健所</v>
          </cell>
        </row>
        <row r="26">
          <cell r="B26" t="str">
            <v>岡 山 市</v>
          </cell>
        </row>
        <row r="27">
          <cell r="B27" t="str">
            <v>倉 敷 市</v>
          </cell>
        </row>
        <row r="28">
          <cell r="B28" t="str">
            <v>津 山 市</v>
          </cell>
        </row>
        <row r="29">
          <cell r="B29" t="str">
            <v>玉 野 市</v>
          </cell>
        </row>
        <row r="30">
          <cell r="B30" t="str">
            <v>笠 岡 市</v>
          </cell>
        </row>
        <row r="32">
          <cell r="B32" t="str">
            <v>井 原 市</v>
          </cell>
        </row>
        <row r="35">
          <cell r="B35" t="str">
            <v>新 見 市</v>
          </cell>
        </row>
        <row r="36">
          <cell r="B36" t="str">
            <v>備 前 市</v>
          </cell>
        </row>
        <row r="38">
          <cell r="B38" t="str">
            <v>瀬戸内市</v>
          </cell>
        </row>
        <row r="39">
          <cell r="B39" t="str">
            <v>赤 磐 市</v>
          </cell>
        </row>
        <row r="40">
          <cell r="B40" t="str">
            <v>真 庭 市</v>
          </cell>
        </row>
        <row r="41">
          <cell r="B41" t="str">
            <v>美 作 市</v>
          </cell>
        </row>
        <row r="42">
          <cell r="B42" t="str">
            <v>浅 口 市</v>
          </cell>
        </row>
        <row r="44">
          <cell r="B44" t="str">
            <v>和 気 郡</v>
          </cell>
        </row>
        <row r="45">
          <cell r="B45" t="str">
            <v>　 和 気 町</v>
          </cell>
        </row>
        <row r="46">
          <cell r="B46" t="str">
            <v>都 窪 郡</v>
          </cell>
        </row>
        <row r="47">
          <cell r="B47" t="str">
            <v>　 早 島 町</v>
          </cell>
        </row>
        <row r="48">
          <cell r="B48" t="str">
            <v>浅 口 郡</v>
          </cell>
        </row>
        <row r="49">
          <cell r="B49" t="str">
            <v>　 里 庄 町</v>
          </cell>
        </row>
        <row r="51">
          <cell r="B51" t="str">
            <v>小 田 郡</v>
          </cell>
        </row>
        <row r="52">
          <cell r="B52" t="str">
            <v>　 矢 掛 町</v>
          </cell>
        </row>
        <row r="53">
          <cell r="B53" t="str">
            <v>真 庭 郡</v>
          </cell>
        </row>
        <row r="54">
          <cell r="B54" t="str">
            <v>　 新 庄 村</v>
          </cell>
        </row>
        <row r="55">
          <cell r="B55" t="str">
            <v>苫 田 郡</v>
          </cell>
        </row>
        <row r="56">
          <cell r="B56" t="str">
            <v>　 鏡 野 町</v>
          </cell>
        </row>
        <row r="58">
          <cell r="B58" t="str">
            <v>勝 田 郡</v>
          </cell>
        </row>
        <row r="59">
          <cell r="B59" t="str">
            <v>　 勝 央 町</v>
          </cell>
        </row>
        <row r="60">
          <cell r="B60" t="str">
            <v>　 奈 義 町</v>
          </cell>
        </row>
        <row r="61">
          <cell r="B61" t="str">
            <v>英 田 郡</v>
          </cell>
        </row>
        <row r="62">
          <cell r="B62" t="str">
            <v>　 西粟倉村</v>
          </cell>
        </row>
        <row r="64">
          <cell r="B64" t="str">
            <v>久 米 郡</v>
          </cell>
        </row>
        <row r="67">
          <cell r="B67" t="str">
            <v>加 賀 郡</v>
          </cell>
        </row>
        <row r="68">
          <cell r="B68" t="str">
            <v>　 吉備中央町</v>
          </cell>
        </row>
      </sheetData>
      <sheetData sheetId="2"/>
      <sheetData sheetId="3">
        <row r="3">
          <cell r="D3" t="str">
            <v>Ba23</v>
          </cell>
          <cell r="E3" t="str">
            <v/>
          </cell>
          <cell r="F3" t="str">
            <v/>
          </cell>
          <cell r="G3" t="str">
            <v>Ba35</v>
          </cell>
          <cell r="H3" t="str">
            <v/>
          </cell>
          <cell r="I3" t="str">
            <v/>
          </cell>
          <cell r="J3" t="str">
            <v/>
          </cell>
          <cell r="K3" t="str">
            <v>Ba55</v>
          </cell>
          <cell r="N3">
            <v>0</v>
          </cell>
          <cell r="O3">
            <v>0</v>
          </cell>
          <cell r="P3">
            <v>0</v>
          </cell>
          <cell r="Q3">
            <v>0</v>
          </cell>
          <cell r="R3">
            <v>0</v>
          </cell>
        </row>
        <row r="4">
          <cell r="D4" t="str">
            <v/>
          </cell>
          <cell r="E4" t="str">
            <v>Ba31</v>
          </cell>
          <cell r="F4" t="str">
            <v>Ba34</v>
          </cell>
          <cell r="G4" t="str">
            <v/>
          </cell>
          <cell r="H4" t="str">
            <v>Ba39</v>
          </cell>
          <cell r="I4" t="str">
            <v>Ba42</v>
          </cell>
          <cell r="J4" t="str">
            <v>Ba43</v>
          </cell>
          <cell r="K4" t="str">
            <v/>
          </cell>
          <cell r="N4" t="str">
            <v/>
          </cell>
          <cell r="O4" t="str">
            <v/>
          </cell>
          <cell r="P4" t="str">
            <v/>
          </cell>
          <cell r="Q4" t="str">
            <v/>
          </cell>
          <cell r="R4" t="str">
            <v/>
          </cell>
        </row>
        <row r="9">
          <cell r="B9" t="str">
            <v>岡　 山　 県</v>
          </cell>
          <cell r="R9">
            <v>0</v>
          </cell>
        </row>
        <row r="11">
          <cell r="B11" t="str">
            <v>県南東部保健医療圏</v>
          </cell>
          <cell r="R11">
            <v>0</v>
          </cell>
        </row>
        <row r="12">
          <cell r="B12" t="str">
            <v>県南西部保健医療圏</v>
          </cell>
          <cell r="R12">
            <v>0</v>
          </cell>
        </row>
        <row r="13">
          <cell r="B13" t="str">
            <v>高梁・新見保健医療圏</v>
          </cell>
          <cell r="R13">
            <v>0</v>
          </cell>
        </row>
        <row r="14">
          <cell r="B14" t="str">
            <v>真庭保健医療圏</v>
          </cell>
          <cell r="R14">
            <v>0</v>
          </cell>
        </row>
        <row r="15">
          <cell r="B15" t="str">
            <v>津山・英田保健医療圏</v>
          </cell>
          <cell r="R15">
            <v>0</v>
          </cell>
        </row>
        <row r="17">
          <cell r="B17" t="str">
            <v>岡山市保健所</v>
          </cell>
          <cell r="R17">
            <v>0</v>
          </cell>
        </row>
        <row r="18">
          <cell r="B18" t="str">
            <v>倉敷市保健所</v>
          </cell>
          <cell r="R18">
            <v>0</v>
          </cell>
        </row>
        <row r="19">
          <cell r="B19" t="str">
            <v>備前保健所</v>
          </cell>
          <cell r="R19">
            <v>0</v>
          </cell>
        </row>
        <row r="20">
          <cell r="B20" t="str">
            <v>備中保健所</v>
          </cell>
          <cell r="R20">
            <v>0</v>
          </cell>
        </row>
        <row r="21">
          <cell r="B21" t="str">
            <v>備北保健所</v>
          </cell>
          <cell r="R21">
            <v>0</v>
          </cell>
        </row>
        <row r="22">
          <cell r="B22" t="str">
            <v>真庭保健所</v>
          </cell>
          <cell r="R22">
            <v>0</v>
          </cell>
        </row>
        <row r="23">
          <cell r="B23" t="str">
            <v>美作保健所</v>
          </cell>
          <cell r="R23">
            <v>0</v>
          </cell>
        </row>
        <row r="25">
          <cell r="B25" t="str">
            <v>岡 山 市</v>
          </cell>
        </row>
        <row r="26">
          <cell r="B26" t="str">
            <v>倉 敷 市</v>
          </cell>
        </row>
        <row r="27">
          <cell r="B27" t="str">
            <v>津 山 市</v>
          </cell>
        </row>
        <row r="28">
          <cell r="B28" t="str">
            <v>玉 野 市</v>
          </cell>
        </row>
        <row r="29">
          <cell r="B29" t="str">
            <v>笠 岡 市</v>
          </cell>
        </row>
        <row r="31">
          <cell r="B31" t="str">
            <v>井 原 市</v>
          </cell>
        </row>
        <row r="32">
          <cell r="B32" t="str">
            <v>総 社 市</v>
          </cell>
        </row>
        <row r="35">
          <cell r="B35" t="str">
            <v>備 前 市</v>
          </cell>
        </row>
        <row r="37">
          <cell r="B37" t="str">
            <v>瀬戸内市</v>
          </cell>
        </row>
        <row r="38">
          <cell r="B38" t="str">
            <v>赤 磐 市</v>
          </cell>
        </row>
        <row r="39">
          <cell r="B39" t="str">
            <v>真 庭 市</v>
          </cell>
        </row>
        <row r="40">
          <cell r="B40" t="str">
            <v>美 作 市</v>
          </cell>
        </row>
        <row r="41">
          <cell r="B41" t="str">
            <v>浅 口 市</v>
          </cell>
        </row>
        <row r="43">
          <cell r="B43" t="str">
            <v>和 気 郡</v>
          </cell>
        </row>
        <row r="44">
          <cell r="B44" t="str">
            <v>　 和 気 町</v>
          </cell>
        </row>
        <row r="45">
          <cell r="B45" t="str">
            <v>都 窪 郡</v>
          </cell>
        </row>
        <row r="46">
          <cell r="B46" t="str">
            <v>　 早 島 町</v>
          </cell>
        </row>
        <row r="47">
          <cell r="B47" t="str">
            <v>浅 口 郡</v>
          </cell>
        </row>
        <row r="48">
          <cell r="B48" t="str">
            <v>　 里 庄 町</v>
          </cell>
        </row>
        <row r="50">
          <cell r="B50" t="str">
            <v>小 田 郡</v>
          </cell>
        </row>
        <row r="51">
          <cell r="B51" t="str">
            <v>　 矢 掛 町</v>
          </cell>
        </row>
        <row r="52">
          <cell r="B52" t="str">
            <v>真 庭 郡</v>
          </cell>
        </row>
        <row r="53">
          <cell r="B53" t="str">
            <v>　 新 庄 村</v>
          </cell>
        </row>
        <row r="54">
          <cell r="B54" t="str">
            <v>苫 田 郡</v>
          </cell>
        </row>
        <row r="55">
          <cell r="B55" t="str">
            <v>　 鏡 野 町</v>
          </cell>
        </row>
        <row r="57">
          <cell r="B57" t="str">
            <v>勝 田 郡</v>
          </cell>
        </row>
        <row r="58">
          <cell r="B58" t="str">
            <v>　 勝 央 町</v>
          </cell>
        </row>
        <row r="59">
          <cell r="B59" t="str">
            <v>　 奈 義 町</v>
          </cell>
        </row>
        <row r="60">
          <cell r="B60" t="str">
            <v>英 田 郡</v>
          </cell>
        </row>
        <row r="61">
          <cell r="B61" t="str">
            <v>　 西粟倉村</v>
          </cell>
        </row>
        <row r="63">
          <cell r="B63" t="str">
            <v>久 米 郡</v>
          </cell>
        </row>
        <row r="64">
          <cell r="B64" t="str">
            <v>　 久米南町</v>
          </cell>
        </row>
        <row r="67">
          <cell r="B67" t="str">
            <v>　 吉備中央町</v>
          </cell>
        </row>
      </sheetData>
      <sheetData sheetId="4">
        <row r="1">
          <cell r="A1" t="str">
            <v>Ba01</v>
          </cell>
          <cell r="B1" t="str">
            <v>腸管感染症</v>
          </cell>
        </row>
        <row r="2">
          <cell r="A2" t="str">
            <v>Ba02</v>
          </cell>
          <cell r="B2" t="str">
            <v>敗血症</v>
          </cell>
        </row>
        <row r="3">
          <cell r="A3" t="str">
            <v>Ba03</v>
          </cell>
          <cell r="B3" t="str">
            <v>麻疹</v>
          </cell>
        </row>
        <row r="4">
          <cell r="A4" t="str">
            <v>Ba04</v>
          </cell>
          <cell r="B4" t="str">
            <v>ウイルス性肝炎</v>
          </cell>
        </row>
        <row r="5">
          <cell r="A5" t="str">
            <v>Ba05</v>
          </cell>
          <cell r="B5" t="str">
            <v>その他の感染症及び寄生虫症</v>
          </cell>
        </row>
        <row r="6">
          <cell r="A6" t="str">
            <v>Ba06</v>
          </cell>
          <cell r="B6" t="str">
            <v>悪性新生物＜腫瘍＞</v>
          </cell>
        </row>
        <row r="7">
          <cell r="A7" t="str">
            <v>Ba07</v>
          </cell>
          <cell r="B7" t="str">
            <v>白血病</v>
          </cell>
        </row>
        <row r="8">
          <cell r="A8" t="str">
            <v>Ba08</v>
          </cell>
          <cell r="B8" t="str">
            <v>その他の悪性新生物＜腫瘍＞</v>
          </cell>
        </row>
        <row r="9">
          <cell r="A9" t="str">
            <v>Ba09</v>
          </cell>
          <cell r="B9" t="str">
            <v>その他の新生物＜腫瘍＞</v>
          </cell>
        </row>
        <row r="10">
          <cell r="A10" t="str">
            <v>Ba10</v>
          </cell>
          <cell r="B10" t="str">
            <v>栄養失調（症）及びその他の栄養欠乏症</v>
          </cell>
        </row>
        <row r="11">
          <cell r="A11" t="str">
            <v>Ba11</v>
          </cell>
          <cell r="B11" t="str">
            <v>代謝障害</v>
          </cell>
        </row>
        <row r="12">
          <cell r="A12" t="str">
            <v>Ba12</v>
          </cell>
          <cell r="B12" t="str">
            <v>髄膜炎</v>
          </cell>
        </row>
        <row r="13">
          <cell r="A13" t="str">
            <v>Ba13</v>
          </cell>
          <cell r="B13" t="str">
            <v>脊髄性筋萎縮症及び関連症候群</v>
          </cell>
        </row>
        <row r="14">
          <cell r="A14" t="str">
            <v>Ba14</v>
          </cell>
          <cell r="B14" t="str">
            <v>脳性麻痺</v>
          </cell>
        </row>
        <row r="15">
          <cell r="A15" t="str">
            <v>Ba15</v>
          </cell>
          <cell r="B15" t="str">
            <v>心疾患（高血圧性を除く）</v>
          </cell>
        </row>
        <row r="16">
          <cell r="A16" t="str">
            <v>Ba16</v>
          </cell>
          <cell r="B16" t="str">
            <v>脳血管疾患</v>
          </cell>
        </row>
        <row r="17">
          <cell r="A17" t="str">
            <v>Ba17</v>
          </cell>
          <cell r="B17" t="str">
            <v>インフルエンザ</v>
          </cell>
        </row>
        <row r="18">
          <cell r="A18" t="str">
            <v>Ba18</v>
          </cell>
          <cell r="B18" t="str">
            <v>肺炎</v>
          </cell>
        </row>
        <row r="19">
          <cell r="A19" t="str">
            <v>Ba19</v>
          </cell>
          <cell r="B19" t="str">
            <v>喘息</v>
          </cell>
        </row>
        <row r="20">
          <cell r="A20" t="str">
            <v>Ba20</v>
          </cell>
          <cell r="B20" t="str">
            <v>ヘルニア及び腸閉塞</v>
          </cell>
        </row>
        <row r="21">
          <cell r="A21" t="str">
            <v>Ba21</v>
          </cell>
          <cell r="B21" t="str">
            <v>肝疾患</v>
          </cell>
        </row>
        <row r="22">
          <cell r="A22" t="str">
            <v>Ba22</v>
          </cell>
          <cell r="B22" t="str">
            <v>腎不全</v>
          </cell>
        </row>
        <row r="23">
          <cell r="A23" t="str">
            <v>Ba23</v>
          </cell>
          <cell r="B23" t="str">
            <v>周産期に発生した病態</v>
          </cell>
        </row>
        <row r="24">
          <cell r="A24" t="str">
            <v>Ba24</v>
          </cell>
          <cell r="B24" t="str">
            <v>妊娠期間及び胎児発育に関連する障害</v>
          </cell>
        </row>
        <row r="25">
          <cell r="A25" t="str">
            <v>Ba25</v>
          </cell>
          <cell r="B25" t="str">
            <v>出産外傷</v>
          </cell>
        </row>
        <row r="26">
          <cell r="A26" t="str">
            <v>Ba26</v>
          </cell>
          <cell r="B26" t="str">
            <v>出生時仮死</v>
          </cell>
        </row>
        <row r="27">
          <cell r="A27" t="str">
            <v>Ba27</v>
          </cell>
          <cell r="B27" t="str">
            <v>新生児の呼吸窮＜促＞迫</v>
          </cell>
        </row>
        <row r="28">
          <cell r="A28" t="str">
            <v>Ba28</v>
          </cell>
          <cell r="B28" t="str">
            <v>周産期に発生した肺出血</v>
          </cell>
        </row>
        <row r="29">
          <cell r="A29" t="str">
            <v>Ba29</v>
          </cell>
          <cell r="B29" t="str">
            <v>周産期に発生した心血管障害</v>
          </cell>
        </row>
        <row r="30">
          <cell r="A30" t="str">
            <v>Ba30</v>
          </cell>
          <cell r="B30" t="str">
            <v>その他の周産期に特異的な呼吸障害及び心血管障害</v>
          </cell>
        </row>
        <row r="31">
          <cell r="A31" t="str">
            <v>Ba31</v>
          </cell>
          <cell r="B31" t="str">
            <v>新生児の細菌性敗血症</v>
          </cell>
        </row>
        <row r="32">
          <cell r="A32" t="str">
            <v>Ba32</v>
          </cell>
          <cell r="B32" t="str">
            <v>その他の周産期に特異的な感染症</v>
          </cell>
        </row>
        <row r="33">
          <cell r="A33" t="str">
            <v>Ba33</v>
          </cell>
          <cell r="B33" t="str">
            <v>胎児及び新生児の出血性障害及び血液障害</v>
          </cell>
        </row>
        <row r="34">
          <cell r="A34" t="str">
            <v>Ba34</v>
          </cell>
          <cell r="B34" t="str">
            <v>その他の周産期に発生した病態</v>
          </cell>
        </row>
        <row r="35">
          <cell r="A35" t="str">
            <v>Ba35</v>
          </cell>
          <cell r="B35" t="str">
            <v>先天奇形，変形及び染色体異常</v>
          </cell>
        </row>
        <row r="36">
          <cell r="A36" t="str">
            <v>Ba36</v>
          </cell>
          <cell r="B36" t="str">
            <v>神経系の先天奇形</v>
          </cell>
        </row>
        <row r="37">
          <cell r="A37" t="str">
            <v>Ba37</v>
          </cell>
          <cell r="B37" t="str">
            <v>心臓の先天奇形</v>
          </cell>
        </row>
        <row r="38">
          <cell r="A38" t="str">
            <v>Ba38</v>
          </cell>
          <cell r="B38" t="str">
            <v>その他の循環器系の先天奇形</v>
          </cell>
        </row>
        <row r="39">
          <cell r="A39" t="str">
            <v>Ba39</v>
          </cell>
          <cell r="B39" t="str">
            <v>呼吸器系の先天奇形</v>
          </cell>
        </row>
        <row r="40">
          <cell r="A40" t="str">
            <v>Ba40</v>
          </cell>
          <cell r="B40" t="str">
            <v>消化器系の先天奇形</v>
          </cell>
        </row>
        <row r="41">
          <cell r="A41" t="str">
            <v>Ba41</v>
          </cell>
          <cell r="B41" t="str">
            <v>筋骨格系の先天奇形及び変形</v>
          </cell>
        </row>
        <row r="42">
          <cell r="A42" t="str">
            <v>Ba42</v>
          </cell>
          <cell r="B42" t="str">
            <v>その他の先天奇形及び変形</v>
          </cell>
        </row>
        <row r="43">
          <cell r="A43" t="str">
            <v>Ba43</v>
          </cell>
          <cell r="B43" t="str">
            <v>染色体異常，他に分類されないもの</v>
          </cell>
        </row>
        <row r="44">
          <cell r="A44" t="str">
            <v>Ba44</v>
          </cell>
          <cell r="B44" t="str">
            <v>乳幼児突然死症候群</v>
          </cell>
        </row>
        <row r="45">
          <cell r="A45" t="str">
            <v>Ba45</v>
          </cell>
          <cell r="B45" t="str">
            <v>その他のすべての疾患</v>
          </cell>
        </row>
        <row r="46">
          <cell r="A46" t="str">
            <v>Ba46</v>
          </cell>
          <cell r="B46" t="str">
            <v>不慮の事故</v>
          </cell>
        </row>
        <row r="47">
          <cell r="A47" t="str">
            <v>Ba47</v>
          </cell>
          <cell r="B47" t="str">
            <v>交通事故</v>
          </cell>
        </row>
        <row r="48">
          <cell r="A48" t="str">
            <v>Ba48</v>
          </cell>
          <cell r="B48" t="str">
            <v>転倒・転落・墜落</v>
          </cell>
        </row>
        <row r="49">
          <cell r="A49" t="str">
            <v>Ba49</v>
          </cell>
          <cell r="B49" t="str">
            <v>不慮の溺死及び溺水</v>
          </cell>
        </row>
        <row r="50">
          <cell r="A50" t="str">
            <v>Ba50</v>
          </cell>
          <cell r="B50" t="str">
            <v>胃内容物の誤えん及び気道閉塞を生じた食物等の誤えん＜吸引＞</v>
          </cell>
        </row>
        <row r="51">
          <cell r="A51" t="str">
            <v>Ba51</v>
          </cell>
          <cell r="B51" t="str">
            <v>その他の不慮の窒息</v>
          </cell>
        </row>
        <row r="52">
          <cell r="A52" t="str">
            <v>Ba52</v>
          </cell>
          <cell r="B52" t="str">
            <v>煙，火及び火炎への曝露</v>
          </cell>
        </row>
        <row r="53">
          <cell r="A53" t="str">
            <v>Ba53</v>
          </cell>
          <cell r="B53" t="str">
            <v>有害物質による不慮の中毒及び有害物質への曝露</v>
          </cell>
        </row>
        <row r="54">
          <cell r="A54" t="str">
            <v>Ba54</v>
          </cell>
          <cell r="B54" t="str">
            <v>その他の不慮の事故</v>
          </cell>
        </row>
        <row r="55">
          <cell r="A55" t="str">
            <v>Ba55</v>
          </cell>
          <cell r="B55" t="str">
            <v>他殺</v>
          </cell>
        </row>
        <row r="56">
          <cell r="A56" t="str">
            <v>Ba56</v>
          </cell>
          <cell r="B56" t="str">
            <v>その他の外因</v>
          </cell>
        </row>
      </sheetData>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 val="市町村"/>
    </sheetNames>
    <sheetDataSet>
      <sheetData sheetId="0"/>
      <sheetData sheetId="1">
        <row r="10">
          <cell r="B10" t="str">
            <v>岡　 山　 県</v>
          </cell>
        </row>
        <row r="12">
          <cell r="B12" t="str">
            <v>県南東部保健医療圏</v>
          </cell>
        </row>
        <row r="13">
          <cell r="B13" t="str">
            <v>県南西部保健医療圏</v>
          </cell>
        </row>
        <row r="14">
          <cell r="B14" t="str">
            <v>高梁・新見保健医療圏</v>
          </cell>
        </row>
        <row r="15">
          <cell r="B15" t="str">
            <v>真庭保健医療圏</v>
          </cell>
        </row>
        <row r="16">
          <cell r="B16" t="str">
            <v>津山・英田保健医療圏</v>
          </cell>
        </row>
        <row r="18">
          <cell r="B18" t="str">
            <v>岡山市保健所</v>
          </cell>
        </row>
        <row r="19">
          <cell r="B19" t="str">
            <v>倉敷市保健所</v>
          </cell>
        </row>
        <row r="20">
          <cell r="B20" t="str">
            <v>備前保健所</v>
          </cell>
        </row>
        <row r="21">
          <cell r="B21" t="str">
            <v>備中保健所</v>
          </cell>
        </row>
        <row r="22">
          <cell r="B22" t="str">
            <v>備北保健所</v>
          </cell>
        </row>
        <row r="24">
          <cell r="B24" t="str">
            <v>真庭保健所</v>
          </cell>
        </row>
        <row r="25">
          <cell r="B25" t="str">
            <v>美作保健所</v>
          </cell>
        </row>
        <row r="27">
          <cell r="B27" t="str">
            <v>岡 山 市</v>
          </cell>
        </row>
        <row r="28">
          <cell r="B28" t="str">
            <v>倉 敷 市</v>
          </cell>
        </row>
        <row r="29">
          <cell r="B29" t="str">
            <v>津 山 市</v>
          </cell>
        </row>
        <row r="30">
          <cell r="B30" t="str">
            <v>玉 野 市</v>
          </cell>
        </row>
        <row r="31">
          <cell r="B31" t="str">
            <v>笠 岡 市</v>
          </cell>
        </row>
        <row r="40">
          <cell r="B40" t="str">
            <v>赤 磐 市</v>
          </cell>
        </row>
        <row r="41">
          <cell r="B41" t="str">
            <v>真 庭 市</v>
          </cell>
        </row>
        <row r="42">
          <cell r="B42" t="str">
            <v>美 作 市</v>
          </cell>
        </row>
        <row r="43">
          <cell r="B43" t="str">
            <v>浅 口 市</v>
          </cell>
        </row>
        <row r="45">
          <cell r="B45" t="str">
            <v>和 気 郡</v>
          </cell>
        </row>
        <row r="46">
          <cell r="B46" t="str">
            <v>　 和 気 町</v>
          </cell>
        </row>
        <row r="47">
          <cell r="B47" t="str">
            <v>都 窪 郡</v>
          </cell>
        </row>
        <row r="48">
          <cell r="B48" t="str">
            <v>　 早 島 町</v>
          </cell>
        </row>
        <row r="49">
          <cell r="B49" t="str">
            <v>浅 口 郡</v>
          </cell>
        </row>
        <row r="50">
          <cell r="B50" t="str">
            <v>　 里 庄 町</v>
          </cell>
        </row>
        <row r="52">
          <cell r="B52" t="str">
            <v>小 田 郡</v>
          </cell>
        </row>
        <row r="53">
          <cell r="B53" t="str">
            <v>　 矢 掛 町</v>
          </cell>
        </row>
        <row r="54">
          <cell r="B54" t="str">
            <v>真 庭 郡</v>
          </cell>
        </row>
        <row r="55">
          <cell r="B55" t="str">
            <v>　 新 庄 村</v>
          </cell>
        </row>
        <row r="56">
          <cell r="B56" t="str">
            <v>苫 田 郡</v>
          </cell>
        </row>
        <row r="57">
          <cell r="B57" t="str">
            <v>　 鏡 野 町</v>
          </cell>
        </row>
        <row r="59">
          <cell r="B59" t="str">
            <v>勝 田 郡</v>
          </cell>
        </row>
        <row r="60">
          <cell r="B60" t="str">
            <v>　 勝 央 町</v>
          </cell>
        </row>
        <row r="61">
          <cell r="B61" t="str">
            <v>　 奈 義 町</v>
          </cell>
        </row>
        <row r="62">
          <cell r="B62" t="str">
            <v>英 田 郡</v>
          </cell>
        </row>
        <row r="63">
          <cell r="B63" t="str">
            <v>　 西粟倉村</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9"/>
      <sheetName val="三桁基本分類"/>
    </sheetNames>
    <sheetDataSet>
      <sheetData sheetId="0"/>
      <sheetData sheetId="1">
        <row r="16">
          <cell r="C16" t="str">
            <v>総　　数</v>
          </cell>
        </row>
        <row r="17">
          <cell r="B17" t="str">
            <v>P00-P96</v>
          </cell>
          <cell r="C17" t="str">
            <v>周産期に発生した病態</v>
          </cell>
        </row>
        <row r="18">
          <cell r="B18" t="str">
            <v xml:space="preserve">   P05-P08</v>
          </cell>
          <cell r="C18" t="str">
            <v>妊娠期間及び胎児発育に関連する障害</v>
          </cell>
        </row>
        <row r="19">
          <cell r="B19" t="str">
            <v xml:space="preserve">       P05</v>
          </cell>
          <cell r="C19" t="str">
            <v xml:space="preserve">    胎児発育遅延〈成長遅滞〉及び胎児栄養失調（症）</v>
          </cell>
        </row>
        <row r="20">
          <cell r="B20" t="str">
            <v xml:space="preserve">       P07</v>
          </cell>
          <cell r="C20" t="str">
            <v xml:space="preserve">    妊娠期間短縮及び低出産体重に関連する障害，他に分類されないもの</v>
          </cell>
        </row>
        <row r="21">
          <cell r="B21" t="str">
            <v xml:space="preserve">   P35-P39</v>
          </cell>
          <cell r="C21" t="str">
            <v>周産期に特異的な感染症</v>
          </cell>
        </row>
        <row r="22">
          <cell r="B22" t="str">
            <v xml:space="preserve">       P39</v>
          </cell>
          <cell r="C22" t="str">
            <v xml:space="preserve">    周産期に特異的なその他の感染症</v>
          </cell>
        </row>
        <row r="23">
          <cell r="B23" t="str">
            <v xml:space="preserve">   P50-P61</v>
          </cell>
          <cell r="C23" t="str">
            <v>胎児及び新生児の出血性障害及び血液障害</v>
          </cell>
        </row>
        <row r="24">
          <cell r="B24" t="str">
            <v xml:space="preserve">       P50</v>
          </cell>
          <cell r="C24" t="str">
            <v xml:space="preserve">    胎　児　失　血</v>
          </cell>
        </row>
        <row r="25">
          <cell r="B25" t="str">
            <v xml:space="preserve">   P80-P83</v>
          </cell>
          <cell r="C25" t="str">
            <v>胎児及び新生児の外皮及び体温調節に関連する病態</v>
          </cell>
        </row>
        <row r="26">
          <cell r="B26" t="str">
            <v xml:space="preserve">       P83</v>
          </cell>
          <cell r="C26" t="str">
            <v xml:space="preserve">    胎児及び新生児に特異的な外皮のその他の病態</v>
          </cell>
        </row>
        <row r="27">
          <cell r="B27" t="str">
            <v xml:space="preserve">   P90-P96</v>
          </cell>
          <cell r="C27" t="str">
            <v>周産期に発生したその他の障害</v>
          </cell>
        </row>
        <row r="28">
          <cell r="B28" t="str">
            <v xml:space="preserve">       P95</v>
          </cell>
          <cell r="C28" t="str">
            <v xml:space="preserve">    原因不明の胎児死亡</v>
          </cell>
        </row>
        <row r="29">
          <cell r="B29" t="str">
            <v xml:space="preserve">       P96</v>
          </cell>
          <cell r="C29" t="str">
            <v xml:space="preserve">    周産期に発生したその他の病態</v>
          </cell>
        </row>
        <row r="30">
          <cell r="B30" t="str">
            <v>Q00-Q99</v>
          </cell>
          <cell r="C30" t="str">
            <v>先天奇形，変形及び染色体異常</v>
          </cell>
        </row>
        <row r="31">
          <cell r="B31" t="str">
            <v xml:space="preserve">   Q30-Q34</v>
          </cell>
          <cell r="C31" t="str">
            <v>呼吸器系の先天奇形</v>
          </cell>
        </row>
        <row r="32">
          <cell r="B32" t="str">
            <v xml:space="preserve">       Q33</v>
          </cell>
          <cell r="C32" t="str">
            <v xml:space="preserve">    肺の先天奇形</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P36"/>
  <sheetViews>
    <sheetView showGridLines="0" topLeftCell="A10" zoomScaleNormal="100" zoomScaleSheetLayoutView="80" workbookViewId="0"/>
  </sheetViews>
  <sheetFormatPr defaultColWidth="13.625" defaultRowHeight="24.95" customHeight="1"/>
  <cols>
    <col min="1" max="1" width="2.375" style="5" customWidth="1"/>
    <col min="2" max="2" width="14.75" style="5" customWidth="1"/>
    <col min="3" max="6" width="12.5" style="5" customWidth="1"/>
    <col min="7" max="14" width="3.625" style="5" customWidth="1"/>
    <col min="15" max="15" width="2.375" style="5" customWidth="1"/>
    <col min="16" max="16" width="3.625" style="5" customWidth="1"/>
    <col min="17" max="246" width="13.625" style="5"/>
    <col min="247" max="247" width="2.375" style="5" customWidth="1"/>
    <col min="248" max="248" width="14.75" style="5" customWidth="1"/>
    <col min="249" max="252" width="12.5" style="5" customWidth="1"/>
    <col min="253" max="260" width="3.625" style="5" customWidth="1"/>
    <col min="261" max="261" width="2.375" style="5" customWidth="1"/>
    <col min="262" max="262" width="3.625" style="5" customWidth="1"/>
    <col min="263" max="263" width="17.875" style="5" customWidth="1"/>
    <col min="264" max="264" width="18.5" style="5" bestFit="1" customWidth="1"/>
    <col min="265" max="265" width="5" style="5" customWidth="1"/>
    <col min="266" max="266" width="3.875" style="5" customWidth="1"/>
    <col min="267" max="267" width="7.5" style="5" bestFit="1" customWidth="1"/>
    <col min="268" max="269" width="17" style="5" bestFit="1" customWidth="1"/>
    <col min="270" max="502" width="13.625" style="5"/>
    <col min="503" max="503" width="2.375" style="5" customWidth="1"/>
    <col min="504" max="504" width="14.75" style="5" customWidth="1"/>
    <col min="505" max="508" width="12.5" style="5" customWidth="1"/>
    <col min="509" max="516" width="3.625" style="5" customWidth="1"/>
    <col min="517" max="517" width="2.375" style="5" customWidth="1"/>
    <col min="518" max="518" width="3.625" style="5" customWidth="1"/>
    <col min="519" max="519" width="17.875" style="5" customWidth="1"/>
    <col min="520" max="520" width="18.5" style="5" bestFit="1" customWidth="1"/>
    <col min="521" max="521" width="5" style="5" customWidth="1"/>
    <col min="522" max="522" width="3.875" style="5" customWidth="1"/>
    <col min="523" max="523" width="7.5" style="5" bestFit="1" customWidth="1"/>
    <col min="524" max="525" width="17" style="5" bestFit="1" customWidth="1"/>
    <col min="526" max="758" width="13.625" style="5"/>
    <col min="759" max="759" width="2.375" style="5" customWidth="1"/>
    <col min="760" max="760" width="14.75" style="5" customWidth="1"/>
    <col min="761" max="764" width="12.5" style="5" customWidth="1"/>
    <col min="765" max="772" width="3.625" style="5" customWidth="1"/>
    <col min="773" max="773" width="2.375" style="5" customWidth="1"/>
    <col min="774" max="774" width="3.625" style="5" customWidth="1"/>
    <col min="775" max="775" width="17.875" style="5" customWidth="1"/>
    <col min="776" max="776" width="18.5" style="5" bestFit="1" customWidth="1"/>
    <col min="777" max="777" width="5" style="5" customWidth="1"/>
    <col min="778" max="778" width="3.875" style="5" customWidth="1"/>
    <col min="779" max="779" width="7.5" style="5" bestFit="1" customWidth="1"/>
    <col min="780" max="781" width="17" style="5" bestFit="1" customWidth="1"/>
    <col min="782" max="1014" width="13.625" style="5"/>
    <col min="1015" max="1015" width="2.375" style="5" customWidth="1"/>
    <col min="1016" max="1016" width="14.75" style="5" customWidth="1"/>
    <col min="1017" max="1020" width="12.5" style="5" customWidth="1"/>
    <col min="1021" max="1028" width="3.625" style="5" customWidth="1"/>
    <col min="1029" max="1029" width="2.375" style="5" customWidth="1"/>
    <col min="1030" max="1030" width="3.625" style="5" customWidth="1"/>
    <col min="1031" max="1031" width="17.875" style="5" customWidth="1"/>
    <col min="1032" max="1032" width="18.5" style="5" bestFit="1" customWidth="1"/>
    <col min="1033" max="1033" width="5" style="5" customWidth="1"/>
    <col min="1034" max="1034" width="3.875" style="5" customWidth="1"/>
    <col min="1035" max="1035" width="7.5" style="5" bestFit="1" customWidth="1"/>
    <col min="1036" max="1037" width="17" style="5" bestFit="1" customWidth="1"/>
    <col min="1038" max="1270" width="13.625" style="5"/>
    <col min="1271" max="1271" width="2.375" style="5" customWidth="1"/>
    <col min="1272" max="1272" width="14.75" style="5" customWidth="1"/>
    <col min="1273" max="1276" width="12.5" style="5" customWidth="1"/>
    <col min="1277" max="1284" width="3.625" style="5" customWidth="1"/>
    <col min="1285" max="1285" width="2.375" style="5" customWidth="1"/>
    <col min="1286" max="1286" width="3.625" style="5" customWidth="1"/>
    <col min="1287" max="1287" width="17.875" style="5" customWidth="1"/>
    <col min="1288" max="1288" width="18.5" style="5" bestFit="1" customWidth="1"/>
    <col min="1289" max="1289" width="5" style="5" customWidth="1"/>
    <col min="1290" max="1290" width="3.875" style="5" customWidth="1"/>
    <col min="1291" max="1291" width="7.5" style="5" bestFit="1" customWidth="1"/>
    <col min="1292" max="1293" width="17" style="5" bestFit="1" customWidth="1"/>
    <col min="1294" max="1526" width="13.625" style="5"/>
    <col min="1527" max="1527" width="2.375" style="5" customWidth="1"/>
    <col min="1528" max="1528" width="14.75" style="5" customWidth="1"/>
    <col min="1529" max="1532" width="12.5" style="5" customWidth="1"/>
    <col min="1533" max="1540" width="3.625" style="5" customWidth="1"/>
    <col min="1541" max="1541" width="2.375" style="5" customWidth="1"/>
    <col min="1542" max="1542" width="3.625" style="5" customWidth="1"/>
    <col min="1543" max="1543" width="17.875" style="5" customWidth="1"/>
    <col min="1544" max="1544" width="18.5" style="5" bestFit="1" customWidth="1"/>
    <col min="1545" max="1545" width="5" style="5" customWidth="1"/>
    <col min="1546" max="1546" width="3.875" style="5" customWidth="1"/>
    <col min="1547" max="1547" width="7.5" style="5" bestFit="1" customWidth="1"/>
    <col min="1548" max="1549" width="17" style="5" bestFit="1" customWidth="1"/>
    <col min="1550" max="1782" width="13.625" style="5"/>
    <col min="1783" max="1783" width="2.375" style="5" customWidth="1"/>
    <col min="1784" max="1784" width="14.75" style="5" customWidth="1"/>
    <col min="1785" max="1788" width="12.5" style="5" customWidth="1"/>
    <col min="1789" max="1796" width="3.625" style="5" customWidth="1"/>
    <col min="1797" max="1797" width="2.375" style="5" customWidth="1"/>
    <col min="1798" max="1798" width="3.625" style="5" customWidth="1"/>
    <col min="1799" max="1799" width="17.875" style="5" customWidth="1"/>
    <col min="1800" max="1800" width="18.5" style="5" bestFit="1" customWidth="1"/>
    <col min="1801" max="1801" width="5" style="5" customWidth="1"/>
    <col min="1802" max="1802" width="3.875" style="5" customWidth="1"/>
    <col min="1803" max="1803" width="7.5" style="5" bestFit="1" customWidth="1"/>
    <col min="1804" max="1805" width="17" style="5" bestFit="1" customWidth="1"/>
    <col min="1806" max="2038" width="13.625" style="5"/>
    <col min="2039" max="2039" width="2.375" style="5" customWidth="1"/>
    <col min="2040" max="2040" width="14.75" style="5" customWidth="1"/>
    <col min="2041" max="2044" width="12.5" style="5" customWidth="1"/>
    <col min="2045" max="2052" width="3.625" style="5" customWidth="1"/>
    <col min="2053" max="2053" width="2.375" style="5" customWidth="1"/>
    <col min="2054" max="2054" width="3.625" style="5" customWidth="1"/>
    <col min="2055" max="2055" width="17.875" style="5" customWidth="1"/>
    <col min="2056" max="2056" width="18.5" style="5" bestFit="1" customWidth="1"/>
    <col min="2057" max="2057" width="5" style="5" customWidth="1"/>
    <col min="2058" max="2058" width="3.875" style="5" customWidth="1"/>
    <col min="2059" max="2059" width="7.5" style="5" bestFit="1" customWidth="1"/>
    <col min="2060" max="2061" width="17" style="5" bestFit="1" customWidth="1"/>
    <col min="2062" max="2294" width="13.625" style="5"/>
    <col min="2295" max="2295" width="2.375" style="5" customWidth="1"/>
    <col min="2296" max="2296" width="14.75" style="5" customWidth="1"/>
    <col min="2297" max="2300" width="12.5" style="5" customWidth="1"/>
    <col min="2301" max="2308" width="3.625" style="5" customWidth="1"/>
    <col min="2309" max="2309" width="2.375" style="5" customWidth="1"/>
    <col min="2310" max="2310" width="3.625" style="5" customWidth="1"/>
    <col min="2311" max="2311" width="17.875" style="5" customWidth="1"/>
    <col min="2312" max="2312" width="18.5" style="5" bestFit="1" customWidth="1"/>
    <col min="2313" max="2313" width="5" style="5" customWidth="1"/>
    <col min="2314" max="2314" width="3.875" style="5" customWidth="1"/>
    <col min="2315" max="2315" width="7.5" style="5" bestFit="1" customWidth="1"/>
    <col min="2316" max="2317" width="17" style="5" bestFit="1" customWidth="1"/>
    <col min="2318" max="2550" width="13.625" style="5"/>
    <col min="2551" max="2551" width="2.375" style="5" customWidth="1"/>
    <col min="2552" max="2552" width="14.75" style="5" customWidth="1"/>
    <col min="2553" max="2556" width="12.5" style="5" customWidth="1"/>
    <col min="2557" max="2564" width="3.625" style="5" customWidth="1"/>
    <col min="2565" max="2565" width="2.375" style="5" customWidth="1"/>
    <col min="2566" max="2566" width="3.625" style="5" customWidth="1"/>
    <col min="2567" max="2567" width="17.875" style="5" customWidth="1"/>
    <col min="2568" max="2568" width="18.5" style="5" bestFit="1" customWidth="1"/>
    <col min="2569" max="2569" width="5" style="5" customWidth="1"/>
    <col min="2570" max="2570" width="3.875" style="5" customWidth="1"/>
    <col min="2571" max="2571" width="7.5" style="5" bestFit="1" customWidth="1"/>
    <col min="2572" max="2573" width="17" style="5" bestFit="1" customWidth="1"/>
    <col min="2574" max="2806" width="13.625" style="5"/>
    <col min="2807" max="2807" width="2.375" style="5" customWidth="1"/>
    <col min="2808" max="2808" width="14.75" style="5" customWidth="1"/>
    <col min="2809" max="2812" width="12.5" style="5" customWidth="1"/>
    <col min="2813" max="2820" width="3.625" style="5" customWidth="1"/>
    <col min="2821" max="2821" width="2.375" style="5" customWidth="1"/>
    <col min="2822" max="2822" width="3.625" style="5" customWidth="1"/>
    <col min="2823" max="2823" width="17.875" style="5" customWidth="1"/>
    <col min="2824" max="2824" width="18.5" style="5" bestFit="1" customWidth="1"/>
    <col min="2825" max="2825" width="5" style="5" customWidth="1"/>
    <col min="2826" max="2826" width="3.875" style="5" customWidth="1"/>
    <col min="2827" max="2827" width="7.5" style="5" bestFit="1" customWidth="1"/>
    <col min="2828" max="2829" width="17" style="5" bestFit="1" customWidth="1"/>
    <col min="2830" max="3062" width="13.625" style="5"/>
    <col min="3063" max="3063" width="2.375" style="5" customWidth="1"/>
    <col min="3064" max="3064" width="14.75" style="5" customWidth="1"/>
    <col min="3065" max="3068" width="12.5" style="5" customWidth="1"/>
    <col min="3069" max="3076" width="3.625" style="5" customWidth="1"/>
    <col min="3077" max="3077" width="2.375" style="5" customWidth="1"/>
    <col min="3078" max="3078" width="3.625" style="5" customWidth="1"/>
    <col min="3079" max="3079" width="17.875" style="5" customWidth="1"/>
    <col min="3080" max="3080" width="18.5" style="5" bestFit="1" customWidth="1"/>
    <col min="3081" max="3081" width="5" style="5" customWidth="1"/>
    <col min="3082" max="3082" width="3.875" style="5" customWidth="1"/>
    <col min="3083" max="3083" width="7.5" style="5" bestFit="1" customWidth="1"/>
    <col min="3084" max="3085" width="17" style="5" bestFit="1" customWidth="1"/>
    <col min="3086" max="3318" width="13.625" style="5"/>
    <col min="3319" max="3319" width="2.375" style="5" customWidth="1"/>
    <col min="3320" max="3320" width="14.75" style="5" customWidth="1"/>
    <col min="3321" max="3324" width="12.5" style="5" customWidth="1"/>
    <col min="3325" max="3332" width="3.625" style="5" customWidth="1"/>
    <col min="3333" max="3333" width="2.375" style="5" customWidth="1"/>
    <col min="3334" max="3334" width="3.625" style="5" customWidth="1"/>
    <col min="3335" max="3335" width="17.875" style="5" customWidth="1"/>
    <col min="3336" max="3336" width="18.5" style="5" bestFit="1" customWidth="1"/>
    <col min="3337" max="3337" width="5" style="5" customWidth="1"/>
    <col min="3338" max="3338" width="3.875" style="5" customWidth="1"/>
    <col min="3339" max="3339" width="7.5" style="5" bestFit="1" customWidth="1"/>
    <col min="3340" max="3341" width="17" style="5" bestFit="1" customWidth="1"/>
    <col min="3342" max="3574" width="13.625" style="5"/>
    <col min="3575" max="3575" width="2.375" style="5" customWidth="1"/>
    <col min="3576" max="3576" width="14.75" style="5" customWidth="1"/>
    <col min="3577" max="3580" width="12.5" style="5" customWidth="1"/>
    <col min="3581" max="3588" width="3.625" style="5" customWidth="1"/>
    <col min="3589" max="3589" width="2.375" style="5" customWidth="1"/>
    <col min="3590" max="3590" width="3.625" style="5" customWidth="1"/>
    <col min="3591" max="3591" width="17.875" style="5" customWidth="1"/>
    <col min="3592" max="3592" width="18.5" style="5" bestFit="1" customWidth="1"/>
    <col min="3593" max="3593" width="5" style="5" customWidth="1"/>
    <col min="3594" max="3594" width="3.875" style="5" customWidth="1"/>
    <col min="3595" max="3595" width="7.5" style="5" bestFit="1" customWidth="1"/>
    <col min="3596" max="3597" width="17" style="5" bestFit="1" customWidth="1"/>
    <col min="3598" max="3830" width="13.625" style="5"/>
    <col min="3831" max="3831" width="2.375" style="5" customWidth="1"/>
    <col min="3832" max="3832" width="14.75" style="5" customWidth="1"/>
    <col min="3833" max="3836" width="12.5" style="5" customWidth="1"/>
    <col min="3837" max="3844" width="3.625" style="5" customWidth="1"/>
    <col min="3845" max="3845" width="2.375" style="5" customWidth="1"/>
    <col min="3846" max="3846" width="3.625" style="5" customWidth="1"/>
    <col min="3847" max="3847" width="17.875" style="5" customWidth="1"/>
    <col min="3848" max="3848" width="18.5" style="5" bestFit="1" customWidth="1"/>
    <col min="3849" max="3849" width="5" style="5" customWidth="1"/>
    <col min="3850" max="3850" width="3.875" style="5" customWidth="1"/>
    <col min="3851" max="3851" width="7.5" style="5" bestFit="1" customWidth="1"/>
    <col min="3852" max="3853" width="17" style="5" bestFit="1" customWidth="1"/>
    <col min="3854" max="4086" width="13.625" style="5"/>
    <col min="4087" max="4087" width="2.375" style="5" customWidth="1"/>
    <col min="4088" max="4088" width="14.75" style="5" customWidth="1"/>
    <col min="4089" max="4092" width="12.5" style="5" customWidth="1"/>
    <col min="4093" max="4100" width="3.625" style="5" customWidth="1"/>
    <col min="4101" max="4101" width="2.375" style="5" customWidth="1"/>
    <col min="4102" max="4102" width="3.625" style="5" customWidth="1"/>
    <col min="4103" max="4103" width="17.875" style="5" customWidth="1"/>
    <col min="4104" max="4104" width="18.5" style="5" bestFit="1" customWidth="1"/>
    <col min="4105" max="4105" width="5" style="5" customWidth="1"/>
    <col min="4106" max="4106" width="3.875" style="5" customWidth="1"/>
    <col min="4107" max="4107" width="7.5" style="5" bestFit="1" customWidth="1"/>
    <col min="4108" max="4109" width="17" style="5" bestFit="1" customWidth="1"/>
    <col min="4110" max="4342" width="13.625" style="5"/>
    <col min="4343" max="4343" width="2.375" style="5" customWidth="1"/>
    <col min="4344" max="4344" width="14.75" style="5" customWidth="1"/>
    <col min="4345" max="4348" width="12.5" style="5" customWidth="1"/>
    <col min="4349" max="4356" width="3.625" style="5" customWidth="1"/>
    <col min="4357" max="4357" width="2.375" style="5" customWidth="1"/>
    <col min="4358" max="4358" width="3.625" style="5" customWidth="1"/>
    <col min="4359" max="4359" width="17.875" style="5" customWidth="1"/>
    <col min="4360" max="4360" width="18.5" style="5" bestFit="1" customWidth="1"/>
    <col min="4361" max="4361" width="5" style="5" customWidth="1"/>
    <col min="4362" max="4362" width="3.875" style="5" customWidth="1"/>
    <col min="4363" max="4363" width="7.5" style="5" bestFit="1" customWidth="1"/>
    <col min="4364" max="4365" width="17" style="5" bestFit="1" customWidth="1"/>
    <col min="4366" max="4598" width="13.625" style="5"/>
    <col min="4599" max="4599" width="2.375" style="5" customWidth="1"/>
    <col min="4600" max="4600" width="14.75" style="5" customWidth="1"/>
    <col min="4601" max="4604" width="12.5" style="5" customWidth="1"/>
    <col min="4605" max="4612" width="3.625" style="5" customWidth="1"/>
    <col min="4613" max="4613" width="2.375" style="5" customWidth="1"/>
    <col min="4614" max="4614" width="3.625" style="5" customWidth="1"/>
    <col min="4615" max="4615" width="17.875" style="5" customWidth="1"/>
    <col min="4616" max="4616" width="18.5" style="5" bestFit="1" customWidth="1"/>
    <col min="4617" max="4617" width="5" style="5" customWidth="1"/>
    <col min="4618" max="4618" width="3.875" style="5" customWidth="1"/>
    <col min="4619" max="4619" width="7.5" style="5" bestFit="1" customWidth="1"/>
    <col min="4620" max="4621" width="17" style="5" bestFit="1" customWidth="1"/>
    <col min="4622" max="4854" width="13.625" style="5"/>
    <col min="4855" max="4855" width="2.375" style="5" customWidth="1"/>
    <col min="4856" max="4856" width="14.75" style="5" customWidth="1"/>
    <col min="4857" max="4860" width="12.5" style="5" customWidth="1"/>
    <col min="4861" max="4868" width="3.625" style="5" customWidth="1"/>
    <col min="4869" max="4869" width="2.375" style="5" customWidth="1"/>
    <col min="4870" max="4870" width="3.625" style="5" customWidth="1"/>
    <col min="4871" max="4871" width="17.875" style="5" customWidth="1"/>
    <col min="4872" max="4872" width="18.5" style="5" bestFit="1" customWidth="1"/>
    <col min="4873" max="4873" width="5" style="5" customWidth="1"/>
    <col min="4874" max="4874" width="3.875" style="5" customWidth="1"/>
    <col min="4875" max="4875" width="7.5" style="5" bestFit="1" customWidth="1"/>
    <col min="4876" max="4877" width="17" style="5" bestFit="1" customWidth="1"/>
    <col min="4878" max="5110" width="13.625" style="5"/>
    <col min="5111" max="5111" width="2.375" style="5" customWidth="1"/>
    <col min="5112" max="5112" width="14.75" style="5" customWidth="1"/>
    <col min="5113" max="5116" width="12.5" style="5" customWidth="1"/>
    <col min="5117" max="5124" width="3.625" style="5" customWidth="1"/>
    <col min="5125" max="5125" width="2.375" style="5" customWidth="1"/>
    <col min="5126" max="5126" width="3.625" style="5" customWidth="1"/>
    <col min="5127" max="5127" width="17.875" style="5" customWidth="1"/>
    <col min="5128" max="5128" width="18.5" style="5" bestFit="1" customWidth="1"/>
    <col min="5129" max="5129" width="5" style="5" customWidth="1"/>
    <col min="5130" max="5130" width="3.875" style="5" customWidth="1"/>
    <col min="5131" max="5131" width="7.5" style="5" bestFit="1" customWidth="1"/>
    <col min="5132" max="5133" width="17" style="5" bestFit="1" customWidth="1"/>
    <col min="5134" max="5366" width="13.625" style="5"/>
    <col min="5367" max="5367" width="2.375" style="5" customWidth="1"/>
    <col min="5368" max="5368" width="14.75" style="5" customWidth="1"/>
    <col min="5369" max="5372" width="12.5" style="5" customWidth="1"/>
    <col min="5373" max="5380" width="3.625" style="5" customWidth="1"/>
    <col min="5381" max="5381" width="2.375" style="5" customWidth="1"/>
    <col min="5382" max="5382" width="3.625" style="5" customWidth="1"/>
    <col min="5383" max="5383" width="17.875" style="5" customWidth="1"/>
    <col min="5384" max="5384" width="18.5" style="5" bestFit="1" customWidth="1"/>
    <col min="5385" max="5385" width="5" style="5" customWidth="1"/>
    <col min="5386" max="5386" width="3.875" style="5" customWidth="1"/>
    <col min="5387" max="5387" width="7.5" style="5" bestFit="1" customWidth="1"/>
    <col min="5388" max="5389" width="17" style="5" bestFit="1" customWidth="1"/>
    <col min="5390" max="5622" width="13.625" style="5"/>
    <col min="5623" max="5623" width="2.375" style="5" customWidth="1"/>
    <col min="5624" max="5624" width="14.75" style="5" customWidth="1"/>
    <col min="5625" max="5628" width="12.5" style="5" customWidth="1"/>
    <col min="5629" max="5636" width="3.625" style="5" customWidth="1"/>
    <col min="5637" max="5637" width="2.375" style="5" customWidth="1"/>
    <col min="5638" max="5638" width="3.625" style="5" customWidth="1"/>
    <col min="5639" max="5639" width="17.875" style="5" customWidth="1"/>
    <col min="5640" max="5640" width="18.5" style="5" bestFit="1" customWidth="1"/>
    <col min="5641" max="5641" width="5" style="5" customWidth="1"/>
    <col min="5642" max="5642" width="3.875" style="5" customWidth="1"/>
    <col min="5643" max="5643" width="7.5" style="5" bestFit="1" customWidth="1"/>
    <col min="5644" max="5645" width="17" style="5" bestFit="1" customWidth="1"/>
    <col min="5646" max="5878" width="13.625" style="5"/>
    <col min="5879" max="5879" width="2.375" style="5" customWidth="1"/>
    <col min="5880" max="5880" width="14.75" style="5" customWidth="1"/>
    <col min="5881" max="5884" width="12.5" style="5" customWidth="1"/>
    <col min="5885" max="5892" width="3.625" style="5" customWidth="1"/>
    <col min="5893" max="5893" width="2.375" style="5" customWidth="1"/>
    <col min="5894" max="5894" width="3.625" style="5" customWidth="1"/>
    <col min="5895" max="5895" width="17.875" style="5" customWidth="1"/>
    <col min="5896" max="5896" width="18.5" style="5" bestFit="1" customWidth="1"/>
    <col min="5897" max="5897" width="5" style="5" customWidth="1"/>
    <col min="5898" max="5898" width="3.875" style="5" customWidth="1"/>
    <col min="5899" max="5899" width="7.5" style="5" bestFit="1" customWidth="1"/>
    <col min="5900" max="5901" width="17" style="5" bestFit="1" customWidth="1"/>
    <col min="5902" max="6134" width="13.625" style="5"/>
    <col min="6135" max="6135" width="2.375" style="5" customWidth="1"/>
    <col min="6136" max="6136" width="14.75" style="5" customWidth="1"/>
    <col min="6137" max="6140" width="12.5" style="5" customWidth="1"/>
    <col min="6141" max="6148" width="3.625" style="5" customWidth="1"/>
    <col min="6149" max="6149" width="2.375" style="5" customWidth="1"/>
    <col min="6150" max="6150" width="3.625" style="5" customWidth="1"/>
    <col min="6151" max="6151" width="17.875" style="5" customWidth="1"/>
    <col min="6152" max="6152" width="18.5" style="5" bestFit="1" customWidth="1"/>
    <col min="6153" max="6153" width="5" style="5" customWidth="1"/>
    <col min="6154" max="6154" width="3.875" style="5" customWidth="1"/>
    <col min="6155" max="6155" width="7.5" style="5" bestFit="1" customWidth="1"/>
    <col min="6156" max="6157" width="17" style="5" bestFit="1" customWidth="1"/>
    <col min="6158" max="6390" width="13.625" style="5"/>
    <col min="6391" max="6391" width="2.375" style="5" customWidth="1"/>
    <col min="6392" max="6392" width="14.75" style="5" customWidth="1"/>
    <col min="6393" max="6396" width="12.5" style="5" customWidth="1"/>
    <col min="6397" max="6404" width="3.625" style="5" customWidth="1"/>
    <col min="6405" max="6405" width="2.375" style="5" customWidth="1"/>
    <col min="6406" max="6406" width="3.625" style="5" customWidth="1"/>
    <col min="6407" max="6407" width="17.875" style="5" customWidth="1"/>
    <col min="6408" max="6408" width="18.5" style="5" bestFit="1" customWidth="1"/>
    <col min="6409" max="6409" width="5" style="5" customWidth="1"/>
    <col min="6410" max="6410" width="3.875" style="5" customWidth="1"/>
    <col min="6411" max="6411" width="7.5" style="5" bestFit="1" customWidth="1"/>
    <col min="6412" max="6413" width="17" style="5" bestFit="1" customWidth="1"/>
    <col min="6414" max="6646" width="13.625" style="5"/>
    <col min="6647" max="6647" width="2.375" style="5" customWidth="1"/>
    <col min="6648" max="6648" width="14.75" style="5" customWidth="1"/>
    <col min="6649" max="6652" width="12.5" style="5" customWidth="1"/>
    <col min="6653" max="6660" width="3.625" style="5" customWidth="1"/>
    <col min="6661" max="6661" width="2.375" style="5" customWidth="1"/>
    <col min="6662" max="6662" width="3.625" style="5" customWidth="1"/>
    <col min="6663" max="6663" width="17.875" style="5" customWidth="1"/>
    <col min="6664" max="6664" width="18.5" style="5" bestFit="1" customWidth="1"/>
    <col min="6665" max="6665" width="5" style="5" customWidth="1"/>
    <col min="6666" max="6666" width="3.875" style="5" customWidth="1"/>
    <col min="6667" max="6667" width="7.5" style="5" bestFit="1" customWidth="1"/>
    <col min="6668" max="6669" width="17" style="5" bestFit="1" customWidth="1"/>
    <col min="6670" max="6902" width="13.625" style="5"/>
    <col min="6903" max="6903" width="2.375" style="5" customWidth="1"/>
    <col min="6904" max="6904" width="14.75" style="5" customWidth="1"/>
    <col min="6905" max="6908" width="12.5" style="5" customWidth="1"/>
    <col min="6909" max="6916" width="3.625" style="5" customWidth="1"/>
    <col min="6917" max="6917" width="2.375" style="5" customWidth="1"/>
    <col min="6918" max="6918" width="3.625" style="5" customWidth="1"/>
    <col min="6919" max="6919" width="17.875" style="5" customWidth="1"/>
    <col min="6920" max="6920" width="18.5" style="5" bestFit="1" customWidth="1"/>
    <col min="6921" max="6921" width="5" style="5" customWidth="1"/>
    <col min="6922" max="6922" width="3.875" style="5" customWidth="1"/>
    <col min="6923" max="6923" width="7.5" style="5" bestFit="1" customWidth="1"/>
    <col min="6924" max="6925" width="17" style="5" bestFit="1" customWidth="1"/>
    <col min="6926" max="7158" width="13.625" style="5"/>
    <col min="7159" max="7159" width="2.375" style="5" customWidth="1"/>
    <col min="7160" max="7160" width="14.75" style="5" customWidth="1"/>
    <col min="7161" max="7164" width="12.5" style="5" customWidth="1"/>
    <col min="7165" max="7172" width="3.625" style="5" customWidth="1"/>
    <col min="7173" max="7173" width="2.375" style="5" customWidth="1"/>
    <col min="7174" max="7174" width="3.625" style="5" customWidth="1"/>
    <col min="7175" max="7175" width="17.875" style="5" customWidth="1"/>
    <col min="7176" max="7176" width="18.5" style="5" bestFit="1" customWidth="1"/>
    <col min="7177" max="7177" width="5" style="5" customWidth="1"/>
    <col min="7178" max="7178" width="3.875" style="5" customWidth="1"/>
    <col min="7179" max="7179" width="7.5" style="5" bestFit="1" customWidth="1"/>
    <col min="7180" max="7181" width="17" style="5" bestFit="1" customWidth="1"/>
    <col min="7182" max="7414" width="13.625" style="5"/>
    <col min="7415" max="7415" width="2.375" style="5" customWidth="1"/>
    <col min="7416" max="7416" width="14.75" style="5" customWidth="1"/>
    <col min="7417" max="7420" width="12.5" style="5" customWidth="1"/>
    <col min="7421" max="7428" width="3.625" style="5" customWidth="1"/>
    <col min="7429" max="7429" width="2.375" style="5" customWidth="1"/>
    <col min="7430" max="7430" width="3.625" style="5" customWidth="1"/>
    <col min="7431" max="7431" width="17.875" style="5" customWidth="1"/>
    <col min="7432" max="7432" width="18.5" style="5" bestFit="1" customWidth="1"/>
    <col min="7433" max="7433" width="5" style="5" customWidth="1"/>
    <col min="7434" max="7434" width="3.875" style="5" customWidth="1"/>
    <col min="7435" max="7435" width="7.5" style="5" bestFit="1" customWidth="1"/>
    <col min="7436" max="7437" width="17" style="5" bestFit="1" customWidth="1"/>
    <col min="7438" max="7670" width="13.625" style="5"/>
    <col min="7671" max="7671" width="2.375" style="5" customWidth="1"/>
    <col min="7672" max="7672" width="14.75" style="5" customWidth="1"/>
    <col min="7673" max="7676" width="12.5" style="5" customWidth="1"/>
    <col min="7677" max="7684" width="3.625" style="5" customWidth="1"/>
    <col min="7685" max="7685" width="2.375" style="5" customWidth="1"/>
    <col min="7686" max="7686" width="3.625" style="5" customWidth="1"/>
    <col min="7687" max="7687" width="17.875" style="5" customWidth="1"/>
    <col min="7688" max="7688" width="18.5" style="5" bestFit="1" customWidth="1"/>
    <col min="7689" max="7689" width="5" style="5" customWidth="1"/>
    <col min="7690" max="7690" width="3.875" style="5" customWidth="1"/>
    <col min="7691" max="7691" width="7.5" style="5" bestFit="1" customWidth="1"/>
    <col min="7692" max="7693" width="17" style="5" bestFit="1" customWidth="1"/>
    <col min="7694" max="7926" width="13.625" style="5"/>
    <col min="7927" max="7927" width="2.375" style="5" customWidth="1"/>
    <col min="7928" max="7928" width="14.75" style="5" customWidth="1"/>
    <col min="7929" max="7932" width="12.5" style="5" customWidth="1"/>
    <col min="7933" max="7940" width="3.625" style="5" customWidth="1"/>
    <col min="7941" max="7941" width="2.375" style="5" customWidth="1"/>
    <col min="7942" max="7942" width="3.625" style="5" customWidth="1"/>
    <col min="7943" max="7943" width="17.875" style="5" customWidth="1"/>
    <col min="7944" max="7944" width="18.5" style="5" bestFit="1" customWidth="1"/>
    <col min="7945" max="7945" width="5" style="5" customWidth="1"/>
    <col min="7946" max="7946" width="3.875" style="5" customWidth="1"/>
    <col min="7947" max="7947" width="7.5" style="5" bestFit="1" customWidth="1"/>
    <col min="7948" max="7949" width="17" style="5" bestFit="1" customWidth="1"/>
    <col min="7950" max="8182" width="13.625" style="5"/>
    <col min="8183" max="8183" width="2.375" style="5" customWidth="1"/>
    <col min="8184" max="8184" width="14.75" style="5" customWidth="1"/>
    <col min="8185" max="8188" width="12.5" style="5" customWidth="1"/>
    <col min="8189" max="8196" width="3.625" style="5" customWidth="1"/>
    <col min="8197" max="8197" width="2.375" style="5" customWidth="1"/>
    <col min="8198" max="8198" width="3.625" style="5" customWidth="1"/>
    <col min="8199" max="8199" width="17.875" style="5" customWidth="1"/>
    <col min="8200" max="8200" width="18.5" style="5" bestFit="1" customWidth="1"/>
    <col min="8201" max="8201" width="5" style="5" customWidth="1"/>
    <col min="8202" max="8202" width="3.875" style="5" customWidth="1"/>
    <col min="8203" max="8203" width="7.5" style="5" bestFit="1" customWidth="1"/>
    <col min="8204" max="8205" width="17" style="5" bestFit="1" customWidth="1"/>
    <col min="8206" max="8438" width="13.625" style="5"/>
    <col min="8439" max="8439" width="2.375" style="5" customWidth="1"/>
    <col min="8440" max="8440" width="14.75" style="5" customWidth="1"/>
    <col min="8441" max="8444" width="12.5" style="5" customWidth="1"/>
    <col min="8445" max="8452" width="3.625" style="5" customWidth="1"/>
    <col min="8453" max="8453" width="2.375" style="5" customWidth="1"/>
    <col min="8454" max="8454" width="3.625" style="5" customWidth="1"/>
    <col min="8455" max="8455" width="17.875" style="5" customWidth="1"/>
    <col min="8456" max="8456" width="18.5" style="5" bestFit="1" customWidth="1"/>
    <col min="8457" max="8457" width="5" style="5" customWidth="1"/>
    <col min="8458" max="8458" width="3.875" style="5" customWidth="1"/>
    <col min="8459" max="8459" width="7.5" style="5" bestFit="1" customWidth="1"/>
    <col min="8460" max="8461" width="17" style="5" bestFit="1" customWidth="1"/>
    <col min="8462" max="8694" width="13.625" style="5"/>
    <col min="8695" max="8695" width="2.375" style="5" customWidth="1"/>
    <col min="8696" max="8696" width="14.75" style="5" customWidth="1"/>
    <col min="8697" max="8700" width="12.5" style="5" customWidth="1"/>
    <col min="8701" max="8708" width="3.625" style="5" customWidth="1"/>
    <col min="8709" max="8709" width="2.375" style="5" customWidth="1"/>
    <col min="8710" max="8710" width="3.625" style="5" customWidth="1"/>
    <col min="8711" max="8711" width="17.875" style="5" customWidth="1"/>
    <col min="8712" max="8712" width="18.5" style="5" bestFit="1" customWidth="1"/>
    <col min="8713" max="8713" width="5" style="5" customWidth="1"/>
    <col min="8714" max="8714" width="3.875" style="5" customWidth="1"/>
    <col min="8715" max="8715" width="7.5" style="5" bestFit="1" customWidth="1"/>
    <col min="8716" max="8717" width="17" style="5" bestFit="1" customWidth="1"/>
    <col min="8718" max="8950" width="13.625" style="5"/>
    <col min="8951" max="8951" width="2.375" style="5" customWidth="1"/>
    <col min="8952" max="8952" width="14.75" style="5" customWidth="1"/>
    <col min="8953" max="8956" width="12.5" style="5" customWidth="1"/>
    <col min="8957" max="8964" width="3.625" style="5" customWidth="1"/>
    <col min="8965" max="8965" width="2.375" style="5" customWidth="1"/>
    <col min="8966" max="8966" width="3.625" style="5" customWidth="1"/>
    <col min="8967" max="8967" width="17.875" style="5" customWidth="1"/>
    <col min="8968" max="8968" width="18.5" style="5" bestFit="1" customWidth="1"/>
    <col min="8969" max="8969" width="5" style="5" customWidth="1"/>
    <col min="8970" max="8970" width="3.875" style="5" customWidth="1"/>
    <col min="8971" max="8971" width="7.5" style="5" bestFit="1" customWidth="1"/>
    <col min="8972" max="8973" width="17" style="5" bestFit="1" customWidth="1"/>
    <col min="8974" max="9206" width="13.625" style="5"/>
    <col min="9207" max="9207" width="2.375" style="5" customWidth="1"/>
    <col min="9208" max="9208" width="14.75" style="5" customWidth="1"/>
    <col min="9209" max="9212" width="12.5" style="5" customWidth="1"/>
    <col min="9213" max="9220" width="3.625" style="5" customWidth="1"/>
    <col min="9221" max="9221" width="2.375" style="5" customWidth="1"/>
    <col min="9222" max="9222" width="3.625" style="5" customWidth="1"/>
    <col min="9223" max="9223" width="17.875" style="5" customWidth="1"/>
    <col min="9224" max="9224" width="18.5" style="5" bestFit="1" customWidth="1"/>
    <col min="9225" max="9225" width="5" style="5" customWidth="1"/>
    <col min="9226" max="9226" width="3.875" style="5" customWidth="1"/>
    <col min="9227" max="9227" width="7.5" style="5" bestFit="1" customWidth="1"/>
    <col min="9228" max="9229" width="17" style="5" bestFit="1" customWidth="1"/>
    <col min="9230" max="9462" width="13.625" style="5"/>
    <col min="9463" max="9463" width="2.375" style="5" customWidth="1"/>
    <col min="9464" max="9464" width="14.75" style="5" customWidth="1"/>
    <col min="9465" max="9468" width="12.5" style="5" customWidth="1"/>
    <col min="9469" max="9476" width="3.625" style="5" customWidth="1"/>
    <col min="9477" max="9477" width="2.375" style="5" customWidth="1"/>
    <col min="9478" max="9478" width="3.625" style="5" customWidth="1"/>
    <col min="9479" max="9479" width="17.875" style="5" customWidth="1"/>
    <col min="9480" max="9480" width="18.5" style="5" bestFit="1" customWidth="1"/>
    <col min="9481" max="9481" width="5" style="5" customWidth="1"/>
    <col min="9482" max="9482" width="3.875" style="5" customWidth="1"/>
    <col min="9483" max="9483" width="7.5" style="5" bestFit="1" customWidth="1"/>
    <col min="9484" max="9485" width="17" style="5" bestFit="1" customWidth="1"/>
    <col min="9486" max="9718" width="13.625" style="5"/>
    <col min="9719" max="9719" width="2.375" style="5" customWidth="1"/>
    <col min="9720" max="9720" width="14.75" style="5" customWidth="1"/>
    <col min="9721" max="9724" width="12.5" style="5" customWidth="1"/>
    <col min="9725" max="9732" width="3.625" style="5" customWidth="1"/>
    <col min="9733" max="9733" width="2.375" style="5" customWidth="1"/>
    <col min="9734" max="9734" width="3.625" style="5" customWidth="1"/>
    <col min="9735" max="9735" width="17.875" style="5" customWidth="1"/>
    <col min="9736" max="9736" width="18.5" style="5" bestFit="1" customWidth="1"/>
    <col min="9737" max="9737" width="5" style="5" customWidth="1"/>
    <col min="9738" max="9738" width="3.875" style="5" customWidth="1"/>
    <col min="9739" max="9739" width="7.5" style="5" bestFit="1" customWidth="1"/>
    <col min="9740" max="9741" width="17" style="5" bestFit="1" customWidth="1"/>
    <col min="9742" max="9974" width="13.625" style="5"/>
    <col min="9975" max="9975" width="2.375" style="5" customWidth="1"/>
    <col min="9976" max="9976" width="14.75" style="5" customWidth="1"/>
    <col min="9977" max="9980" width="12.5" style="5" customWidth="1"/>
    <col min="9981" max="9988" width="3.625" style="5" customWidth="1"/>
    <col min="9989" max="9989" width="2.375" style="5" customWidth="1"/>
    <col min="9990" max="9990" width="3.625" style="5" customWidth="1"/>
    <col min="9991" max="9991" width="17.875" style="5" customWidth="1"/>
    <col min="9992" max="9992" width="18.5" style="5" bestFit="1" customWidth="1"/>
    <col min="9993" max="9993" width="5" style="5" customWidth="1"/>
    <col min="9994" max="9994" width="3.875" style="5" customWidth="1"/>
    <col min="9995" max="9995" width="7.5" style="5" bestFit="1" customWidth="1"/>
    <col min="9996" max="9997" width="17" style="5" bestFit="1" customWidth="1"/>
    <col min="9998" max="10230" width="13.625" style="5"/>
    <col min="10231" max="10231" width="2.375" style="5" customWidth="1"/>
    <col min="10232" max="10232" width="14.75" style="5" customWidth="1"/>
    <col min="10233" max="10236" width="12.5" style="5" customWidth="1"/>
    <col min="10237" max="10244" width="3.625" style="5" customWidth="1"/>
    <col min="10245" max="10245" width="2.375" style="5" customWidth="1"/>
    <col min="10246" max="10246" width="3.625" style="5" customWidth="1"/>
    <col min="10247" max="10247" width="17.875" style="5" customWidth="1"/>
    <col min="10248" max="10248" width="18.5" style="5" bestFit="1" customWidth="1"/>
    <col min="10249" max="10249" width="5" style="5" customWidth="1"/>
    <col min="10250" max="10250" width="3.875" style="5" customWidth="1"/>
    <col min="10251" max="10251" width="7.5" style="5" bestFit="1" customWidth="1"/>
    <col min="10252" max="10253" width="17" style="5" bestFit="1" customWidth="1"/>
    <col min="10254" max="10486" width="13.625" style="5"/>
    <col min="10487" max="10487" width="2.375" style="5" customWidth="1"/>
    <col min="10488" max="10488" width="14.75" style="5" customWidth="1"/>
    <col min="10489" max="10492" width="12.5" style="5" customWidth="1"/>
    <col min="10493" max="10500" width="3.625" style="5" customWidth="1"/>
    <col min="10501" max="10501" width="2.375" style="5" customWidth="1"/>
    <col min="10502" max="10502" width="3.625" style="5" customWidth="1"/>
    <col min="10503" max="10503" width="17.875" style="5" customWidth="1"/>
    <col min="10504" max="10504" width="18.5" style="5" bestFit="1" customWidth="1"/>
    <col min="10505" max="10505" width="5" style="5" customWidth="1"/>
    <col min="10506" max="10506" width="3.875" style="5" customWidth="1"/>
    <col min="10507" max="10507" width="7.5" style="5" bestFit="1" customWidth="1"/>
    <col min="10508" max="10509" width="17" style="5" bestFit="1" customWidth="1"/>
    <col min="10510" max="10742" width="13.625" style="5"/>
    <col min="10743" max="10743" width="2.375" style="5" customWidth="1"/>
    <col min="10744" max="10744" width="14.75" style="5" customWidth="1"/>
    <col min="10745" max="10748" width="12.5" style="5" customWidth="1"/>
    <col min="10749" max="10756" width="3.625" style="5" customWidth="1"/>
    <col min="10757" max="10757" width="2.375" style="5" customWidth="1"/>
    <col min="10758" max="10758" width="3.625" style="5" customWidth="1"/>
    <col min="10759" max="10759" width="17.875" style="5" customWidth="1"/>
    <col min="10760" max="10760" width="18.5" style="5" bestFit="1" customWidth="1"/>
    <col min="10761" max="10761" width="5" style="5" customWidth="1"/>
    <col min="10762" max="10762" width="3.875" style="5" customWidth="1"/>
    <col min="10763" max="10763" width="7.5" style="5" bestFit="1" customWidth="1"/>
    <col min="10764" max="10765" width="17" style="5" bestFit="1" customWidth="1"/>
    <col min="10766" max="10998" width="13.625" style="5"/>
    <col min="10999" max="10999" width="2.375" style="5" customWidth="1"/>
    <col min="11000" max="11000" width="14.75" style="5" customWidth="1"/>
    <col min="11001" max="11004" width="12.5" style="5" customWidth="1"/>
    <col min="11005" max="11012" width="3.625" style="5" customWidth="1"/>
    <col min="11013" max="11013" width="2.375" style="5" customWidth="1"/>
    <col min="11014" max="11014" width="3.625" style="5" customWidth="1"/>
    <col min="11015" max="11015" width="17.875" style="5" customWidth="1"/>
    <col min="11016" max="11016" width="18.5" style="5" bestFit="1" customWidth="1"/>
    <col min="11017" max="11017" width="5" style="5" customWidth="1"/>
    <col min="11018" max="11018" width="3.875" style="5" customWidth="1"/>
    <col min="11019" max="11019" width="7.5" style="5" bestFit="1" customWidth="1"/>
    <col min="11020" max="11021" width="17" style="5" bestFit="1" customWidth="1"/>
    <col min="11022" max="11254" width="13.625" style="5"/>
    <col min="11255" max="11255" width="2.375" style="5" customWidth="1"/>
    <col min="11256" max="11256" width="14.75" style="5" customWidth="1"/>
    <col min="11257" max="11260" width="12.5" style="5" customWidth="1"/>
    <col min="11261" max="11268" width="3.625" style="5" customWidth="1"/>
    <col min="11269" max="11269" width="2.375" style="5" customWidth="1"/>
    <col min="11270" max="11270" width="3.625" style="5" customWidth="1"/>
    <col min="11271" max="11271" width="17.875" style="5" customWidth="1"/>
    <col min="11272" max="11272" width="18.5" style="5" bestFit="1" customWidth="1"/>
    <col min="11273" max="11273" width="5" style="5" customWidth="1"/>
    <col min="11274" max="11274" width="3.875" style="5" customWidth="1"/>
    <col min="11275" max="11275" width="7.5" style="5" bestFit="1" customWidth="1"/>
    <col min="11276" max="11277" width="17" style="5" bestFit="1" customWidth="1"/>
    <col min="11278" max="11510" width="13.625" style="5"/>
    <col min="11511" max="11511" width="2.375" style="5" customWidth="1"/>
    <col min="11512" max="11512" width="14.75" style="5" customWidth="1"/>
    <col min="11513" max="11516" width="12.5" style="5" customWidth="1"/>
    <col min="11517" max="11524" width="3.625" style="5" customWidth="1"/>
    <col min="11525" max="11525" width="2.375" style="5" customWidth="1"/>
    <col min="11526" max="11526" width="3.625" style="5" customWidth="1"/>
    <col min="11527" max="11527" width="17.875" style="5" customWidth="1"/>
    <col min="11528" max="11528" width="18.5" style="5" bestFit="1" customWidth="1"/>
    <col min="11529" max="11529" width="5" style="5" customWidth="1"/>
    <col min="11530" max="11530" width="3.875" style="5" customWidth="1"/>
    <col min="11531" max="11531" width="7.5" style="5" bestFit="1" customWidth="1"/>
    <col min="11532" max="11533" width="17" style="5" bestFit="1" customWidth="1"/>
    <col min="11534" max="11766" width="13.625" style="5"/>
    <col min="11767" max="11767" width="2.375" style="5" customWidth="1"/>
    <col min="11768" max="11768" width="14.75" style="5" customWidth="1"/>
    <col min="11769" max="11772" width="12.5" style="5" customWidth="1"/>
    <col min="11773" max="11780" width="3.625" style="5" customWidth="1"/>
    <col min="11781" max="11781" width="2.375" style="5" customWidth="1"/>
    <col min="11782" max="11782" width="3.625" style="5" customWidth="1"/>
    <col min="11783" max="11783" width="17.875" style="5" customWidth="1"/>
    <col min="11784" max="11784" width="18.5" style="5" bestFit="1" customWidth="1"/>
    <col min="11785" max="11785" width="5" style="5" customWidth="1"/>
    <col min="11786" max="11786" width="3.875" style="5" customWidth="1"/>
    <col min="11787" max="11787" width="7.5" style="5" bestFit="1" customWidth="1"/>
    <col min="11788" max="11789" width="17" style="5" bestFit="1" customWidth="1"/>
    <col min="11790" max="12022" width="13.625" style="5"/>
    <col min="12023" max="12023" width="2.375" style="5" customWidth="1"/>
    <col min="12024" max="12024" width="14.75" style="5" customWidth="1"/>
    <col min="12025" max="12028" width="12.5" style="5" customWidth="1"/>
    <col min="12029" max="12036" width="3.625" style="5" customWidth="1"/>
    <col min="12037" max="12037" width="2.375" style="5" customWidth="1"/>
    <col min="12038" max="12038" width="3.625" style="5" customWidth="1"/>
    <col min="12039" max="12039" width="17.875" style="5" customWidth="1"/>
    <col min="12040" max="12040" width="18.5" style="5" bestFit="1" customWidth="1"/>
    <col min="12041" max="12041" width="5" style="5" customWidth="1"/>
    <col min="12042" max="12042" width="3.875" style="5" customWidth="1"/>
    <col min="12043" max="12043" width="7.5" style="5" bestFit="1" customWidth="1"/>
    <col min="12044" max="12045" width="17" style="5" bestFit="1" customWidth="1"/>
    <col min="12046" max="12278" width="13.625" style="5"/>
    <col min="12279" max="12279" width="2.375" style="5" customWidth="1"/>
    <col min="12280" max="12280" width="14.75" style="5" customWidth="1"/>
    <col min="12281" max="12284" width="12.5" style="5" customWidth="1"/>
    <col min="12285" max="12292" width="3.625" style="5" customWidth="1"/>
    <col min="12293" max="12293" width="2.375" style="5" customWidth="1"/>
    <col min="12294" max="12294" width="3.625" style="5" customWidth="1"/>
    <col min="12295" max="12295" width="17.875" style="5" customWidth="1"/>
    <col min="12296" max="12296" width="18.5" style="5" bestFit="1" customWidth="1"/>
    <col min="12297" max="12297" width="5" style="5" customWidth="1"/>
    <col min="12298" max="12298" width="3.875" style="5" customWidth="1"/>
    <col min="12299" max="12299" width="7.5" style="5" bestFit="1" customWidth="1"/>
    <col min="12300" max="12301" width="17" style="5" bestFit="1" customWidth="1"/>
    <col min="12302" max="12534" width="13.625" style="5"/>
    <col min="12535" max="12535" width="2.375" style="5" customWidth="1"/>
    <col min="12536" max="12536" width="14.75" style="5" customWidth="1"/>
    <col min="12537" max="12540" width="12.5" style="5" customWidth="1"/>
    <col min="12541" max="12548" width="3.625" style="5" customWidth="1"/>
    <col min="12549" max="12549" width="2.375" style="5" customWidth="1"/>
    <col min="12550" max="12550" width="3.625" style="5" customWidth="1"/>
    <col min="12551" max="12551" width="17.875" style="5" customWidth="1"/>
    <col min="12552" max="12552" width="18.5" style="5" bestFit="1" customWidth="1"/>
    <col min="12553" max="12553" width="5" style="5" customWidth="1"/>
    <col min="12554" max="12554" width="3.875" style="5" customWidth="1"/>
    <col min="12555" max="12555" width="7.5" style="5" bestFit="1" customWidth="1"/>
    <col min="12556" max="12557" width="17" style="5" bestFit="1" customWidth="1"/>
    <col min="12558" max="12790" width="13.625" style="5"/>
    <col min="12791" max="12791" width="2.375" style="5" customWidth="1"/>
    <col min="12792" max="12792" width="14.75" style="5" customWidth="1"/>
    <col min="12793" max="12796" width="12.5" style="5" customWidth="1"/>
    <col min="12797" max="12804" width="3.625" style="5" customWidth="1"/>
    <col min="12805" max="12805" width="2.375" style="5" customWidth="1"/>
    <col min="12806" max="12806" width="3.625" style="5" customWidth="1"/>
    <col min="12807" max="12807" width="17.875" style="5" customWidth="1"/>
    <col min="12808" max="12808" width="18.5" style="5" bestFit="1" customWidth="1"/>
    <col min="12809" max="12809" width="5" style="5" customWidth="1"/>
    <col min="12810" max="12810" width="3.875" style="5" customWidth="1"/>
    <col min="12811" max="12811" width="7.5" style="5" bestFit="1" customWidth="1"/>
    <col min="12812" max="12813" width="17" style="5" bestFit="1" customWidth="1"/>
    <col min="12814" max="13046" width="13.625" style="5"/>
    <col min="13047" max="13047" width="2.375" style="5" customWidth="1"/>
    <col min="13048" max="13048" width="14.75" style="5" customWidth="1"/>
    <col min="13049" max="13052" width="12.5" style="5" customWidth="1"/>
    <col min="13053" max="13060" width="3.625" style="5" customWidth="1"/>
    <col min="13061" max="13061" width="2.375" style="5" customWidth="1"/>
    <col min="13062" max="13062" width="3.625" style="5" customWidth="1"/>
    <col min="13063" max="13063" width="17.875" style="5" customWidth="1"/>
    <col min="13064" max="13064" width="18.5" style="5" bestFit="1" customWidth="1"/>
    <col min="13065" max="13065" width="5" style="5" customWidth="1"/>
    <col min="13066" max="13066" width="3.875" style="5" customWidth="1"/>
    <col min="13067" max="13067" width="7.5" style="5" bestFit="1" customWidth="1"/>
    <col min="13068" max="13069" width="17" style="5" bestFit="1" customWidth="1"/>
    <col min="13070" max="13302" width="13.625" style="5"/>
    <col min="13303" max="13303" width="2.375" style="5" customWidth="1"/>
    <col min="13304" max="13304" width="14.75" style="5" customWidth="1"/>
    <col min="13305" max="13308" width="12.5" style="5" customWidth="1"/>
    <col min="13309" max="13316" width="3.625" style="5" customWidth="1"/>
    <col min="13317" max="13317" width="2.375" style="5" customWidth="1"/>
    <col min="13318" max="13318" width="3.625" style="5" customWidth="1"/>
    <col min="13319" max="13319" width="17.875" style="5" customWidth="1"/>
    <col min="13320" max="13320" width="18.5" style="5" bestFit="1" customWidth="1"/>
    <col min="13321" max="13321" width="5" style="5" customWidth="1"/>
    <col min="13322" max="13322" width="3.875" style="5" customWidth="1"/>
    <col min="13323" max="13323" width="7.5" style="5" bestFit="1" customWidth="1"/>
    <col min="13324" max="13325" width="17" style="5" bestFit="1" customWidth="1"/>
    <col min="13326" max="13558" width="13.625" style="5"/>
    <col min="13559" max="13559" width="2.375" style="5" customWidth="1"/>
    <col min="13560" max="13560" width="14.75" style="5" customWidth="1"/>
    <col min="13561" max="13564" width="12.5" style="5" customWidth="1"/>
    <col min="13565" max="13572" width="3.625" style="5" customWidth="1"/>
    <col min="13573" max="13573" width="2.375" style="5" customWidth="1"/>
    <col min="13574" max="13574" width="3.625" style="5" customWidth="1"/>
    <col min="13575" max="13575" width="17.875" style="5" customWidth="1"/>
    <col min="13576" max="13576" width="18.5" style="5" bestFit="1" customWidth="1"/>
    <col min="13577" max="13577" width="5" style="5" customWidth="1"/>
    <col min="13578" max="13578" width="3.875" style="5" customWidth="1"/>
    <col min="13579" max="13579" width="7.5" style="5" bestFit="1" customWidth="1"/>
    <col min="13580" max="13581" width="17" style="5" bestFit="1" customWidth="1"/>
    <col min="13582" max="13814" width="13.625" style="5"/>
    <col min="13815" max="13815" width="2.375" style="5" customWidth="1"/>
    <col min="13816" max="13816" width="14.75" style="5" customWidth="1"/>
    <col min="13817" max="13820" width="12.5" style="5" customWidth="1"/>
    <col min="13821" max="13828" width="3.625" style="5" customWidth="1"/>
    <col min="13829" max="13829" width="2.375" style="5" customWidth="1"/>
    <col min="13830" max="13830" width="3.625" style="5" customWidth="1"/>
    <col min="13831" max="13831" width="17.875" style="5" customWidth="1"/>
    <col min="13832" max="13832" width="18.5" style="5" bestFit="1" customWidth="1"/>
    <col min="13833" max="13833" width="5" style="5" customWidth="1"/>
    <col min="13834" max="13834" width="3.875" style="5" customWidth="1"/>
    <col min="13835" max="13835" width="7.5" style="5" bestFit="1" customWidth="1"/>
    <col min="13836" max="13837" width="17" style="5" bestFit="1" customWidth="1"/>
    <col min="13838" max="14070" width="13.625" style="5"/>
    <col min="14071" max="14071" width="2.375" style="5" customWidth="1"/>
    <col min="14072" max="14072" width="14.75" style="5" customWidth="1"/>
    <col min="14073" max="14076" width="12.5" style="5" customWidth="1"/>
    <col min="14077" max="14084" width="3.625" style="5" customWidth="1"/>
    <col min="14085" max="14085" width="2.375" style="5" customWidth="1"/>
    <col min="14086" max="14086" width="3.625" style="5" customWidth="1"/>
    <col min="14087" max="14087" width="17.875" style="5" customWidth="1"/>
    <col min="14088" max="14088" width="18.5" style="5" bestFit="1" customWidth="1"/>
    <col min="14089" max="14089" width="5" style="5" customWidth="1"/>
    <col min="14090" max="14090" width="3.875" style="5" customWidth="1"/>
    <col min="14091" max="14091" width="7.5" style="5" bestFit="1" customWidth="1"/>
    <col min="14092" max="14093" width="17" style="5" bestFit="1" customWidth="1"/>
    <col min="14094" max="14326" width="13.625" style="5"/>
    <col min="14327" max="14327" width="2.375" style="5" customWidth="1"/>
    <col min="14328" max="14328" width="14.75" style="5" customWidth="1"/>
    <col min="14329" max="14332" width="12.5" style="5" customWidth="1"/>
    <col min="14333" max="14340" width="3.625" style="5" customWidth="1"/>
    <col min="14341" max="14341" width="2.375" style="5" customWidth="1"/>
    <col min="14342" max="14342" width="3.625" style="5" customWidth="1"/>
    <col min="14343" max="14343" width="17.875" style="5" customWidth="1"/>
    <col min="14344" max="14344" width="18.5" style="5" bestFit="1" customWidth="1"/>
    <col min="14345" max="14345" width="5" style="5" customWidth="1"/>
    <col min="14346" max="14346" width="3.875" style="5" customWidth="1"/>
    <col min="14347" max="14347" width="7.5" style="5" bestFit="1" customWidth="1"/>
    <col min="14348" max="14349" width="17" style="5" bestFit="1" customWidth="1"/>
    <col min="14350" max="14582" width="13.625" style="5"/>
    <col min="14583" max="14583" width="2.375" style="5" customWidth="1"/>
    <col min="14584" max="14584" width="14.75" style="5" customWidth="1"/>
    <col min="14585" max="14588" width="12.5" style="5" customWidth="1"/>
    <col min="14589" max="14596" width="3.625" style="5" customWidth="1"/>
    <col min="14597" max="14597" width="2.375" style="5" customWidth="1"/>
    <col min="14598" max="14598" width="3.625" style="5" customWidth="1"/>
    <col min="14599" max="14599" width="17.875" style="5" customWidth="1"/>
    <col min="14600" max="14600" width="18.5" style="5" bestFit="1" customWidth="1"/>
    <col min="14601" max="14601" width="5" style="5" customWidth="1"/>
    <col min="14602" max="14602" width="3.875" style="5" customWidth="1"/>
    <col min="14603" max="14603" width="7.5" style="5" bestFit="1" customWidth="1"/>
    <col min="14604" max="14605" width="17" style="5" bestFit="1" customWidth="1"/>
    <col min="14606" max="14838" width="13.625" style="5"/>
    <col min="14839" max="14839" width="2.375" style="5" customWidth="1"/>
    <col min="14840" max="14840" width="14.75" style="5" customWidth="1"/>
    <col min="14841" max="14844" width="12.5" style="5" customWidth="1"/>
    <col min="14845" max="14852" width="3.625" style="5" customWidth="1"/>
    <col min="14853" max="14853" width="2.375" style="5" customWidth="1"/>
    <col min="14854" max="14854" width="3.625" style="5" customWidth="1"/>
    <col min="14855" max="14855" width="17.875" style="5" customWidth="1"/>
    <col min="14856" max="14856" width="18.5" style="5" bestFit="1" customWidth="1"/>
    <col min="14857" max="14857" width="5" style="5" customWidth="1"/>
    <col min="14858" max="14858" width="3.875" style="5" customWidth="1"/>
    <col min="14859" max="14859" width="7.5" style="5" bestFit="1" customWidth="1"/>
    <col min="14860" max="14861" width="17" style="5" bestFit="1" customWidth="1"/>
    <col min="14862" max="15094" width="13.625" style="5"/>
    <col min="15095" max="15095" width="2.375" style="5" customWidth="1"/>
    <col min="15096" max="15096" width="14.75" style="5" customWidth="1"/>
    <col min="15097" max="15100" width="12.5" style="5" customWidth="1"/>
    <col min="15101" max="15108" width="3.625" style="5" customWidth="1"/>
    <col min="15109" max="15109" width="2.375" style="5" customWidth="1"/>
    <col min="15110" max="15110" width="3.625" style="5" customWidth="1"/>
    <col min="15111" max="15111" width="17.875" style="5" customWidth="1"/>
    <col min="15112" max="15112" width="18.5" style="5" bestFit="1" customWidth="1"/>
    <col min="15113" max="15113" width="5" style="5" customWidth="1"/>
    <col min="15114" max="15114" width="3.875" style="5" customWidth="1"/>
    <col min="15115" max="15115" width="7.5" style="5" bestFit="1" customWidth="1"/>
    <col min="15116" max="15117" width="17" style="5" bestFit="1" customWidth="1"/>
    <col min="15118" max="15350" width="13.625" style="5"/>
    <col min="15351" max="15351" width="2.375" style="5" customWidth="1"/>
    <col min="15352" max="15352" width="14.75" style="5" customWidth="1"/>
    <col min="15353" max="15356" width="12.5" style="5" customWidth="1"/>
    <col min="15357" max="15364" width="3.625" style="5" customWidth="1"/>
    <col min="15365" max="15365" width="2.375" style="5" customWidth="1"/>
    <col min="15366" max="15366" width="3.625" style="5" customWidth="1"/>
    <col min="15367" max="15367" width="17.875" style="5" customWidth="1"/>
    <col min="15368" max="15368" width="18.5" style="5" bestFit="1" customWidth="1"/>
    <col min="15369" max="15369" width="5" style="5" customWidth="1"/>
    <col min="15370" max="15370" width="3.875" style="5" customWidth="1"/>
    <col min="15371" max="15371" width="7.5" style="5" bestFit="1" customWidth="1"/>
    <col min="15372" max="15373" width="17" style="5" bestFit="1" customWidth="1"/>
    <col min="15374" max="15606" width="13.625" style="5"/>
    <col min="15607" max="15607" width="2.375" style="5" customWidth="1"/>
    <col min="15608" max="15608" width="14.75" style="5" customWidth="1"/>
    <col min="15609" max="15612" width="12.5" style="5" customWidth="1"/>
    <col min="15613" max="15620" width="3.625" style="5" customWidth="1"/>
    <col min="15621" max="15621" width="2.375" style="5" customWidth="1"/>
    <col min="15622" max="15622" width="3.625" style="5" customWidth="1"/>
    <col min="15623" max="15623" width="17.875" style="5" customWidth="1"/>
    <col min="15624" max="15624" width="18.5" style="5" bestFit="1" customWidth="1"/>
    <col min="15625" max="15625" width="5" style="5" customWidth="1"/>
    <col min="15626" max="15626" width="3.875" style="5" customWidth="1"/>
    <col min="15627" max="15627" width="7.5" style="5" bestFit="1" customWidth="1"/>
    <col min="15628" max="15629" width="17" style="5" bestFit="1" customWidth="1"/>
    <col min="15630" max="15862" width="13.625" style="5"/>
    <col min="15863" max="15863" width="2.375" style="5" customWidth="1"/>
    <col min="15864" max="15864" width="14.75" style="5" customWidth="1"/>
    <col min="15865" max="15868" width="12.5" style="5" customWidth="1"/>
    <col min="15869" max="15876" width="3.625" style="5" customWidth="1"/>
    <col min="15877" max="15877" width="2.375" style="5" customWidth="1"/>
    <col min="15878" max="15878" width="3.625" style="5" customWidth="1"/>
    <col min="15879" max="15879" width="17.875" style="5" customWidth="1"/>
    <col min="15880" max="15880" width="18.5" style="5" bestFit="1" customWidth="1"/>
    <col min="15881" max="15881" width="5" style="5" customWidth="1"/>
    <col min="15882" max="15882" width="3.875" style="5" customWidth="1"/>
    <col min="15883" max="15883" width="7.5" style="5" bestFit="1" customWidth="1"/>
    <col min="15884" max="15885" width="17" style="5" bestFit="1" customWidth="1"/>
    <col min="15886" max="16118" width="13.625" style="5"/>
    <col min="16119" max="16119" width="2.375" style="5" customWidth="1"/>
    <col min="16120" max="16120" width="14.75" style="5" customWidth="1"/>
    <col min="16121" max="16124" width="12.5" style="5" customWidth="1"/>
    <col min="16125" max="16132" width="3.625" style="5" customWidth="1"/>
    <col min="16133" max="16133" width="2.375" style="5" customWidth="1"/>
    <col min="16134" max="16134" width="3.625" style="5" customWidth="1"/>
    <col min="16135" max="16135" width="17.875" style="5" customWidth="1"/>
    <col min="16136" max="16136" width="18.5" style="5" bestFit="1" customWidth="1"/>
    <col min="16137" max="16137" width="5" style="5" customWidth="1"/>
    <col min="16138" max="16138" width="3.875" style="5" customWidth="1"/>
    <col min="16139" max="16139" width="7.5" style="5" bestFit="1" customWidth="1"/>
    <col min="16140" max="16141" width="17" style="5" bestFit="1" customWidth="1"/>
    <col min="16142" max="16384" width="13.625" style="5"/>
  </cols>
  <sheetData>
    <row r="1" spans="1:16" ht="24.95" customHeight="1">
      <c r="A1" s="1"/>
      <c r="B1" s="2" t="s">
        <v>0</v>
      </c>
      <c r="C1" s="3"/>
      <c r="D1" s="3"/>
      <c r="E1" s="3"/>
      <c r="F1" s="3"/>
      <c r="G1" s="3"/>
      <c r="H1" s="3"/>
      <c r="I1" s="3"/>
      <c r="J1" s="3"/>
      <c r="K1" s="3"/>
      <c r="L1" s="3"/>
      <c r="M1" s="3"/>
      <c r="N1" s="3"/>
      <c r="O1" s="3"/>
      <c r="P1" s="4"/>
    </row>
    <row r="2" spans="1:16" ht="24.95" customHeight="1" thickBot="1">
      <c r="B2" s="6"/>
      <c r="C2" s="6"/>
      <c r="D2" s="6"/>
      <c r="E2" s="6"/>
      <c r="F2" s="6"/>
      <c r="G2" s="6"/>
      <c r="H2" s="6"/>
      <c r="I2" s="6"/>
      <c r="J2" s="6"/>
      <c r="K2" s="6"/>
      <c r="L2" s="6"/>
      <c r="M2" s="6"/>
      <c r="N2" s="6"/>
      <c r="O2" s="6"/>
      <c r="P2" s="4"/>
    </row>
    <row r="3" spans="1:16" ht="24.95" customHeight="1">
      <c r="B3" s="8"/>
      <c r="C3" s="9" t="s">
        <v>1</v>
      </c>
      <c r="D3" s="10" t="s">
        <v>2</v>
      </c>
      <c r="E3" s="11" t="s">
        <v>3</v>
      </c>
      <c r="F3" s="12"/>
      <c r="G3" s="13"/>
      <c r="H3" s="14"/>
      <c r="I3" s="12"/>
      <c r="J3" s="15" t="s">
        <v>4</v>
      </c>
      <c r="K3" s="15"/>
      <c r="L3" s="12"/>
      <c r="M3" s="12"/>
      <c r="N3" s="16" t="s">
        <v>5</v>
      </c>
      <c r="O3" s="17"/>
      <c r="P3" s="18"/>
    </row>
    <row r="4" spans="1:16" ht="44.25" customHeight="1">
      <c r="B4" s="19"/>
      <c r="C4" s="20" t="s">
        <v>6</v>
      </c>
      <c r="D4" s="20" t="s">
        <v>7</v>
      </c>
      <c r="E4" s="20" t="s">
        <v>6</v>
      </c>
      <c r="F4" s="20" t="s">
        <v>7</v>
      </c>
      <c r="G4" s="781" t="s">
        <v>6</v>
      </c>
      <c r="H4" s="782"/>
      <c r="I4" s="782"/>
      <c r="J4" s="783"/>
      <c r="K4" s="781" t="s">
        <v>7</v>
      </c>
      <c r="L4" s="782"/>
      <c r="M4" s="782"/>
      <c r="N4" s="784"/>
      <c r="O4" s="21"/>
      <c r="P4" s="18"/>
    </row>
    <row r="5" spans="1:16" ht="24.95" customHeight="1">
      <c r="B5" s="22"/>
      <c r="C5" s="23" t="s">
        <v>8</v>
      </c>
      <c r="D5" s="24" t="s">
        <v>9</v>
      </c>
      <c r="E5" s="24" t="s">
        <v>10</v>
      </c>
      <c r="F5" s="25"/>
      <c r="G5" s="26" t="s">
        <v>11</v>
      </c>
      <c r="H5" s="27" t="s">
        <v>12</v>
      </c>
      <c r="I5" s="27" t="s">
        <v>13</v>
      </c>
      <c r="J5" s="27" t="s">
        <v>14</v>
      </c>
      <c r="K5" s="26" t="s">
        <v>11</v>
      </c>
      <c r="L5" s="27" t="s">
        <v>12</v>
      </c>
      <c r="M5" s="27" t="s">
        <v>13</v>
      </c>
      <c r="N5" s="28" t="s">
        <v>14</v>
      </c>
      <c r="O5" s="17"/>
      <c r="P5" s="18"/>
    </row>
    <row r="6" spans="1:16" ht="26.1" customHeight="1">
      <c r="B6" s="29" t="s">
        <v>15</v>
      </c>
      <c r="C6" s="30">
        <v>13521</v>
      </c>
      <c r="D6" s="30">
        <v>13695</v>
      </c>
      <c r="E6" s="31">
        <v>7.4664531448451044</v>
      </c>
      <c r="F6" s="31">
        <v>7.339228295819936</v>
      </c>
      <c r="G6" s="32">
        <v>0</v>
      </c>
      <c r="H6" s="33">
        <v>0</v>
      </c>
      <c r="I6" s="33">
        <v>38</v>
      </c>
      <c r="J6" s="33">
        <v>59</v>
      </c>
      <c r="K6" s="34">
        <v>0</v>
      </c>
      <c r="L6" s="35">
        <v>0</v>
      </c>
      <c r="M6" s="35">
        <v>38</v>
      </c>
      <c r="N6" s="36">
        <v>23</v>
      </c>
      <c r="O6" s="33"/>
      <c r="P6" s="37"/>
    </row>
    <row r="7" spans="1:16" ht="26.1" customHeight="1">
      <c r="B7" s="29" t="s">
        <v>16</v>
      </c>
      <c r="C7" s="38">
        <v>21788</v>
      </c>
      <c r="D7" s="38">
        <v>21944</v>
      </c>
      <c r="E7" s="31">
        <v>12.031586503948311</v>
      </c>
      <c r="F7" s="31">
        <v>11.759914255091104</v>
      </c>
      <c r="G7" s="32">
        <v>0</v>
      </c>
      <c r="H7" s="33">
        <v>0</v>
      </c>
      <c r="I7" s="33">
        <v>24</v>
      </c>
      <c r="J7" s="33">
        <v>11</v>
      </c>
      <c r="K7" s="32">
        <v>0</v>
      </c>
      <c r="L7" s="33">
        <v>0</v>
      </c>
      <c r="M7" s="33">
        <v>23</v>
      </c>
      <c r="N7" s="39">
        <v>57</v>
      </c>
      <c r="O7" s="33"/>
      <c r="P7" s="37"/>
    </row>
    <row r="8" spans="1:16" ht="26.1" customHeight="1">
      <c r="B8" s="29" t="s">
        <v>17</v>
      </c>
      <c r="C8" s="40">
        <v>-8267</v>
      </c>
      <c r="D8" s="40">
        <v>-8249</v>
      </c>
      <c r="E8" s="41">
        <v>-4.5651333591032079</v>
      </c>
      <c r="F8" s="41">
        <v>-4.420685959271168</v>
      </c>
      <c r="G8" s="32"/>
      <c r="H8" s="33"/>
      <c r="I8" s="33"/>
      <c r="J8" s="33" t="s">
        <v>18</v>
      </c>
      <c r="K8" s="32"/>
      <c r="L8" s="33"/>
      <c r="M8" s="33"/>
      <c r="N8" s="39" t="s">
        <v>18</v>
      </c>
      <c r="O8" s="33"/>
      <c r="P8" s="37"/>
    </row>
    <row r="9" spans="1:16" ht="26.1" customHeight="1">
      <c r="B9" s="29" t="s">
        <v>19</v>
      </c>
      <c r="C9" s="30">
        <v>20</v>
      </c>
      <c r="D9" s="30">
        <v>29</v>
      </c>
      <c r="E9" s="31">
        <v>1.4791805339841728</v>
      </c>
      <c r="F9" s="31">
        <v>2.1175611537057324</v>
      </c>
      <c r="G9" s="32">
        <v>18</v>
      </c>
      <c r="H9" s="33">
        <v>7</v>
      </c>
      <c r="I9" s="33">
        <v>12</v>
      </c>
      <c r="J9" s="33">
        <v>0</v>
      </c>
      <c r="K9" s="32">
        <v>12</v>
      </c>
      <c r="L9" s="33">
        <v>14</v>
      </c>
      <c r="M9" s="33">
        <v>4</v>
      </c>
      <c r="N9" s="39">
        <v>8</v>
      </c>
      <c r="O9" s="33"/>
      <c r="P9" s="37"/>
    </row>
    <row r="10" spans="1:16" ht="26.1" customHeight="1">
      <c r="B10" s="29" t="s">
        <v>20</v>
      </c>
      <c r="C10" s="30">
        <v>8</v>
      </c>
      <c r="D10" s="30">
        <v>10</v>
      </c>
      <c r="E10" s="31">
        <v>0.59167221359366917</v>
      </c>
      <c r="F10" s="31">
        <v>0.73019350127783866</v>
      </c>
      <c r="G10" s="32">
        <v>45</v>
      </c>
      <c r="H10" s="33">
        <v>18</v>
      </c>
      <c r="I10" s="33">
        <v>0</v>
      </c>
      <c r="J10" s="33">
        <v>0</v>
      </c>
      <c r="K10" s="32">
        <v>36</v>
      </c>
      <c r="L10" s="33">
        <v>12</v>
      </c>
      <c r="M10" s="33">
        <v>0</v>
      </c>
      <c r="N10" s="39">
        <v>0</v>
      </c>
      <c r="O10" s="33"/>
      <c r="P10" s="37"/>
    </row>
    <row r="11" spans="1:16" ht="26.1" customHeight="1">
      <c r="B11" s="29" t="s">
        <v>21</v>
      </c>
      <c r="C11" s="30">
        <v>267</v>
      </c>
      <c r="D11" s="30">
        <v>286</v>
      </c>
      <c r="E11" s="31">
        <v>19.364664926022627</v>
      </c>
      <c r="F11" s="31">
        <v>20.456333595594021</v>
      </c>
      <c r="G11" s="32">
        <v>1</v>
      </c>
      <c r="H11" s="33">
        <v>8</v>
      </c>
      <c r="I11" s="33">
        <v>53</v>
      </c>
      <c r="J11" s="33">
        <v>56</v>
      </c>
      <c r="K11" s="32">
        <v>1</v>
      </c>
      <c r="L11" s="33">
        <v>6</v>
      </c>
      <c r="M11" s="33">
        <v>37</v>
      </c>
      <c r="N11" s="39">
        <v>46</v>
      </c>
      <c r="O11" s="33"/>
      <c r="P11" s="37"/>
    </row>
    <row r="12" spans="1:16" ht="26.1" customHeight="1">
      <c r="B12" s="42" t="s">
        <v>22</v>
      </c>
      <c r="C12" s="30">
        <v>121</v>
      </c>
      <c r="D12" s="30">
        <v>120</v>
      </c>
      <c r="E12" s="31">
        <v>8.7757470263997686</v>
      </c>
      <c r="F12" s="31">
        <v>8.583077033116373</v>
      </c>
      <c r="G12" s="32">
        <v>3</v>
      </c>
      <c r="H12" s="33">
        <v>0</v>
      </c>
      <c r="I12" s="33">
        <v>35</v>
      </c>
      <c r="J12" s="33">
        <v>42</v>
      </c>
      <c r="K12" s="32">
        <v>3</v>
      </c>
      <c r="L12" s="33">
        <v>1</v>
      </c>
      <c r="M12" s="33">
        <v>0</v>
      </c>
      <c r="N12" s="39">
        <v>0</v>
      </c>
      <c r="O12" s="33"/>
      <c r="P12" s="37"/>
    </row>
    <row r="13" spans="1:16" ht="26.1" customHeight="1">
      <c r="B13" s="42" t="s">
        <v>23</v>
      </c>
      <c r="C13" s="30">
        <v>146</v>
      </c>
      <c r="D13" s="30">
        <v>166</v>
      </c>
      <c r="E13" s="31">
        <v>10.58891789962286</v>
      </c>
      <c r="F13" s="31">
        <v>11.873256562477648</v>
      </c>
      <c r="G13" s="32">
        <v>2</v>
      </c>
      <c r="H13" s="33">
        <v>12</v>
      </c>
      <c r="I13" s="33">
        <v>9</v>
      </c>
      <c r="J13" s="33">
        <v>52</v>
      </c>
      <c r="K13" s="32">
        <v>2</v>
      </c>
      <c r="L13" s="33">
        <v>4</v>
      </c>
      <c r="M13" s="33">
        <v>46</v>
      </c>
      <c r="N13" s="39">
        <v>16</v>
      </c>
      <c r="O13" s="33"/>
      <c r="P13" s="37"/>
    </row>
    <row r="14" spans="1:16" ht="26.1" customHeight="1">
      <c r="B14" s="29" t="s">
        <v>24</v>
      </c>
      <c r="C14" s="30">
        <v>33</v>
      </c>
      <c r="D14" s="30">
        <v>40</v>
      </c>
      <c r="E14" s="31">
        <v>2.4357838795394153</v>
      </c>
      <c r="F14" s="31">
        <v>2.9137529137529139</v>
      </c>
      <c r="G14" s="32">
        <v>11</v>
      </c>
      <c r="H14" s="33">
        <v>2</v>
      </c>
      <c r="I14" s="33">
        <v>10</v>
      </c>
      <c r="J14" s="33">
        <v>55</v>
      </c>
      <c r="K14" s="32">
        <v>9</v>
      </c>
      <c r="L14" s="33">
        <v>3</v>
      </c>
      <c r="M14" s="33">
        <v>0</v>
      </c>
      <c r="N14" s="39">
        <v>0</v>
      </c>
      <c r="O14" s="33"/>
      <c r="P14" s="37"/>
    </row>
    <row r="15" spans="1:16" ht="26.1" customHeight="1">
      <c r="B15" s="42" t="s">
        <v>25</v>
      </c>
      <c r="C15" s="30">
        <v>27</v>
      </c>
      <c r="D15" s="30">
        <v>33</v>
      </c>
      <c r="E15" s="31">
        <v>1.9929140832595218</v>
      </c>
      <c r="F15" s="31">
        <v>2.4038461538461542</v>
      </c>
      <c r="G15" s="32">
        <v>13</v>
      </c>
      <c r="H15" s="33">
        <v>13</v>
      </c>
      <c r="I15" s="33">
        <v>20</v>
      </c>
      <c r="J15" s="33">
        <v>0</v>
      </c>
      <c r="K15" s="32">
        <v>11</v>
      </c>
      <c r="L15" s="33">
        <v>1</v>
      </c>
      <c r="M15" s="33">
        <v>27</v>
      </c>
      <c r="N15" s="39">
        <v>16</v>
      </c>
      <c r="O15" s="33"/>
      <c r="P15" s="37"/>
    </row>
    <row r="16" spans="1:16" ht="26.1" customHeight="1">
      <c r="B16" s="42" t="s">
        <v>26</v>
      </c>
      <c r="C16" s="30">
        <v>6</v>
      </c>
      <c r="D16" s="30">
        <v>7</v>
      </c>
      <c r="E16" s="31">
        <v>0.44375416019525182</v>
      </c>
      <c r="F16" s="31">
        <v>0.51113545089448698</v>
      </c>
      <c r="G16" s="32">
        <v>61</v>
      </c>
      <c r="H16" s="33">
        <v>0</v>
      </c>
      <c r="I16" s="33">
        <v>0</v>
      </c>
      <c r="J16" s="33">
        <v>0</v>
      </c>
      <c r="K16" s="32">
        <v>52</v>
      </c>
      <c r="L16" s="33">
        <v>3</v>
      </c>
      <c r="M16" s="33">
        <v>25</v>
      </c>
      <c r="N16" s="39">
        <v>43</v>
      </c>
      <c r="O16" s="33"/>
      <c r="P16" s="37"/>
    </row>
    <row r="17" spans="2:16" ht="26.1" customHeight="1">
      <c r="B17" s="29" t="s">
        <v>27</v>
      </c>
      <c r="C17" s="30">
        <v>7852</v>
      </c>
      <c r="D17" s="30">
        <v>8734</v>
      </c>
      <c r="E17" s="31">
        <v>4.3359655419956926</v>
      </c>
      <c r="F17" s="31">
        <v>4.680600214362272</v>
      </c>
      <c r="G17" s="32">
        <v>0</v>
      </c>
      <c r="H17" s="33">
        <v>1</v>
      </c>
      <c r="I17" s="33">
        <v>7</v>
      </c>
      <c r="J17" s="33">
        <v>7</v>
      </c>
      <c r="K17" s="32">
        <v>0</v>
      </c>
      <c r="L17" s="33">
        <v>1</v>
      </c>
      <c r="M17" s="33">
        <v>0</v>
      </c>
      <c r="N17" s="39">
        <v>11</v>
      </c>
      <c r="O17" s="33"/>
      <c r="P17" s="37"/>
    </row>
    <row r="18" spans="2:16" ht="26.1" customHeight="1">
      <c r="B18" s="43" t="s">
        <v>28</v>
      </c>
      <c r="C18" s="30">
        <v>2986</v>
      </c>
      <c r="D18" s="30">
        <v>3064</v>
      </c>
      <c r="E18" s="44">
        <v>1.6489038599591364</v>
      </c>
      <c r="F18" s="44">
        <v>1.642015005359057</v>
      </c>
      <c r="G18" s="32">
        <v>0</v>
      </c>
      <c r="H18" s="33">
        <v>2</v>
      </c>
      <c r="I18" s="33">
        <v>56</v>
      </c>
      <c r="J18" s="33">
        <v>30</v>
      </c>
      <c r="K18" s="45">
        <v>0</v>
      </c>
      <c r="L18" s="46">
        <v>2</v>
      </c>
      <c r="M18" s="46">
        <v>51</v>
      </c>
      <c r="N18" s="47">
        <v>32</v>
      </c>
      <c r="O18" s="33"/>
      <c r="P18" s="37"/>
    </row>
    <row r="19" spans="2:16" ht="26.1" customHeight="1">
      <c r="B19" s="22"/>
      <c r="C19" s="785" t="s">
        <v>29</v>
      </c>
      <c r="D19" s="786"/>
      <c r="E19" s="786"/>
      <c r="F19" s="787"/>
      <c r="G19" s="48" t="s">
        <v>11</v>
      </c>
      <c r="H19" s="49" t="s">
        <v>12</v>
      </c>
      <c r="I19" s="49" t="s">
        <v>13</v>
      </c>
      <c r="J19" s="49" t="s">
        <v>14</v>
      </c>
      <c r="K19" s="48" t="s">
        <v>11</v>
      </c>
      <c r="L19" s="49" t="s">
        <v>12</v>
      </c>
      <c r="M19" s="49" t="s">
        <v>13</v>
      </c>
      <c r="N19" s="50" t="s">
        <v>14</v>
      </c>
      <c r="O19" s="17"/>
      <c r="P19" s="18"/>
    </row>
    <row r="20" spans="2:16" ht="26.1" customHeight="1">
      <c r="B20" s="29" t="s">
        <v>15</v>
      </c>
      <c r="C20" s="30">
        <v>840835</v>
      </c>
      <c r="D20" s="30">
        <v>865239</v>
      </c>
      <c r="E20" s="31">
        <v>6.9181093432919898</v>
      </c>
      <c r="F20" s="31">
        <v>7.4</v>
      </c>
      <c r="G20" s="32">
        <v>0</v>
      </c>
      <c r="H20" s="33">
        <v>0</v>
      </c>
      <c r="I20" s="33">
        <v>0</v>
      </c>
      <c r="J20" s="33">
        <v>38</v>
      </c>
      <c r="K20" s="34">
        <v>0</v>
      </c>
      <c r="L20" s="35">
        <v>0</v>
      </c>
      <c r="M20" s="35">
        <v>0</v>
      </c>
      <c r="N20" s="51">
        <v>36</v>
      </c>
      <c r="O20" s="33"/>
      <c r="P20" s="37"/>
    </row>
    <row r="21" spans="2:16" ht="26.1" customHeight="1">
      <c r="B21" s="29" t="s">
        <v>16</v>
      </c>
      <c r="C21" s="30">
        <v>1372755</v>
      </c>
      <c r="D21" s="30">
        <v>1381093</v>
      </c>
      <c r="E21" s="31">
        <v>11.294569316870488</v>
      </c>
      <c r="F21" s="31">
        <v>11</v>
      </c>
      <c r="G21" s="32">
        <v>0</v>
      </c>
      <c r="H21" s="33">
        <v>0</v>
      </c>
      <c r="I21" s="33">
        <v>0</v>
      </c>
      <c r="J21" s="33">
        <v>23</v>
      </c>
      <c r="K21" s="32">
        <v>0</v>
      </c>
      <c r="L21" s="33">
        <v>0</v>
      </c>
      <c r="M21" s="33">
        <v>0</v>
      </c>
      <c r="N21" s="52">
        <v>23</v>
      </c>
      <c r="O21" s="33"/>
      <c r="P21" s="37"/>
    </row>
    <row r="22" spans="2:16" ht="26.1" customHeight="1">
      <c r="B22" s="29" t="s">
        <v>17</v>
      </c>
      <c r="C22" s="53">
        <v>-531920</v>
      </c>
      <c r="D22" s="53">
        <v>-515854</v>
      </c>
      <c r="E22" s="41">
        <v>-4.3764599735784966</v>
      </c>
      <c r="F22" s="41">
        <v>-3.6</v>
      </c>
      <c r="G22" s="32"/>
      <c r="H22" s="33"/>
      <c r="I22" s="33"/>
      <c r="J22" s="33" t="s">
        <v>18</v>
      </c>
      <c r="K22" s="32"/>
      <c r="L22" s="33"/>
      <c r="M22" s="33"/>
      <c r="N22" s="52" t="s">
        <v>18</v>
      </c>
      <c r="O22" s="33"/>
      <c r="P22" s="18"/>
    </row>
    <row r="23" spans="2:16" ht="26.1" customHeight="1">
      <c r="B23" s="29" t="s">
        <v>19</v>
      </c>
      <c r="C23" s="30">
        <v>1512</v>
      </c>
      <c r="D23" s="30">
        <v>1654</v>
      </c>
      <c r="E23" s="31">
        <v>1.798212491154626</v>
      </c>
      <c r="F23" s="31">
        <v>1.9</v>
      </c>
      <c r="G23" s="32">
        <v>0</v>
      </c>
      <c r="H23" s="33">
        <v>5</v>
      </c>
      <c r="I23" s="33">
        <v>48</v>
      </c>
      <c r="J23" s="33">
        <v>34</v>
      </c>
      <c r="K23" s="32">
        <v>0</v>
      </c>
      <c r="L23" s="33">
        <v>5</v>
      </c>
      <c r="M23" s="33">
        <v>17</v>
      </c>
      <c r="N23" s="52">
        <v>47</v>
      </c>
      <c r="O23" s="33"/>
      <c r="P23" s="37"/>
    </row>
    <row r="24" spans="2:16" ht="26.1" customHeight="1">
      <c r="B24" s="29" t="s">
        <v>20</v>
      </c>
      <c r="C24" s="30">
        <v>704</v>
      </c>
      <c r="D24" s="30">
        <v>755</v>
      </c>
      <c r="E24" s="31">
        <v>0.83726295884448199</v>
      </c>
      <c r="F24" s="31">
        <v>0.9</v>
      </c>
      <c r="G24" s="32">
        <v>0</v>
      </c>
      <c r="H24" s="33">
        <v>12</v>
      </c>
      <c r="I24" s="33">
        <v>28</v>
      </c>
      <c r="J24" s="33">
        <v>38</v>
      </c>
      <c r="K24" s="32">
        <v>0</v>
      </c>
      <c r="L24" s="33">
        <v>11</v>
      </c>
      <c r="M24" s="33">
        <v>36</v>
      </c>
      <c r="N24" s="52">
        <v>10</v>
      </c>
      <c r="O24" s="33"/>
      <c r="P24" s="37"/>
    </row>
    <row r="25" spans="2:16" ht="26.1" customHeight="1">
      <c r="B25" s="29" t="s">
        <v>21</v>
      </c>
      <c r="C25" s="30">
        <v>17278</v>
      </c>
      <c r="D25" s="30">
        <v>19454</v>
      </c>
      <c r="E25" s="31">
        <v>20.134877341329172</v>
      </c>
      <c r="F25" s="31">
        <v>20.9</v>
      </c>
      <c r="G25" s="32">
        <v>0</v>
      </c>
      <c r="H25" s="33">
        <v>0</v>
      </c>
      <c r="I25" s="33">
        <v>30</v>
      </c>
      <c r="J25" s="33">
        <v>30</v>
      </c>
      <c r="K25" s="32">
        <v>0</v>
      </c>
      <c r="L25" s="33">
        <v>0</v>
      </c>
      <c r="M25" s="33">
        <v>27</v>
      </c>
      <c r="N25" s="52">
        <v>1</v>
      </c>
      <c r="O25" s="33"/>
      <c r="P25" s="37"/>
    </row>
    <row r="26" spans="2:16" ht="26.1" customHeight="1">
      <c r="B26" s="42" t="s">
        <v>22</v>
      </c>
      <c r="C26" s="30">
        <v>8188</v>
      </c>
      <c r="D26" s="30">
        <v>8997</v>
      </c>
      <c r="E26" s="31">
        <v>9.5418668636881154</v>
      </c>
      <c r="F26" s="31">
        <v>9.9</v>
      </c>
      <c r="G26" s="32">
        <v>0</v>
      </c>
      <c r="H26" s="33">
        <v>1</v>
      </c>
      <c r="I26" s="33">
        <v>4</v>
      </c>
      <c r="J26" s="33">
        <v>22</v>
      </c>
      <c r="K26" s="32">
        <v>0</v>
      </c>
      <c r="L26" s="33">
        <v>0</v>
      </c>
      <c r="M26" s="33">
        <v>58</v>
      </c>
      <c r="N26" s="52">
        <v>25</v>
      </c>
      <c r="O26" s="33"/>
      <c r="P26" s="18"/>
    </row>
    <row r="27" spans="2:16" ht="26.1" customHeight="1">
      <c r="B27" s="42" t="s">
        <v>23</v>
      </c>
      <c r="C27" s="30">
        <v>9090</v>
      </c>
      <c r="D27" s="30">
        <v>10457</v>
      </c>
      <c r="E27" s="31">
        <v>10.593010477641057</v>
      </c>
      <c r="F27" s="31">
        <v>11</v>
      </c>
      <c r="G27" s="32">
        <v>0</v>
      </c>
      <c r="H27" s="33">
        <v>0</v>
      </c>
      <c r="I27" s="33">
        <v>57</v>
      </c>
      <c r="J27" s="33">
        <v>59</v>
      </c>
      <c r="K27" s="32">
        <v>0</v>
      </c>
      <c r="L27" s="33">
        <v>0</v>
      </c>
      <c r="M27" s="33">
        <v>50</v>
      </c>
      <c r="N27" s="52">
        <v>16</v>
      </c>
      <c r="O27" s="33"/>
      <c r="P27" s="18"/>
    </row>
    <row r="28" spans="2:16" ht="26.1" customHeight="1">
      <c r="B28" s="29" t="s">
        <v>24</v>
      </c>
      <c r="C28" s="30">
        <v>2664</v>
      </c>
      <c r="D28" s="30">
        <v>2955</v>
      </c>
      <c r="E28" s="31">
        <v>3.1603410416075981</v>
      </c>
      <c r="F28" s="31">
        <v>3.3</v>
      </c>
      <c r="G28" s="32">
        <v>0</v>
      </c>
      <c r="H28" s="33">
        <v>3</v>
      </c>
      <c r="I28" s="33">
        <v>17</v>
      </c>
      <c r="J28" s="33">
        <v>50</v>
      </c>
      <c r="K28" s="32">
        <v>0</v>
      </c>
      <c r="L28" s="33">
        <v>2</v>
      </c>
      <c r="M28" s="33">
        <v>57</v>
      </c>
      <c r="N28" s="52">
        <v>52</v>
      </c>
      <c r="O28" s="33"/>
      <c r="P28" s="18"/>
    </row>
    <row r="29" spans="2:16" ht="26.1" customHeight="1">
      <c r="B29" s="42" t="s">
        <v>25</v>
      </c>
      <c r="C29" s="30">
        <v>2112</v>
      </c>
      <c r="D29" s="30">
        <v>2377</v>
      </c>
      <c r="E29" s="31">
        <v>2.5054956005537714</v>
      </c>
      <c r="F29" s="31">
        <v>2.6</v>
      </c>
      <c r="G29" s="32">
        <v>0</v>
      </c>
      <c r="H29" s="33">
        <v>4</v>
      </c>
      <c r="I29" s="33">
        <v>9</v>
      </c>
      <c r="J29" s="33">
        <v>33</v>
      </c>
      <c r="K29" s="32">
        <v>0</v>
      </c>
      <c r="L29" s="33">
        <v>3</v>
      </c>
      <c r="M29" s="33">
        <v>41</v>
      </c>
      <c r="N29" s="52">
        <v>7</v>
      </c>
      <c r="O29" s="33"/>
      <c r="P29" s="18"/>
    </row>
    <row r="30" spans="2:16" ht="26.1" customHeight="1">
      <c r="B30" s="42" t="s">
        <v>26</v>
      </c>
      <c r="C30" s="30">
        <v>552</v>
      </c>
      <c r="D30" s="30">
        <v>578</v>
      </c>
      <c r="E30" s="31">
        <v>0.65649027454851427</v>
      </c>
      <c r="F30" s="31">
        <v>0.7</v>
      </c>
      <c r="G30" s="32">
        <v>0</v>
      </c>
      <c r="H30" s="33">
        <v>15</v>
      </c>
      <c r="I30" s="33">
        <v>54</v>
      </c>
      <c r="J30" s="33">
        <v>47</v>
      </c>
      <c r="K30" s="32">
        <v>0</v>
      </c>
      <c r="L30" s="33">
        <v>15</v>
      </c>
      <c r="M30" s="33">
        <v>9</v>
      </c>
      <c r="N30" s="52">
        <v>21</v>
      </c>
      <c r="O30" s="33"/>
      <c r="P30" s="18"/>
    </row>
    <row r="31" spans="2:16" ht="26.1" customHeight="1">
      <c r="B31" s="29" t="s">
        <v>27</v>
      </c>
      <c r="C31" s="30">
        <v>525507</v>
      </c>
      <c r="D31" s="30">
        <v>599007</v>
      </c>
      <c r="E31" s="31">
        <v>4.3236959530292438</v>
      </c>
      <c r="F31" s="31">
        <v>4.7</v>
      </c>
      <c r="G31" s="32">
        <v>0</v>
      </c>
      <c r="H31" s="33">
        <v>0</v>
      </c>
      <c r="I31" s="33">
        <v>1</v>
      </c>
      <c r="J31" s="33">
        <v>0</v>
      </c>
      <c r="K31" s="32">
        <v>0</v>
      </c>
      <c r="L31" s="33">
        <v>0</v>
      </c>
      <c r="M31" s="33">
        <v>0</v>
      </c>
      <c r="N31" s="52">
        <v>53</v>
      </c>
      <c r="O31" s="33"/>
      <c r="P31" s="18"/>
    </row>
    <row r="32" spans="2:16" ht="26.1" customHeight="1" thickBot="1">
      <c r="B32" s="54" t="s">
        <v>28</v>
      </c>
      <c r="C32" s="55">
        <v>193253</v>
      </c>
      <c r="D32" s="55">
        <v>208496</v>
      </c>
      <c r="E32" s="56">
        <v>1.5900210920325712</v>
      </c>
      <c r="F32" s="57">
        <v>1.67</v>
      </c>
      <c r="G32" s="58">
        <v>0</v>
      </c>
      <c r="H32" s="59">
        <v>0</v>
      </c>
      <c r="I32" s="59">
        <v>2</v>
      </c>
      <c r="J32" s="59">
        <v>44</v>
      </c>
      <c r="K32" s="58">
        <v>0</v>
      </c>
      <c r="L32" s="59">
        <v>0</v>
      </c>
      <c r="M32" s="59">
        <v>2</v>
      </c>
      <c r="N32" s="60">
        <v>31</v>
      </c>
      <c r="O32" s="33"/>
      <c r="P32" s="18"/>
    </row>
    <row r="33" spans="2:16" ht="6" customHeight="1">
      <c r="B33" s="17"/>
      <c r="C33" s="61"/>
      <c r="D33" s="61"/>
      <c r="E33" s="62"/>
      <c r="F33" s="62"/>
      <c r="G33" s="33"/>
      <c r="H33" s="33"/>
      <c r="I33" s="33"/>
      <c r="J33" s="33"/>
      <c r="K33" s="33"/>
      <c r="L33" s="33"/>
      <c r="M33" s="33"/>
      <c r="N33" s="33"/>
      <c r="O33" s="33"/>
      <c r="P33" s="18"/>
    </row>
    <row r="34" spans="2:16" ht="24.95" customHeight="1">
      <c r="B34" s="63" t="s">
        <v>30</v>
      </c>
      <c r="C34" s="3"/>
      <c r="D34" s="3"/>
      <c r="E34" s="3"/>
      <c r="F34" s="3"/>
      <c r="G34" s="3"/>
      <c r="H34" s="3"/>
      <c r="I34" s="3"/>
      <c r="J34" s="3"/>
      <c r="K34" s="3"/>
      <c r="L34" s="3"/>
      <c r="M34" s="3"/>
      <c r="N34" s="3"/>
      <c r="O34" s="3"/>
      <c r="P34" s="4"/>
    </row>
    <row r="35" spans="2:16" ht="6" customHeight="1"/>
    <row r="36" spans="2:16" ht="24.95" customHeight="1">
      <c r="C36" s="64"/>
    </row>
  </sheetData>
  <mergeCells count="3">
    <mergeCell ref="G4:J4"/>
    <mergeCell ref="K4:N4"/>
    <mergeCell ref="C19:F19"/>
  </mergeCells>
  <phoneticPr fontId="2"/>
  <printOptions gridLinesSet="0"/>
  <pageMargins left="0.51181102362204722" right="0.51181102362204722" top="0.55118110236220474" bottom="0.39370078740157483" header="0.51181102362204722" footer="0.51181102362204722"/>
  <pageSetup paperSize="9" scale="85" firstPageNumber="61" orientation="portrait" useFirstPageNumber="1" r:id="rId1"/>
  <headerFooter alignWithMargins="0"/>
  <colBreaks count="1" manualBreakCount="1">
    <brk id="15"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07"/>
  <sheetViews>
    <sheetView zoomScale="10" zoomScaleNormal="10" zoomScaleSheetLayoutView="75" workbookViewId="0">
      <pane xSplit="2" ySplit="6" topLeftCell="D7" activePane="bottomRight" state="frozen"/>
      <selection activeCell="M23" sqref="M23"/>
      <selection pane="topRight" activeCell="M23" sqref="M23"/>
      <selection pane="bottomLeft" activeCell="M23" sqref="M23"/>
      <selection pane="bottomRight"/>
    </sheetView>
  </sheetViews>
  <sheetFormatPr defaultColWidth="10.625" defaultRowHeight="16.149999999999999" customHeight="1"/>
  <cols>
    <col min="1" max="1" width="2.625" style="362" customWidth="1"/>
    <col min="2" max="2" width="9.625" style="362" customWidth="1"/>
    <col min="3" max="3" width="25" style="362" customWidth="1"/>
    <col min="4" max="4" width="11.5" style="362" bestFit="1" customWidth="1"/>
    <col min="5" max="5" width="25" style="362" customWidth="1"/>
    <col min="6" max="6" width="11" style="362" bestFit="1" customWidth="1"/>
    <col min="7" max="7" width="24.25" style="362" customWidth="1"/>
    <col min="8" max="8" width="11" style="362" bestFit="1" customWidth="1"/>
    <col min="9" max="9" width="24.625" style="362" customWidth="1"/>
    <col min="10" max="10" width="10.5" style="362" customWidth="1"/>
    <col min="11" max="11" width="24" style="362" customWidth="1"/>
    <col min="12" max="12" width="9.5" style="362" customWidth="1"/>
    <col min="13" max="13" width="2.625" style="362" customWidth="1"/>
    <col min="14" max="251" width="10.625" style="362"/>
    <col min="252" max="252" width="2.625" style="362" customWidth="1"/>
    <col min="253" max="253" width="9.625" style="362" customWidth="1"/>
    <col min="254" max="254" width="25" style="362" customWidth="1"/>
    <col min="255" max="255" width="11.5" style="362" bestFit="1" customWidth="1"/>
    <col min="256" max="256" width="25" style="362" customWidth="1"/>
    <col min="257" max="257" width="11" style="362" bestFit="1" customWidth="1"/>
    <col min="258" max="258" width="24.25" style="362" customWidth="1"/>
    <col min="259" max="259" width="11" style="362" bestFit="1" customWidth="1"/>
    <col min="260" max="260" width="24.625" style="362" customWidth="1"/>
    <col min="261" max="261" width="10.5" style="362" customWidth="1"/>
    <col min="262" max="262" width="24" style="362" customWidth="1"/>
    <col min="263" max="263" width="9.5" style="362" customWidth="1"/>
    <col min="264" max="264" width="2.625" style="362" customWidth="1"/>
    <col min="265" max="265" width="15.875" style="362" customWidth="1"/>
    <col min="266" max="267" width="10.625" style="362" customWidth="1"/>
    <col min="268" max="268" width="12.75" style="362" customWidth="1"/>
    <col min="269" max="507" width="10.625" style="362"/>
    <col min="508" max="508" width="2.625" style="362" customWidth="1"/>
    <col min="509" max="509" width="9.625" style="362" customWidth="1"/>
    <col min="510" max="510" width="25" style="362" customWidth="1"/>
    <col min="511" max="511" width="11.5" style="362" bestFit="1" customWidth="1"/>
    <col min="512" max="512" width="25" style="362" customWidth="1"/>
    <col min="513" max="513" width="11" style="362" bestFit="1" customWidth="1"/>
    <col min="514" max="514" width="24.25" style="362" customWidth="1"/>
    <col min="515" max="515" width="11" style="362" bestFit="1" customWidth="1"/>
    <col min="516" max="516" width="24.625" style="362" customWidth="1"/>
    <col min="517" max="517" width="10.5" style="362" customWidth="1"/>
    <col min="518" max="518" width="24" style="362" customWidth="1"/>
    <col min="519" max="519" width="9.5" style="362" customWidth="1"/>
    <col min="520" max="520" width="2.625" style="362" customWidth="1"/>
    <col min="521" max="521" width="15.875" style="362" customWidth="1"/>
    <col min="522" max="523" width="10.625" style="362" customWidth="1"/>
    <col min="524" max="524" width="12.75" style="362" customWidth="1"/>
    <col min="525" max="763" width="10.625" style="362"/>
    <col min="764" max="764" width="2.625" style="362" customWidth="1"/>
    <col min="765" max="765" width="9.625" style="362" customWidth="1"/>
    <col min="766" max="766" width="25" style="362" customWidth="1"/>
    <col min="767" max="767" width="11.5" style="362" bestFit="1" customWidth="1"/>
    <col min="768" max="768" width="25" style="362" customWidth="1"/>
    <col min="769" max="769" width="11" style="362" bestFit="1" customWidth="1"/>
    <col min="770" max="770" width="24.25" style="362" customWidth="1"/>
    <col min="771" max="771" width="11" style="362" bestFit="1" customWidth="1"/>
    <col min="772" max="772" width="24.625" style="362" customWidth="1"/>
    <col min="773" max="773" width="10.5" style="362" customWidth="1"/>
    <col min="774" max="774" width="24" style="362" customWidth="1"/>
    <col min="775" max="775" width="9.5" style="362" customWidth="1"/>
    <col min="776" max="776" width="2.625" style="362" customWidth="1"/>
    <col min="777" max="777" width="15.875" style="362" customWidth="1"/>
    <col min="778" max="779" width="10.625" style="362" customWidth="1"/>
    <col min="780" max="780" width="12.75" style="362" customWidth="1"/>
    <col min="781" max="1019" width="10.625" style="362"/>
    <col min="1020" max="1020" width="2.625" style="362" customWidth="1"/>
    <col min="1021" max="1021" width="9.625" style="362" customWidth="1"/>
    <col min="1022" max="1022" width="25" style="362" customWidth="1"/>
    <col min="1023" max="1023" width="11.5" style="362" bestFit="1" customWidth="1"/>
    <col min="1024" max="1024" width="25" style="362" customWidth="1"/>
    <col min="1025" max="1025" width="11" style="362" bestFit="1" customWidth="1"/>
    <col min="1026" max="1026" width="24.25" style="362" customWidth="1"/>
    <col min="1027" max="1027" width="11" style="362" bestFit="1" customWidth="1"/>
    <col min="1028" max="1028" width="24.625" style="362" customWidth="1"/>
    <col min="1029" max="1029" width="10.5" style="362" customWidth="1"/>
    <col min="1030" max="1030" width="24" style="362" customWidth="1"/>
    <col min="1031" max="1031" width="9.5" style="362" customWidth="1"/>
    <col min="1032" max="1032" width="2.625" style="362" customWidth="1"/>
    <col min="1033" max="1033" width="15.875" style="362" customWidth="1"/>
    <col min="1034" max="1035" width="10.625" style="362" customWidth="1"/>
    <col min="1036" max="1036" width="12.75" style="362" customWidth="1"/>
    <col min="1037" max="1275" width="10.625" style="362"/>
    <col min="1276" max="1276" width="2.625" style="362" customWidth="1"/>
    <col min="1277" max="1277" width="9.625" style="362" customWidth="1"/>
    <col min="1278" max="1278" width="25" style="362" customWidth="1"/>
    <col min="1279" max="1279" width="11.5" style="362" bestFit="1" customWidth="1"/>
    <col min="1280" max="1280" width="25" style="362" customWidth="1"/>
    <col min="1281" max="1281" width="11" style="362" bestFit="1" customWidth="1"/>
    <col min="1282" max="1282" width="24.25" style="362" customWidth="1"/>
    <col min="1283" max="1283" width="11" style="362" bestFit="1" customWidth="1"/>
    <col min="1284" max="1284" width="24.625" style="362" customWidth="1"/>
    <col min="1285" max="1285" width="10.5" style="362" customWidth="1"/>
    <col min="1286" max="1286" width="24" style="362" customWidth="1"/>
    <col min="1287" max="1287" width="9.5" style="362" customWidth="1"/>
    <col min="1288" max="1288" width="2.625" style="362" customWidth="1"/>
    <col min="1289" max="1289" width="15.875" style="362" customWidth="1"/>
    <col min="1290" max="1291" width="10.625" style="362" customWidth="1"/>
    <col min="1292" max="1292" width="12.75" style="362" customWidth="1"/>
    <col min="1293" max="1531" width="10.625" style="362"/>
    <col min="1532" max="1532" width="2.625" style="362" customWidth="1"/>
    <col min="1533" max="1533" width="9.625" style="362" customWidth="1"/>
    <col min="1534" max="1534" width="25" style="362" customWidth="1"/>
    <col min="1535" max="1535" width="11.5" style="362" bestFit="1" customWidth="1"/>
    <col min="1536" max="1536" width="25" style="362" customWidth="1"/>
    <col min="1537" max="1537" width="11" style="362" bestFit="1" customWidth="1"/>
    <col min="1538" max="1538" width="24.25" style="362" customWidth="1"/>
    <col min="1539" max="1539" width="11" style="362" bestFit="1" customWidth="1"/>
    <col min="1540" max="1540" width="24.625" style="362" customWidth="1"/>
    <col min="1541" max="1541" width="10.5" style="362" customWidth="1"/>
    <col min="1542" max="1542" width="24" style="362" customWidth="1"/>
    <col min="1543" max="1543" width="9.5" style="362" customWidth="1"/>
    <col min="1544" max="1544" width="2.625" style="362" customWidth="1"/>
    <col min="1545" max="1545" width="15.875" style="362" customWidth="1"/>
    <col min="1546" max="1547" width="10.625" style="362" customWidth="1"/>
    <col min="1548" max="1548" width="12.75" style="362" customWidth="1"/>
    <col min="1549" max="1787" width="10.625" style="362"/>
    <col min="1788" max="1788" width="2.625" style="362" customWidth="1"/>
    <col min="1789" max="1789" width="9.625" style="362" customWidth="1"/>
    <col min="1790" max="1790" width="25" style="362" customWidth="1"/>
    <col min="1791" max="1791" width="11.5" style="362" bestFit="1" customWidth="1"/>
    <col min="1792" max="1792" width="25" style="362" customWidth="1"/>
    <col min="1793" max="1793" width="11" style="362" bestFit="1" customWidth="1"/>
    <col min="1794" max="1794" width="24.25" style="362" customWidth="1"/>
    <col min="1795" max="1795" width="11" style="362" bestFit="1" customWidth="1"/>
    <col min="1796" max="1796" width="24.625" style="362" customWidth="1"/>
    <col min="1797" max="1797" width="10.5" style="362" customWidth="1"/>
    <col min="1798" max="1798" width="24" style="362" customWidth="1"/>
    <col min="1799" max="1799" width="9.5" style="362" customWidth="1"/>
    <col min="1800" max="1800" width="2.625" style="362" customWidth="1"/>
    <col min="1801" max="1801" width="15.875" style="362" customWidth="1"/>
    <col min="1802" max="1803" width="10.625" style="362" customWidth="1"/>
    <col min="1804" max="1804" width="12.75" style="362" customWidth="1"/>
    <col min="1805" max="2043" width="10.625" style="362"/>
    <col min="2044" max="2044" width="2.625" style="362" customWidth="1"/>
    <col min="2045" max="2045" width="9.625" style="362" customWidth="1"/>
    <col min="2046" max="2046" width="25" style="362" customWidth="1"/>
    <col min="2047" max="2047" width="11.5" style="362" bestFit="1" customWidth="1"/>
    <col min="2048" max="2048" width="25" style="362" customWidth="1"/>
    <col min="2049" max="2049" width="11" style="362" bestFit="1" customWidth="1"/>
    <col min="2050" max="2050" width="24.25" style="362" customWidth="1"/>
    <col min="2051" max="2051" width="11" style="362" bestFit="1" customWidth="1"/>
    <col min="2052" max="2052" width="24.625" style="362" customWidth="1"/>
    <col min="2053" max="2053" width="10.5" style="362" customWidth="1"/>
    <col min="2054" max="2054" width="24" style="362" customWidth="1"/>
    <col min="2055" max="2055" width="9.5" style="362" customWidth="1"/>
    <col min="2056" max="2056" width="2.625" style="362" customWidth="1"/>
    <col min="2057" max="2057" width="15.875" style="362" customWidth="1"/>
    <col min="2058" max="2059" width="10.625" style="362" customWidth="1"/>
    <col min="2060" max="2060" width="12.75" style="362" customWidth="1"/>
    <col min="2061" max="2299" width="10.625" style="362"/>
    <col min="2300" max="2300" width="2.625" style="362" customWidth="1"/>
    <col min="2301" max="2301" width="9.625" style="362" customWidth="1"/>
    <col min="2302" max="2302" width="25" style="362" customWidth="1"/>
    <col min="2303" max="2303" width="11.5" style="362" bestFit="1" customWidth="1"/>
    <col min="2304" max="2304" width="25" style="362" customWidth="1"/>
    <col min="2305" max="2305" width="11" style="362" bestFit="1" customWidth="1"/>
    <col min="2306" max="2306" width="24.25" style="362" customWidth="1"/>
    <col min="2307" max="2307" width="11" style="362" bestFit="1" customWidth="1"/>
    <col min="2308" max="2308" width="24.625" style="362" customWidth="1"/>
    <col min="2309" max="2309" width="10.5" style="362" customWidth="1"/>
    <col min="2310" max="2310" width="24" style="362" customWidth="1"/>
    <col min="2311" max="2311" width="9.5" style="362" customWidth="1"/>
    <col min="2312" max="2312" width="2.625" style="362" customWidth="1"/>
    <col min="2313" max="2313" width="15.875" style="362" customWidth="1"/>
    <col min="2314" max="2315" width="10.625" style="362" customWidth="1"/>
    <col min="2316" max="2316" width="12.75" style="362" customWidth="1"/>
    <col min="2317" max="2555" width="10.625" style="362"/>
    <col min="2556" max="2556" width="2.625" style="362" customWidth="1"/>
    <col min="2557" max="2557" width="9.625" style="362" customWidth="1"/>
    <col min="2558" max="2558" width="25" style="362" customWidth="1"/>
    <col min="2559" max="2559" width="11.5" style="362" bestFit="1" customWidth="1"/>
    <col min="2560" max="2560" width="25" style="362" customWidth="1"/>
    <col min="2561" max="2561" width="11" style="362" bestFit="1" customWidth="1"/>
    <col min="2562" max="2562" width="24.25" style="362" customWidth="1"/>
    <col min="2563" max="2563" width="11" style="362" bestFit="1" customWidth="1"/>
    <col min="2564" max="2564" width="24.625" style="362" customWidth="1"/>
    <col min="2565" max="2565" width="10.5" style="362" customWidth="1"/>
    <col min="2566" max="2566" width="24" style="362" customWidth="1"/>
    <col min="2567" max="2567" width="9.5" style="362" customWidth="1"/>
    <col min="2568" max="2568" width="2.625" style="362" customWidth="1"/>
    <col min="2569" max="2569" width="15.875" style="362" customWidth="1"/>
    <col min="2570" max="2571" width="10.625" style="362" customWidth="1"/>
    <col min="2572" max="2572" width="12.75" style="362" customWidth="1"/>
    <col min="2573" max="2811" width="10.625" style="362"/>
    <col min="2812" max="2812" width="2.625" style="362" customWidth="1"/>
    <col min="2813" max="2813" width="9.625" style="362" customWidth="1"/>
    <col min="2814" max="2814" width="25" style="362" customWidth="1"/>
    <col min="2815" max="2815" width="11.5" style="362" bestFit="1" customWidth="1"/>
    <col min="2816" max="2816" width="25" style="362" customWidth="1"/>
    <col min="2817" max="2817" width="11" style="362" bestFit="1" customWidth="1"/>
    <col min="2818" max="2818" width="24.25" style="362" customWidth="1"/>
    <col min="2819" max="2819" width="11" style="362" bestFit="1" customWidth="1"/>
    <col min="2820" max="2820" width="24.625" style="362" customWidth="1"/>
    <col min="2821" max="2821" width="10.5" style="362" customWidth="1"/>
    <col min="2822" max="2822" width="24" style="362" customWidth="1"/>
    <col min="2823" max="2823" width="9.5" style="362" customWidth="1"/>
    <col min="2824" max="2824" width="2.625" style="362" customWidth="1"/>
    <col min="2825" max="2825" width="15.875" style="362" customWidth="1"/>
    <col min="2826" max="2827" width="10.625" style="362" customWidth="1"/>
    <col min="2828" max="2828" width="12.75" style="362" customWidth="1"/>
    <col min="2829" max="3067" width="10.625" style="362"/>
    <col min="3068" max="3068" width="2.625" style="362" customWidth="1"/>
    <col min="3069" max="3069" width="9.625" style="362" customWidth="1"/>
    <col min="3070" max="3070" width="25" style="362" customWidth="1"/>
    <col min="3071" max="3071" width="11.5" style="362" bestFit="1" customWidth="1"/>
    <col min="3072" max="3072" width="25" style="362" customWidth="1"/>
    <col min="3073" max="3073" width="11" style="362" bestFit="1" customWidth="1"/>
    <col min="3074" max="3074" width="24.25" style="362" customWidth="1"/>
    <col min="3075" max="3075" width="11" style="362" bestFit="1" customWidth="1"/>
    <col min="3076" max="3076" width="24.625" style="362" customWidth="1"/>
    <col min="3077" max="3077" width="10.5" style="362" customWidth="1"/>
    <col min="3078" max="3078" width="24" style="362" customWidth="1"/>
    <col min="3079" max="3079" width="9.5" style="362" customWidth="1"/>
    <col min="3080" max="3080" width="2.625" style="362" customWidth="1"/>
    <col min="3081" max="3081" width="15.875" style="362" customWidth="1"/>
    <col min="3082" max="3083" width="10.625" style="362" customWidth="1"/>
    <col min="3084" max="3084" width="12.75" style="362" customWidth="1"/>
    <col min="3085" max="3323" width="10.625" style="362"/>
    <col min="3324" max="3324" width="2.625" style="362" customWidth="1"/>
    <col min="3325" max="3325" width="9.625" style="362" customWidth="1"/>
    <col min="3326" max="3326" width="25" style="362" customWidth="1"/>
    <col min="3327" max="3327" width="11.5" style="362" bestFit="1" customWidth="1"/>
    <col min="3328" max="3328" width="25" style="362" customWidth="1"/>
    <col min="3329" max="3329" width="11" style="362" bestFit="1" customWidth="1"/>
    <col min="3330" max="3330" width="24.25" style="362" customWidth="1"/>
    <col min="3331" max="3331" width="11" style="362" bestFit="1" customWidth="1"/>
    <col min="3332" max="3332" width="24.625" style="362" customWidth="1"/>
    <col min="3333" max="3333" width="10.5" style="362" customWidth="1"/>
    <col min="3334" max="3334" width="24" style="362" customWidth="1"/>
    <col min="3335" max="3335" width="9.5" style="362" customWidth="1"/>
    <col min="3336" max="3336" width="2.625" style="362" customWidth="1"/>
    <col min="3337" max="3337" width="15.875" style="362" customWidth="1"/>
    <col min="3338" max="3339" width="10.625" style="362" customWidth="1"/>
    <col min="3340" max="3340" width="12.75" style="362" customWidth="1"/>
    <col min="3341" max="3579" width="10.625" style="362"/>
    <col min="3580" max="3580" width="2.625" style="362" customWidth="1"/>
    <col min="3581" max="3581" width="9.625" style="362" customWidth="1"/>
    <col min="3582" max="3582" width="25" style="362" customWidth="1"/>
    <col min="3583" max="3583" width="11.5" style="362" bestFit="1" customWidth="1"/>
    <col min="3584" max="3584" width="25" style="362" customWidth="1"/>
    <col min="3585" max="3585" width="11" style="362" bestFit="1" customWidth="1"/>
    <col min="3586" max="3586" width="24.25" style="362" customWidth="1"/>
    <col min="3587" max="3587" width="11" style="362" bestFit="1" customWidth="1"/>
    <col min="3588" max="3588" width="24.625" style="362" customWidth="1"/>
    <col min="3589" max="3589" width="10.5" style="362" customWidth="1"/>
    <col min="3590" max="3590" width="24" style="362" customWidth="1"/>
    <col min="3591" max="3591" width="9.5" style="362" customWidth="1"/>
    <col min="3592" max="3592" width="2.625" style="362" customWidth="1"/>
    <col min="3593" max="3593" width="15.875" style="362" customWidth="1"/>
    <col min="3594" max="3595" width="10.625" style="362" customWidth="1"/>
    <col min="3596" max="3596" width="12.75" style="362" customWidth="1"/>
    <col min="3597" max="3835" width="10.625" style="362"/>
    <col min="3836" max="3836" width="2.625" style="362" customWidth="1"/>
    <col min="3837" max="3837" width="9.625" style="362" customWidth="1"/>
    <col min="3838" max="3838" width="25" style="362" customWidth="1"/>
    <col min="3839" max="3839" width="11.5" style="362" bestFit="1" customWidth="1"/>
    <col min="3840" max="3840" width="25" style="362" customWidth="1"/>
    <col min="3841" max="3841" width="11" style="362" bestFit="1" customWidth="1"/>
    <col min="3842" max="3842" width="24.25" style="362" customWidth="1"/>
    <col min="3843" max="3843" width="11" style="362" bestFit="1" customWidth="1"/>
    <col min="3844" max="3844" width="24.625" style="362" customWidth="1"/>
    <col min="3845" max="3845" width="10.5" style="362" customWidth="1"/>
    <col min="3846" max="3846" width="24" style="362" customWidth="1"/>
    <col min="3847" max="3847" width="9.5" style="362" customWidth="1"/>
    <col min="3848" max="3848" width="2.625" style="362" customWidth="1"/>
    <col min="3849" max="3849" width="15.875" style="362" customWidth="1"/>
    <col min="3850" max="3851" width="10.625" style="362" customWidth="1"/>
    <col min="3852" max="3852" width="12.75" style="362" customWidth="1"/>
    <col min="3853" max="4091" width="10.625" style="362"/>
    <col min="4092" max="4092" width="2.625" style="362" customWidth="1"/>
    <col min="4093" max="4093" width="9.625" style="362" customWidth="1"/>
    <col min="4094" max="4094" width="25" style="362" customWidth="1"/>
    <col min="4095" max="4095" width="11.5" style="362" bestFit="1" customWidth="1"/>
    <col min="4096" max="4096" width="25" style="362" customWidth="1"/>
    <col min="4097" max="4097" width="11" style="362" bestFit="1" customWidth="1"/>
    <col min="4098" max="4098" width="24.25" style="362" customWidth="1"/>
    <col min="4099" max="4099" width="11" style="362" bestFit="1" customWidth="1"/>
    <col min="4100" max="4100" width="24.625" style="362" customWidth="1"/>
    <col min="4101" max="4101" width="10.5" style="362" customWidth="1"/>
    <col min="4102" max="4102" width="24" style="362" customWidth="1"/>
    <col min="4103" max="4103" width="9.5" style="362" customWidth="1"/>
    <col min="4104" max="4104" width="2.625" style="362" customWidth="1"/>
    <col min="4105" max="4105" width="15.875" style="362" customWidth="1"/>
    <col min="4106" max="4107" width="10.625" style="362" customWidth="1"/>
    <col min="4108" max="4108" width="12.75" style="362" customWidth="1"/>
    <col min="4109" max="4347" width="10.625" style="362"/>
    <col min="4348" max="4348" width="2.625" style="362" customWidth="1"/>
    <col min="4349" max="4349" width="9.625" style="362" customWidth="1"/>
    <col min="4350" max="4350" width="25" style="362" customWidth="1"/>
    <col min="4351" max="4351" width="11.5" style="362" bestFit="1" customWidth="1"/>
    <col min="4352" max="4352" width="25" style="362" customWidth="1"/>
    <col min="4353" max="4353" width="11" style="362" bestFit="1" customWidth="1"/>
    <col min="4354" max="4354" width="24.25" style="362" customWidth="1"/>
    <col min="4355" max="4355" width="11" style="362" bestFit="1" customWidth="1"/>
    <col min="4356" max="4356" width="24.625" style="362" customWidth="1"/>
    <col min="4357" max="4357" width="10.5" style="362" customWidth="1"/>
    <col min="4358" max="4358" width="24" style="362" customWidth="1"/>
    <col min="4359" max="4359" width="9.5" style="362" customWidth="1"/>
    <col min="4360" max="4360" width="2.625" style="362" customWidth="1"/>
    <col min="4361" max="4361" width="15.875" style="362" customWidth="1"/>
    <col min="4362" max="4363" width="10.625" style="362" customWidth="1"/>
    <col min="4364" max="4364" width="12.75" style="362" customWidth="1"/>
    <col min="4365" max="4603" width="10.625" style="362"/>
    <col min="4604" max="4604" width="2.625" style="362" customWidth="1"/>
    <col min="4605" max="4605" width="9.625" style="362" customWidth="1"/>
    <col min="4606" max="4606" width="25" style="362" customWidth="1"/>
    <col min="4607" max="4607" width="11.5" style="362" bestFit="1" customWidth="1"/>
    <col min="4608" max="4608" width="25" style="362" customWidth="1"/>
    <col min="4609" max="4609" width="11" style="362" bestFit="1" customWidth="1"/>
    <col min="4610" max="4610" width="24.25" style="362" customWidth="1"/>
    <col min="4611" max="4611" width="11" style="362" bestFit="1" customWidth="1"/>
    <col min="4612" max="4612" width="24.625" style="362" customWidth="1"/>
    <col min="4613" max="4613" width="10.5" style="362" customWidth="1"/>
    <col min="4614" max="4614" width="24" style="362" customWidth="1"/>
    <col min="4615" max="4615" width="9.5" style="362" customWidth="1"/>
    <col min="4616" max="4616" width="2.625" style="362" customWidth="1"/>
    <col min="4617" max="4617" width="15.875" style="362" customWidth="1"/>
    <col min="4618" max="4619" width="10.625" style="362" customWidth="1"/>
    <col min="4620" max="4620" width="12.75" style="362" customWidth="1"/>
    <col min="4621" max="4859" width="10.625" style="362"/>
    <col min="4860" max="4860" width="2.625" style="362" customWidth="1"/>
    <col min="4861" max="4861" width="9.625" style="362" customWidth="1"/>
    <col min="4862" max="4862" width="25" style="362" customWidth="1"/>
    <col min="4863" max="4863" width="11.5" style="362" bestFit="1" customWidth="1"/>
    <col min="4864" max="4864" width="25" style="362" customWidth="1"/>
    <col min="4865" max="4865" width="11" style="362" bestFit="1" customWidth="1"/>
    <col min="4866" max="4866" width="24.25" style="362" customWidth="1"/>
    <col min="4867" max="4867" width="11" style="362" bestFit="1" customWidth="1"/>
    <col min="4868" max="4868" width="24.625" style="362" customWidth="1"/>
    <col min="4869" max="4869" width="10.5" style="362" customWidth="1"/>
    <col min="4870" max="4870" width="24" style="362" customWidth="1"/>
    <col min="4871" max="4871" width="9.5" style="362" customWidth="1"/>
    <col min="4872" max="4872" width="2.625" style="362" customWidth="1"/>
    <col min="4873" max="4873" width="15.875" style="362" customWidth="1"/>
    <col min="4874" max="4875" width="10.625" style="362" customWidth="1"/>
    <col min="4876" max="4876" width="12.75" style="362" customWidth="1"/>
    <col min="4877" max="5115" width="10.625" style="362"/>
    <col min="5116" max="5116" width="2.625" style="362" customWidth="1"/>
    <col min="5117" max="5117" width="9.625" style="362" customWidth="1"/>
    <col min="5118" max="5118" width="25" style="362" customWidth="1"/>
    <col min="5119" max="5119" width="11.5" style="362" bestFit="1" customWidth="1"/>
    <col min="5120" max="5120" width="25" style="362" customWidth="1"/>
    <col min="5121" max="5121" width="11" style="362" bestFit="1" customWidth="1"/>
    <col min="5122" max="5122" width="24.25" style="362" customWidth="1"/>
    <col min="5123" max="5123" width="11" style="362" bestFit="1" customWidth="1"/>
    <col min="5124" max="5124" width="24.625" style="362" customWidth="1"/>
    <col min="5125" max="5125" width="10.5" style="362" customWidth="1"/>
    <col min="5126" max="5126" width="24" style="362" customWidth="1"/>
    <col min="5127" max="5127" width="9.5" style="362" customWidth="1"/>
    <col min="5128" max="5128" width="2.625" style="362" customWidth="1"/>
    <col min="5129" max="5129" width="15.875" style="362" customWidth="1"/>
    <col min="5130" max="5131" width="10.625" style="362" customWidth="1"/>
    <col min="5132" max="5132" width="12.75" style="362" customWidth="1"/>
    <col min="5133" max="5371" width="10.625" style="362"/>
    <col min="5372" max="5372" width="2.625" style="362" customWidth="1"/>
    <col min="5373" max="5373" width="9.625" style="362" customWidth="1"/>
    <col min="5374" max="5374" width="25" style="362" customWidth="1"/>
    <col min="5375" max="5375" width="11.5" style="362" bestFit="1" customWidth="1"/>
    <col min="5376" max="5376" width="25" style="362" customWidth="1"/>
    <col min="5377" max="5377" width="11" style="362" bestFit="1" customWidth="1"/>
    <col min="5378" max="5378" width="24.25" style="362" customWidth="1"/>
    <col min="5379" max="5379" width="11" style="362" bestFit="1" customWidth="1"/>
    <col min="5380" max="5380" width="24.625" style="362" customWidth="1"/>
    <col min="5381" max="5381" width="10.5" style="362" customWidth="1"/>
    <col min="5382" max="5382" width="24" style="362" customWidth="1"/>
    <col min="5383" max="5383" width="9.5" style="362" customWidth="1"/>
    <col min="5384" max="5384" width="2.625" style="362" customWidth="1"/>
    <col min="5385" max="5385" width="15.875" style="362" customWidth="1"/>
    <col min="5386" max="5387" width="10.625" style="362" customWidth="1"/>
    <col min="5388" max="5388" width="12.75" style="362" customWidth="1"/>
    <col min="5389" max="5627" width="10.625" style="362"/>
    <col min="5628" max="5628" width="2.625" style="362" customWidth="1"/>
    <col min="5629" max="5629" width="9.625" style="362" customWidth="1"/>
    <col min="5630" max="5630" width="25" style="362" customWidth="1"/>
    <col min="5631" max="5631" width="11.5" style="362" bestFit="1" customWidth="1"/>
    <col min="5632" max="5632" width="25" style="362" customWidth="1"/>
    <col min="5633" max="5633" width="11" style="362" bestFit="1" customWidth="1"/>
    <col min="5634" max="5634" width="24.25" style="362" customWidth="1"/>
    <col min="5635" max="5635" width="11" style="362" bestFit="1" customWidth="1"/>
    <col min="5636" max="5636" width="24.625" style="362" customWidth="1"/>
    <col min="5637" max="5637" width="10.5" style="362" customWidth="1"/>
    <col min="5638" max="5638" width="24" style="362" customWidth="1"/>
    <col min="5639" max="5639" width="9.5" style="362" customWidth="1"/>
    <col min="5640" max="5640" width="2.625" style="362" customWidth="1"/>
    <col min="5641" max="5641" width="15.875" style="362" customWidth="1"/>
    <col min="5642" max="5643" width="10.625" style="362" customWidth="1"/>
    <col min="5644" max="5644" width="12.75" style="362" customWidth="1"/>
    <col min="5645" max="5883" width="10.625" style="362"/>
    <col min="5884" max="5884" width="2.625" style="362" customWidth="1"/>
    <col min="5885" max="5885" width="9.625" style="362" customWidth="1"/>
    <col min="5886" max="5886" width="25" style="362" customWidth="1"/>
    <col min="5887" max="5887" width="11.5" style="362" bestFit="1" customWidth="1"/>
    <col min="5888" max="5888" width="25" style="362" customWidth="1"/>
    <col min="5889" max="5889" width="11" style="362" bestFit="1" customWidth="1"/>
    <col min="5890" max="5890" width="24.25" style="362" customWidth="1"/>
    <col min="5891" max="5891" width="11" style="362" bestFit="1" customWidth="1"/>
    <col min="5892" max="5892" width="24.625" style="362" customWidth="1"/>
    <col min="5893" max="5893" width="10.5" style="362" customWidth="1"/>
    <col min="5894" max="5894" width="24" style="362" customWidth="1"/>
    <col min="5895" max="5895" width="9.5" style="362" customWidth="1"/>
    <col min="5896" max="5896" width="2.625" style="362" customWidth="1"/>
    <col min="5897" max="5897" width="15.875" style="362" customWidth="1"/>
    <col min="5898" max="5899" width="10.625" style="362" customWidth="1"/>
    <col min="5900" max="5900" width="12.75" style="362" customWidth="1"/>
    <col min="5901" max="6139" width="10.625" style="362"/>
    <col min="6140" max="6140" width="2.625" style="362" customWidth="1"/>
    <col min="6141" max="6141" width="9.625" style="362" customWidth="1"/>
    <col min="6142" max="6142" width="25" style="362" customWidth="1"/>
    <col min="6143" max="6143" width="11.5" style="362" bestFit="1" customWidth="1"/>
    <col min="6144" max="6144" width="25" style="362" customWidth="1"/>
    <col min="6145" max="6145" width="11" style="362" bestFit="1" customWidth="1"/>
    <col min="6146" max="6146" width="24.25" style="362" customWidth="1"/>
    <col min="6147" max="6147" width="11" style="362" bestFit="1" customWidth="1"/>
    <col min="6148" max="6148" width="24.625" style="362" customWidth="1"/>
    <col min="6149" max="6149" width="10.5" style="362" customWidth="1"/>
    <col min="6150" max="6150" width="24" style="362" customWidth="1"/>
    <col min="6151" max="6151" width="9.5" style="362" customWidth="1"/>
    <col min="6152" max="6152" width="2.625" style="362" customWidth="1"/>
    <col min="6153" max="6153" width="15.875" style="362" customWidth="1"/>
    <col min="6154" max="6155" width="10.625" style="362" customWidth="1"/>
    <col min="6156" max="6156" width="12.75" style="362" customWidth="1"/>
    <col min="6157" max="6395" width="10.625" style="362"/>
    <col min="6396" max="6396" width="2.625" style="362" customWidth="1"/>
    <col min="6397" max="6397" width="9.625" style="362" customWidth="1"/>
    <col min="6398" max="6398" width="25" style="362" customWidth="1"/>
    <col min="6399" max="6399" width="11.5" style="362" bestFit="1" customWidth="1"/>
    <col min="6400" max="6400" width="25" style="362" customWidth="1"/>
    <col min="6401" max="6401" width="11" style="362" bestFit="1" customWidth="1"/>
    <col min="6402" max="6402" width="24.25" style="362" customWidth="1"/>
    <col min="6403" max="6403" width="11" style="362" bestFit="1" customWidth="1"/>
    <col min="6404" max="6404" width="24.625" style="362" customWidth="1"/>
    <col min="6405" max="6405" width="10.5" style="362" customWidth="1"/>
    <col min="6406" max="6406" width="24" style="362" customWidth="1"/>
    <col min="6407" max="6407" width="9.5" style="362" customWidth="1"/>
    <col min="6408" max="6408" width="2.625" style="362" customWidth="1"/>
    <col min="6409" max="6409" width="15.875" style="362" customWidth="1"/>
    <col min="6410" max="6411" width="10.625" style="362" customWidth="1"/>
    <col min="6412" max="6412" width="12.75" style="362" customWidth="1"/>
    <col min="6413" max="6651" width="10.625" style="362"/>
    <col min="6652" max="6652" width="2.625" style="362" customWidth="1"/>
    <col min="6653" max="6653" width="9.625" style="362" customWidth="1"/>
    <col min="6654" max="6654" width="25" style="362" customWidth="1"/>
    <col min="6655" max="6655" width="11.5" style="362" bestFit="1" customWidth="1"/>
    <col min="6656" max="6656" width="25" style="362" customWidth="1"/>
    <col min="6657" max="6657" width="11" style="362" bestFit="1" customWidth="1"/>
    <col min="6658" max="6658" width="24.25" style="362" customWidth="1"/>
    <col min="6659" max="6659" width="11" style="362" bestFit="1" customWidth="1"/>
    <col min="6660" max="6660" width="24.625" style="362" customWidth="1"/>
    <col min="6661" max="6661" width="10.5" style="362" customWidth="1"/>
    <col min="6662" max="6662" width="24" style="362" customWidth="1"/>
    <col min="6663" max="6663" width="9.5" style="362" customWidth="1"/>
    <col min="6664" max="6664" width="2.625" style="362" customWidth="1"/>
    <col min="6665" max="6665" width="15.875" style="362" customWidth="1"/>
    <col min="6666" max="6667" width="10.625" style="362" customWidth="1"/>
    <col min="6668" max="6668" width="12.75" style="362" customWidth="1"/>
    <col min="6669" max="6907" width="10.625" style="362"/>
    <col min="6908" max="6908" width="2.625" style="362" customWidth="1"/>
    <col min="6909" max="6909" width="9.625" style="362" customWidth="1"/>
    <col min="6910" max="6910" width="25" style="362" customWidth="1"/>
    <col min="6911" max="6911" width="11.5" style="362" bestFit="1" customWidth="1"/>
    <col min="6912" max="6912" width="25" style="362" customWidth="1"/>
    <col min="6913" max="6913" width="11" style="362" bestFit="1" customWidth="1"/>
    <col min="6914" max="6914" width="24.25" style="362" customWidth="1"/>
    <col min="6915" max="6915" width="11" style="362" bestFit="1" customWidth="1"/>
    <col min="6916" max="6916" width="24.625" style="362" customWidth="1"/>
    <col min="6917" max="6917" width="10.5" style="362" customWidth="1"/>
    <col min="6918" max="6918" width="24" style="362" customWidth="1"/>
    <col min="6919" max="6919" width="9.5" style="362" customWidth="1"/>
    <col min="6920" max="6920" width="2.625" style="362" customWidth="1"/>
    <col min="6921" max="6921" width="15.875" style="362" customWidth="1"/>
    <col min="6922" max="6923" width="10.625" style="362" customWidth="1"/>
    <col min="6924" max="6924" width="12.75" style="362" customWidth="1"/>
    <col min="6925" max="7163" width="10.625" style="362"/>
    <col min="7164" max="7164" width="2.625" style="362" customWidth="1"/>
    <col min="7165" max="7165" width="9.625" style="362" customWidth="1"/>
    <col min="7166" max="7166" width="25" style="362" customWidth="1"/>
    <col min="7167" max="7167" width="11.5" style="362" bestFit="1" customWidth="1"/>
    <col min="7168" max="7168" width="25" style="362" customWidth="1"/>
    <col min="7169" max="7169" width="11" style="362" bestFit="1" customWidth="1"/>
    <col min="7170" max="7170" width="24.25" style="362" customWidth="1"/>
    <col min="7171" max="7171" width="11" style="362" bestFit="1" customWidth="1"/>
    <col min="7172" max="7172" width="24.625" style="362" customWidth="1"/>
    <col min="7173" max="7173" width="10.5" style="362" customWidth="1"/>
    <col min="7174" max="7174" width="24" style="362" customWidth="1"/>
    <col min="7175" max="7175" width="9.5" style="362" customWidth="1"/>
    <col min="7176" max="7176" width="2.625" style="362" customWidth="1"/>
    <col min="7177" max="7177" width="15.875" style="362" customWidth="1"/>
    <col min="7178" max="7179" width="10.625" style="362" customWidth="1"/>
    <col min="7180" max="7180" width="12.75" style="362" customWidth="1"/>
    <col min="7181" max="7419" width="10.625" style="362"/>
    <col min="7420" max="7420" width="2.625" style="362" customWidth="1"/>
    <col min="7421" max="7421" width="9.625" style="362" customWidth="1"/>
    <col min="7422" max="7422" width="25" style="362" customWidth="1"/>
    <col min="7423" max="7423" width="11.5" style="362" bestFit="1" customWidth="1"/>
    <col min="7424" max="7424" width="25" style="362" customWidth="1"/>
    <col min="7425" max="7425" width="11" style="362" bestFit="1" customWidth="1"/>
    <col min="7426" max="7426" width="24.25" style="362" customWidth="1"/>
    <col min="7427" max="7427" width="11" style="362" bestFit="1" customWidth="1"/>
    <col min="7428" max="7428" width="24.625" style="362" customWidth="1"/>
    <col min="7429" max="7429" width="10.5" style="362" customWidth="1"/>
    <col min="7430" max="7430" width="24" style="362" customWidth="1"/>
    <col min="7431" max="7431" width="9.5" style="362" customWidth="1"/>
    <col min="7432" max="7432" width="2.625" style="362" customWidth="1"/>
    <col min="7433" max="7433" width="15.875" style="362" customWidth="1"/>
    <col min="7434" max="7435" width="10.625" style="362" customWidth="1"/>
    <col min="7436" max="7436" width="12.75" style="362" customWidth="1"/>
    <col min="7437" max="7675" width="10.625" style="362"/>
    <col min="7676" max="7676" width="2.625" style="362" customWidth="1"/>
    <col min="7677" max="7677" width="9.625" style="362" customWidth="1"/>
    <col min="7678" max="7678" width="25" style="362" customWidth="1"/>
    <col min="7679" max="7679" width="11.5" style="362" bestFit="1" customWidth="1"/>
    <col min="7680" max="7680" width="25" style="362" customWidth="1"/>
    <col min="7681" max="7681" width="11" style="362" bestFit="1" customWidth="1"/>
    <col min="7682" max="7682" width="24.25" style="362" customWidth="1"/>
    <col min="7683" max="7683" width="11" style="362" bestFit="1" customWidth="1"/>
    <col min="7684" max="7684" width="24.625" style="362" customWidth="1"/>
    <col min="7685" max="7685" width="10.5" style="362" customWidth="1"/>
    <col min="7686" max="7686" width="24" style="362" customWidth="1"/>
    <col min="7687" max="7687" width="9.5" style="362" customWidth="1"/>
    <col min="7688" max="7688" width="2.625" style="362" customWidth="1"/>
    <col min="7689" max="7689" width="15.875" style="362" customWidth="1"/>
    <col min="7690" max="7691" width="10.625" style="362" customWidth="1"/>
    <col min="7692" max="7692" width="12.75" style="362" customWidth="1"/>
    <col min="7693" max="7931" width="10.625" style="362"/>
    <col min="7932" max="7932" width="2.625" style="362" customWidth="1"/>
    <col min="7933" max="7933" width="9.625" style="362" customWidth="1"/>
    <col min="7934" max="7934" width="25" style="362" customWidth="1"/>
    <col min="7935" max="7935" width="11.5" style="362" bestFit="1" customWidth="1"/>
    <col min="7936" max="7936" width="25" style="362" customWidth="1"/>
    <col min="7937" max="7937" width="11" style="362" bestFit="1" customWidth="1"/>
    <col min="7938" max="7938" width="24.25" style="362" customWidth="1"/>
    <col min="7939" max="7939" width="11" style="362" bestFit="1" customWidth="1"/>
    <col min="7940" max="7940" width="24.625" style="362" customWidth="1"/>
    <col min="7941" max="7941" width="10.5" style="362" customWidth="1"/>
    <col min="7942" max="7942" width="24" style="362" customWidth="1"/>
    <col min="7943" max="7943" width="9.5" style="362" customWidth="1"/>
    <col min="7944" max="7944" width="2.625" style="362" customWidth="1"/>
    <col min="7945" max="7945" width="15.875" style="362" customWidth="1"/>
    <col min="7946" max="7947" width="10.625" style="362" customWidth="1"/>
    <col min="7948" max="7948" width="12.75" style="362" customWidth="1"/>
    <col min="7949" max="8187" width="10.625" style="362"/>
    <col min="8188" max="8188" width="2.625" style="362" customWidth="1"/>
    <col min="8189" max="8189" width="9.625" style="362" customWidth="1"/>
    <col min="8190" max="8190" width="25" style="362" customWidth="1"/>
    <col min="8191" max="8191" width="11.5" style="362" bestFit="1" customWidth="1"/>
    <col min="8192" max="8192" width="25" style="362" customWidth="1"/>
    <col min="8193" max="8193" width="11" style="362" bestFit="1" customWidth="1"/>
    <col min="8194" max="8194" width="24.25" style="362" customWidth="1"/>
    <col min="8195" max="8195" width="11" style="362" bestFit="1" customWidth="1"/>
    <col min="8196" max="8196" width="24.625" style="362" customWidth="1"/>
    <col min="8197" max="8197" width="10.5" style="362" customWidth="1"/>
    <col min="8198" max="8198" width="24" style="362" customWidth="1"/>
    <col min="8199" max="8199" width="9.5" style="362" customWidth="1"/>
    <col min="8200" max="8200" width="2.625" style="362" customWidth="1"/>
    <col min="8201" max="8201" width="15.875" style="362" customWidth="1"/>
    <col min="8202" max="8203" width="10.625" style="362" customWidth="1"/>
    <col min="8204" max="8204" width="12.75" style="362" customWidth="1"/>
    <col min="8205" max="8443" width="10.625" style="362"/>
    <col min="8444" max="8444" width="2.625" style="362" customWidth="1"/>
    <col min="8445" max="8445" width="9.625" style="362" customWidth="1"/>
    <col min="8446" max="8446" width="25" style="362" customWidth="1"/>
    <col min="8447" max="8447" width="11.5" style="362" bestFit="1" customWidth="1"/>
    <col min="8448" max="8448" width="25" style="362" customWidth="1"/>
    <col min="8449" max="8449" width="11" style="362" bestFit="1" customWidth="1"/>
    <col min="8450" max="8450" width="24.25" style="362" customWidth="1"/>
    <col min="8451" max="8451" width="11" style="362" bestFit="1" customWidth="1"/>
    <col min="8452" max="8452" width="24.625" style="362" customWidth="1"/>
    <col min="8453" max="8453" width="10.5" style="362" customWidth="1"/>
    <col min="8454" max="8454" width="24" style="362" customWidth="1"/>
    <col min="8455" max="8455" width="9.5" style="362" customWidth="1"/>
    <col min="8456" max="8456" width="2.625" style="362" customWidth="1"/>
    <col min="8457" max="8457" width="15.875" style="362" customWidth="1"/>
    <col min="8458" max="8459" width="10.625" style="362" customWidth="1"/>
    <col min="8460" max="8460" width="12.75" style="362" customWidth="1"/>
    <col min="8461" max="8699" width="10.625" style="362"/>
    <col min="8700" max="8700" width="2.625" style="362" customWidth="1"/>
    <col min="8701" max="8701" width="9.625" style="362" customWidth="1"/>
    <col min="8702" max="8702" width="25" style="362" customWidth="1"/>
    <col min="8703" max="8703" width="11.5" style="362" bestFit="1" customWidth="1"/>
    <col min="8704" max="8704" width="25" style="362" customWidth="1"/>
    <col min="8705" max="8705" width="11" style="362" bestFit="1" customWidth="1"/>
    <col min="8706" max="8706" width="24.25" style="362" customWidth="1"/>
    <col min="8707" max="8707" width="11" style="362" bestFit="1" customWidth="1"/>
    <col min="8708" max="8708" width="24.625" style="362" customWidth="1"/>
    <col min="8709" max="8709" width="10.5" style="362" customWidth="1"/>
    <col min="8710" max="8710" width="24" style="362" customWidth="1"/>
    <col min="8711" max="8711" width="9.5" style="362" customWidth="1"/>
    <col min="8712" max="8712" width="2.625" style="362" customWidth="1"/>
    <col min="8713" max="8713" width="15.875" style="362" customWidth="1"/>
    <col min="8714" max="8715" width="10.625" style="362" customWidth="1"/>
    <col min="8716" max="8716" width="12.75" style="362" customWidth="1"/>
    <col min="8717" max="8955" width="10.625" style="362"/>
    <col min="8956" max="8956" width="2.625" style="362" customWidth="1"/>
    <col min="8957" max="8957" width="9.625" style="362" customWidth="1"/>
    <col min="8958" max="8958" width="25" style="362" customWidth="1"/>
    <col min="8959" max="8959" width="11.5" style="362" bestFit="1" customWidth="1"/>
    <col min="8960" max="8960" width="25" style="362" customWidth="1"/>
    <col min="8961" max="8961" width="11" style="362" bestFit="1" customWidth="1"/>
    <col min="8962" max="8962" width="24.25" style="362" customWidth="1"/>
    <col min="8963" max="8963" width="11" style="362" bestFit="1" customWidth="1"/>
    <col min="8964" max="8964" width="24.625" style="362" customWidth="1"/>
    <col min="8965" max="8965" width="10.5" style="362" customWidth="1"/>
    <col min="8966" max="8966" width="24" style="362" customWidth="1"/>
    <col min="8967" max="8967" width="9.5" style="362" customWidth="1"/>
    <col min="8968" max="8968" width="2.625" style="362" customWidth="1"/>
    <col min="8969" max="8969" width="15.875" style="362" customWidth="1"/>
    <col min="8970" max="8971" width="10.625" style="362" customWidth="1"/>
    <col min="8972" max="8972" width="12.75" style="362" customWidth="1"/>
    <col min="8973" max="9211" width="10.625" style="362"/>
    <col min="9212" max="9212" width="2.625" style="362" customWidth="1"/>
    <col min="9213" max="9213" width="9.625" style="362" customWidth="1"/>
    <col min="9214" max="9214" width="25" style="362" customWidth="1"/>
    <col min="9215" max="9215" width="11.5" style="362" bestFit="1" customWidth="1"/>
    <col min="9216" max="9216" width="25" style="362" customWidth="1"/>
    <col min="9217" max="9217" width="11" style="362" bestFit="1" customWidth="1"/>
    <col min="9218" max="9218" width="24.25" style="362" customWidth="1"/>
    <col min="9219" max="9219" width="11" style="362" bestFit="1" customWidth="1"/>
    <col min="9220" max="9220" width="24.625" style="362" customWidth="1"/>
    <col min="9221" max="9221" width="10.5" style="362" customWidth="1"/>
    <col min="9222" max="9222" width="24" style="362" customWidth="1"/>
    <col min="9223" max="9223" width="9.5" style="362" customWidth="1"/>
    <col min="9224" max="9224" width="2.625" style="362" customWidth="1"/>
    <col min="9225" max="9225" width="15.875" style="362" customWidth="1"/>
    <col min="9226" max="9227" width="10.625" style="362" customWidth="1"/>
    <col min="9228" max="9228" width="12.75" style="362" customWidth="1"/>
    <col min="9229" max="9467" width="10.625" style="362"/>
    <col min="9468" max="9468" width="2.625" style="362" customWidth="1"/>
    <col min="9469" max="9469" width="9.625" style="362" customWidth="1"/>
    <col min="9470" max="9470" width="25" style="362" customWidth="1"/>
    <col min="9471" max="9471" width="11.5" style="362" bestFit="1" customWidth="1"/>
    <col min="9472" max="9472" width="25" style="362" customWidth="1"/>
    <col min="9473" max="9473" width="11" style="362" bestFit="1" customWidth="1"/>
    <col min="9474" max="9474" width="24.25" style="362" customWidth="1"/>
    <col min="9475" max="9475" width="11" style="362" bestFit="1" customWidth="1"/>
    <col min="9476" max="9476" width="24.625" style="362" customWidth="1"/>
    <col min="9477" max="9477" width="10.5" style="362" customWidth="1"/>
    <col min="9478" max="9478" width="24" style="362" customWidth="1"/>
    <col min="9479" max="9479" width="9.5" style="362" customWidth="1"/>
    <col min="9480" max="9480" width="2.625" style="362" customWidth="1"/>
    <col min="9481" max="9481" width="15.875" style="362" customWidth="1"/>
    <col min="9482" max="9483" width="10.625" style="362" customWidth="1"/>
    <col min="9484" max="9484" width="12.75" style="362" customWidth="1"/>
    <col min="9485" max="9723" width="10.625" style="362"/>
    <col min="9724" max="9724" width="2.625" style="362" customWidth="1"/>
    <col min="9725" max="9725" width="9.625" style="362" customWidth="1"/>
    <col min="9726" max="9726" width="25" style="362" customWidth="1"/>
    <col min="9727" max="9727" width="11.5" style="362" bestFit="1" customWidth="1"/>
    <col min="9728" max="9728" width="25" style="362" customWidth="1"/>
    <col min="9729" max="9729" width="11" style="362" bestFit="1" customWidth="1"/>
    <col min="9730" max="9730" width="24.25" style="362" customWidth="1"/>
    <col min="9731" max="9731" width="11" style="362" bestFit="1" customWidth="1"/>
    <col min="9732" max="9732" width="24.625" style="362" customWidth="1"/>
    <col min="9733" max="9733" width="10.5" style="362" customWidth="1"/>
    <col min="9734" max="9734" width="24" style="362" customWidth="1"/>
    <col min="9735" max="9735" width="9.5" style="362" customWidth="1"/>
    <col min="9736" max="9736" width="2.625" style="362" customWidth="1"/>
    <col min="9737" max="9737" width="15.875" style="362" customWidth="1"/>
    <col min="9738" max="9739" width="10.625" style="362" customWidth="1"/>
    <col min="9740" max="9740" width="12.75" style="362" customWidth="1"/>
    <col min="9741" max="9979" width="10.625" style="362"/>
    <col min="9980" max="9980" width="2.625" style="362" customWidth="1"/>
    <col min="9981" max="9981" width="9.625" style="362" customWidth="1"/>
    <col min="9982" max="9982" width="25" style="362" customWidth="1"/>
    <col min="9983" max="9983" width="11.5" style="362" bestFit="1" customWidth="1"/>
    <col min="9984" max="9984" width="25" style="362" customWidth="1"/>
    <col min="9985" max="9985" width="11" style="362" bestFit="1" customWidth="1"/>
    <col min="9986" max="9986" width="24.25" style="362" customWidth="1"/>
    <col min="9987" max="9987" width="11" style="362" bestFit="1" customWidth="1"/>
    <col min="9988" max="9988" width="24.625" style="362" customWidth="1"/>
    <col min="9989" max="9989" width="10.5" style="362" customWidth="1"/>
    <col min="9990" max="9990" width="24" style="362" customWidth="1"/>
    <col min="9991" max="9991" width="9.5" style="362" customWidth="1"/>
    <col min="9992" max="9992" width="2.625" style="362" customWidth="1"/>
    <col min="9993" max="9993" width="15.875" style="362" customWidth="1"/>
    <col min="9994" max="9995" width="10.625" style="362" customWidth="1"/>
    <col min="9996" max="9996" width="12.75" style="362" customWidth="1"/>
    <col min="9997" max="10235" width="10.625" style="362"/>
    <col min="10236" max="10236" width="2.625" style="362" customWidth="1"/>
    <col min="10237" max="10237" width="9.625" style="362" customWidth="1"/>
    <col min="10238" max="10238" width="25" style="362" customWidth="1"/>
    <col min="10239" max="10239" width="11.5" style="362" bestFit="1" customWidth="1"/>
    <col min="10240" max="10240" width="25" style="362" customWidth="1"/>
    <col min="10241" max="10241" width="11" style="362" bestFit="1" customWidth="1"/>
    <col min="10242" max="10242" width="24.25" style="362" customWidth="1"/>
    <col min="10243" max="10243" width="11" style="362" bestFit="1" customWidth="1"/>
    <col min="10244" max="10244" width="24.625" style="362" customWidth="1"/>
    <col min="10245" max="10245" width="10.5" style="362" customWidth="1"/>
    <col min="10246" max="10246" width="24" style="362" customWidth="1"/>
    <col min="10247" max="10247" width="9.5" style="362" customWidth="1"/>
    <col min="10248" max="10248" width="2.625" style="362" customWidth="1"/>
    <col min="10249" max="10249" width="15.875" style="362" customWidth="1"/>
    <col min="10250" max="10251" width="10.625" style="362" customWidth="1"/>
    <col min="10252" max="10252" width="12.75" style="362" customWidth="1"/>
    <col min="10253" max="10491" width="10.625" style="362"/>
    <col min="10492" max="10492" width="2.625" style="362" customWidth="1"/>
    <col min="10493" max="10493" width="9.625" style="362" customWidth="1"/>
    <col min="10494" max="10494" width="25" style="362" customWidth="1"/>
    <col min="10495" max="10495" width="11.5" style="362" bestFit="1" customWidth="1"/>
    <col min="10496" max="10496" width="25" style="362" customWidth="1"/>
    <col min="10497" max="10497" width="11" style="362" bestFit="1" customWidth="1"/>
    <col min="10498" max="10498" width="24.25" style="362" customWidth="1"/>
    <col min="10499" max="10499" width="11" style="362" bestFit="1" customWidth="1"/>
    <col min="10500" max="10500" width="24.625" style="362" customWidth="1"/>
    <col min="10501" max="10501" width="10.5" style="362" customWidth="1"/>
    <col min="10502" max="10502" width="24" style="362" customWidth="1"/>
    <col min="10503" max="10503" width="9.5" style="362" customWidth="1"/>
    <col min="10504" max="10504" width="2.625" style="362" customWidth="1"/>
    <col min="10505" max="10505" width="15.875" style="362" customWidth="1"/>
    <col min="10506" max="10507" width="10.625" style="362" customWidth="1"/>
    <col min="10508" max="10508" width="12.75" style="362" customWidth="1"/>
    <col min="10509" max="10747" width="10.625" style="362"/>
    <col min="10748" max="10748" width="2.625" style="362" customWidth="1"/>
    <col min="10749" max="10749" width="9.625" style="362" customWidth="1"/>
    <col min="10750" max="10750" width="25" style="362" customWidth="1"/>
    <col min="10751" max="10751" width="11.5" style="362" bestFit="1" customWidth="1"/>
    <col min="10752" max="10752" width="25" style="362" customWidth="1"/>
    <col min="10753" max="10753" width="11" style="362" bestFit="1" customWidth="1"/>
    <col min="10754" max="10754" width="24.25" style="362" customWidth="1"/>
    <col min="10755" max="10755" width="11" style="362" bestFit="1" customWidth="1"/>
    <col min="10756" max="10756" width="24.625" style="362" customWidth="1"/>
    <col min="10757" max="10757" width="10.5" style="362" customWidth="1"/>
    <col min="10758" max="10758" width="24" style="362" customWidth="1"/>
    <col min="10759" max="10759" width="9.5" style="362" customWidth="1"/>
    <col min="10760" max="10760" width="2.625" style="362" customWidth="1"/>
    <col min="10761" max="10761" width="15.875" style="362" customWidth="1"/>
    <col min="10762" max="10763" width="10.625" style="362" customWidth="1"/>
    <col min="10764" max="10764" width="12.75" style="362" customWidth="1"/>
    <col min="10765" max="11003" width="10.625" style="362"/>
    <col min="11004" max="11004" width="2.625" style="362" customWidth="1"/>
    <col min="11005" max="11005" width="9.625" style="362" customWidth="1"/>
    <col min="11006" max="11006" width="25" style="362" customWidth="1"/>
    <col min="11007" max="11007" width="11.5" style="362" bestFit="1" customWidth="1"/>
    <col min="11008" max="11008" width="25" style="362" customWidth="1"/>
    <col min="11009" max="11009" width="11" style="362" bestFit="1" customWidth="1"/>
    <col min="11010" max="11010" width="24.25" style="362" customWidth="1"/>
    <col min="11011" max="11011" width="11" style="362" bestFit="1" customWidth="1"/>
    <col min="11012" max="11012" width="24.625" style="362" customWidth="1"/>
    <col min="11013" max="11013" width="10.5" style="362" customWidth="1"/>
    <col min="11014" max="11014" width="24" style="362" customWidth="1"/>
    <col min="11015" max="11015" width="9.5" style="362" customWidth="1"/>
    <col min="11016" max="11016" width="2.625" style="362" customWidth="1"/>
    <col min="11017" max="11017" width="15.875" style="362" customWidth="1"/>
    <col min="11018" max="11019" width="10.625" style="362" customWidth="1"/>
    <col min="11020" max="11020" width="12.75" style="362" customWidth="1"/>
    <col min="11021" max="11259" width="10.625" style="362"/>
    <col min="11260" max="11260" width="2.625" style="362" customWidth="1"/>
    <col min="11261" max="11261" width="9.625" style="362" customWidth="1"/>
    <col min="11262" max="11262" width="25" style="362" customWidth="1"/>
    <col min="11263" max="11263" width="11.5" style="362" bestFit="1" customWidth="1"/>
    <col min="11264" max="11264" width="25" style="362" customWidth="1"/>
    <col min="11265" max="11265" width="11" style="362" bestFit="1" customWidth="1"/>
    <col min="11266" max="11266" width="24.25" style="362" customWidth="1"/>
    <col min="11267" max="11267" width="11" style="362" bestFit="1" customWidth="1"/>
    <col min="11268" max="11268" width="24.625" style="362" customWidth="1"/>
    <col min="11269" max="11269" width="10.5" style="362" customWidth="1"/>
    <col min="11270" max="11270" width="24" style="362" customWidth="1"/>
    <col min="11271" max="11271" width="9.5" style="362" customWidth="1"/>
    <col min="11272" max="11272" width="2.625" style="362" customWidth="1"/>
    <col min="11273" max="11273" width="15.875" style="362" customWidth="1"/>
    <col min="11274" max="11275" width="10.625" style="362" customWidth="1"/>
    <col min="11276" max="11276" width="12.75" style="362" customWidth="1"/>
    <col min="11277" max="11515" width="10.625" style="362"/>
    <col min="11516" max="11516" width="2.625" style="362" customWidth="1"/>
    <col min="11517" max="11517" width="9.625" style="362" customWidth="1"/>
    <col min="11518" max="11518" width="25" style="362" customWidth="1"/>
    <col min="11519" max="11519" width="11.5" style="362" bestFit="1" customWidth="1"/>
    <col min="11520" max="11520" width="25" style="362" customWidth="1"/>
    <col min="11521" max="11521" width="11" style="362" bestFit="1" customWidth="1"/>
    <col min="11522" max="11522" width="24.25" style="362" customWidth="1"/>
    <col min="11523" max="11523" width="11" style="362" bestFit="1" customWidth="1"/>
    <col min="11524" max="11524" width="24.625" style="362" customWidth="1"/>
    <col min="11525" max="11525" width="10.5" style="362" customWidth="1"/>
    <col min="11526" max="11526" width="24" style="362" customWidth="1"/>
    <col min="11527" max="11527" width="9.5" style="362" customWidth="1"/>
    <col min="11528" max="11528" width="2.625" style="362" customWidth="1"/>
    <col min="11529" max="11529" width="15.875" style="362" customWidth="1"/>
    <col min="11530" max="11531" width="10.625" style="362" customWidth="1"/>
    <col min="11532" max="11532" width="12.75" style="362" customWidth="1"/>
    <col min="11533" max="11771" width="10.625" style="362"/>
    <col min="11772" max="11772" width="2.625" style="362" customWidth="1"/>
    <col min="11773" max="11773" width="9.625" style="362" customWidth="1"/>
    <col min="11774" max="11774" width="25" style="362" customWidth="1"/>
    <col min="11775" max="11775" width="11.5" style="362" bestFit="1" customWidth="1"/>
    <col min="11776" max="11776" width="25" style="362" customWidth="1"/>
    <col min="11777" max="11777" width="11" style="362" bestFit="1" customWidth="1"/>
    <col min="11778" max="11778" width="24.25" style="362" customWidth="1"/>
    <col min="11779" max="11779" width="11" style="362" bestFit="1" customWidth="1"/>
    <col min="11780" max="11780" width="24.625" style="362" customWidth="1"/>
    <col min="11781" max="11781" width="10.5" style="362" customWidth="1"/>
    <col min="11782" max="11782" width="24" style="362" customWidth="1"/>
    <col min="11783" max="11783" width="9.5" style="362" customWidth="1"/>
    <col min="11784" max="11784" width="2.625" style="362" customWidth="1"/>
    <col min="11785" max="11785" width="15.875" style="362" customWidth="1"/>
    <col min="11786" max="11787" width="10.625" style="362" customWidth="1"/>
    <col min="11788" max="11788" width="12.75" style="362" customWidth="1"/>
    <col min="11789" max="12027" width="10.625" style="362"/>
    <col min="12028" max="12028" width="2.625" style="362" customWidth="1"/>
    <col min="12029" max="12029" width="9.625" style="362" customWidth="1"/>
    <col min="12030" max="12030" width="25" style="362" customWidth="1"/>
    <col min="12031" max="12031" width="11.5" style="362" bestFit="1" customWidth="1"/>
    <col min="12032" max="12032" width="25" style="362" customWidth="1"/>
    <col min="12033" max="12033" width="11" style="362" bestFit="1" customWidth="1"/>
    <col min="12034" max="12034" width="24.25" style="362" customWidth="1"/>
    <col min="12035" max="12035" width="11" style="362" bestFit="1" customWidth="1"/>
    <col min="12036" max="12036" width="24.625" style="362" customWidth="1"/>
    <col min="12037" max="12037" width="10.5" style="362" customWidth="1"/>
    <col min="12038" max="12038" width="24" style="362" customWidth="1"/>
    <col min="12039" max="12039" width="9.5" style="362" customWidth="1"/>
    <col min="12040" max="12040" width="2.625" style="362" customWidth="1"/>
    <col min="12041" max="12041" width="15.875" style="362" customWidth="1"/>
    <col min="12042" max="12043" width="10.625" style="362" customWidth="1"/>
    <col min="12044" max="12044" width="12.75" style="362" customWidth="1"/>
    <col min="12045" max="12283" width="10.625" style="362"/>
    <col min="12284" max="12284" width="2.625" style="362" customWidth="1"/>
    <col min="12285" max="12285" width="9.625" style="362" customWidth="1"/>
    <col min="12286" max="12286" width="25" style="362" customWidth="1"/>
    <col min="12287" max="12287" width="11.5" style="362" bestFit="1" customWidth="1"/>
    <col min="12288" max="12288" width="25" style="362" customWidth="1"/>
    <col min="12289" max="12289" width="11" style="362" bestFit="1" customWidth="1"/>
    <col min="12290" max="12290" width="24.25" style="362" customWidth="1"/>
    <col min="12291" max="12291" width="11" style="362" bestFit="1" customWidth="1"/>
    <col min="12292" max="12292" width="24.625" style="362" customWidth="1"/>
    <col min="12293" max="12293" width="10.5" style="362" customWidth="1"/>
    <col min="12294" max="12294" width="24" style="362" customWidth="1"/>
    <col min="12295" max="12295" width="9.5" style="362" customWidth="1"/>
    <col min="12296" max="12296" width="2.625" style="362" customWidth="1"/>
    <col min="12297" max="12297" width="15.875" style="362" customWidth="1"/>
    <col min="12298" max="12299" width="10.625" style="362" customWidth="1"/>
    <col min="12300" max="12300" width="12.75" style="362" customWidth="1"/>
    <col min="12301" max="12539" width="10.625" style="362"/>
    <col min="12540" max="12540" width="2.625" style="362" customWidth="1"/>
    <col min="12541" max="12541" width="9.625" style="362" customWidth="1"/>
    <col min="12542" max="12542" width="25" style="362" customWidth="1"/>
    <col min="12543" max="12543" width="11.5" style="362" bestFit="1" customWidth="1"/>
    <col min="12544" max="12544" width="25" style="362" customWidth="1"/>
    <col min="12545" max="12545" width="11" style="362" bestFit="1" customWidth="1"/>
    <col min="12546" max="12546" width="24.25" style="362" customWidth="1"/>
    <col min="12547" max="12547" width="11" style="362" bestFit="1" customWidth="1"/>
    <col min="12548" max="12548" width="24.625" style="362" customWidth="1"/>
    <col min="12549" max="12549" width="10.5" style="362" customWidth="1"/>
    <col min="12550" max="12550" width="24" style="362" customWidth="1"/>
    <col min="12551" max="12551" width="9.5" style="362" customWidth="1"/>
    <col min="12552" max="12552" width="2.625" style="362" customWidth="1"/>
    <col min="12553" max="12553" width="15.875" style="362" customWidth="1"/>
    <col min="12554" max="12555" width="10.625" style="362" customWidth="1"/>
    <col min="12556" max="12556" width="12.75" style="362" customWidth="1"/>
    <col min="12557" max="12795" width="10.625" style="362"/>
    <col min="12796" max="12796" width="2.625" style="362" customWidth="1"/>
    <col min="12797" max="12797" width="9.625" style="362" customWidth="1"/>
    <col min="12798" max="12798" width="25" style="362" customWidth="1"/>
    <col min="12799" max="12799" width="11.5" style="362" bestFit="1" customWidth="1"/>
    <col min="12800" max="12800" width="25" style="362" customWidth="1"/>
    <col min="12801" max="12801" width="11" style="362" bestFit="1" customWidth="1"/>
    <col min="12802" max="12802" width="24.25" style="362" customWidth="1"/>
    <col min="12803" max="12803" width="11" style="362" bestFit="1" customWidth="1"/>
    <col min="12804" max="12804" width="24.625" style="362" customWidth="1"/>
    <col min="12805" max="12805" width="10.5" style="362" customWidth="1"/>
    <col min="12806" max="12806" width="24" style="362" customWidth="1"/>
    <col min="12807" max="12807" width="9.5" style="362" customWidth="1"/>
    <col min="12808" max="12808" width="2.625" style="362" customWidth="1"/>
    <col min="12809" max="12809" width="15.875" style="362" customWidth="1"/>
    <col min="12810" max="12811" width="10.625" style="362" customWidth="1"/>
    <col min="12812" max="12812" width="12.75" style="362" customWidth="1"/>
    <col min="12813" max="13051" width="10.625" style="362"/>
    <col min="13052" max="13052" width="2.625" style="362" customWidth="1"/>
    <col min="13053" max="13053" width="9.625" style="362" customWidth="1"/>
    <col min="13054" max="13054" width="25" style="362" customWidth="1"/>
    <col min="13055" max="13055" width="11.5" style="362" bestFit="1" customWidth="1"/>
    <col min="13056" max="13056" width="25" style="362" customWidth="1"/>
    <col min="13057" max="13057" width="11" style="362" bestFit="1" customWidth="1"/>
    <col min="13058" max="13058" width="24.25" style="362" customWidth="1"/>
    <col min="13059" max="13059" width="11" style="362" bestFit="1" customWidth="1"/>
    <col min="13060" max="13060" width="24.625" style="362" customWidth="1"/>
    <col min="13061" max="13061" width="10.5" style="362" customWidth="1"/>
    <col min="13062" max="13062" width="24" style="362" customWidth="1"/>
    <col min="13063" max="13063" width="9.5" style="362" customWidth="1"/>
    <col min="13064" max="13064" width="2.625" style="362" customWidth="1"/>
    <col min="13065" max="13065" width="15.875" style="362" customWidth="1"/>
    <col min="13066" max="13067" width="10.625" style="362" customWidth="1"/>
    <col min="13068" max="13068" width="12.75" style="362" customWidth="1"/>
    <col min="13069" max="13307" width="10.625" style="362"/>
    <col min="13308" max="13308" width="2.625" style="362" customWidth="1"/>
    <col min="13309" max="13309" width="9.625" style="362" customWidth="1"/>
    <col min="13310" max="13310" width="25" style="362" customWidth="1"/>
    <col min="13311" max="13311" width="11.5" style="362" bestFit="1" customWidth="1"/>
    <col min="13312" max="13312" width="25" style="362" customWidth="1"/>
    <col min="13313" max="13313" width="11" style="362" bestFit="1" customWidth="1"/>
    <col min="13314" max="13314" width="24.25" style="362" customWidth="1"/>
    <col min="13315" max="13315" width="11" style="362" bestFit="1" customWidth="1"/>
    <col min="13316" max="13316" width="24.625" style="362" customWidth="1"/>
    <col min="13317" max="13317" width="10.5" style="362" customWidth="1"/>
    <col min="13318" max="13318" width="24" style="362" customWidth="1"/>
    <col min="13319" max="13319" width="9.5" style="362" customWidth="1"/>
    <col min="13320" max="13320" width="2.625" style="362" customWidth="1"/>
    <col min="13321" max="13321" width="15.875" style="362" customWidth="1"/>
    <col min="13322" max="13323" width="10.625" style="362" customWidth="1"/>
    <col min="13324" max="13324" width="12.75" style="362" customWidth="1"/>
    <col min="13325" max="13563" width="10.625" style="362"/>
    <col min="13564" max="13564" width="2.625" style="362" customWidth="1"/>
    <col min="13565" max="13565" width="9.625" style="362" customWidth="1"/>
    <col min="13566" max="13566" width="25" style="362" customWidth="1"/>
    <col min="13567" max="13567" width="11.5" style="362" bestFit="1" customWidth="1"/>
    <col min="13568" max="13568" width="25" style="362" customWidth="1"/>
    <col min="13569" max="13569" width="11" style="362" bestFit="1" customWidth="1"/>
    <col min="13570" max="13570" width="24.25" style="362" customWidth="1"/>
    <col min="13571" max="13571" width="11" style="362" bestFit="1" customWidth="1"/>
    <col min="13572" max="13572" width="24.625" style="362" customWidth="1"/>
    <col min="13573" max="13573" width="10.5" style="362" customWidth="1"/>
    <col min="13574" max="13574" width="24" style="362" customWidth="1"/>
    <col min="13575" max="13575" width="9.5" style="362" customWidth="1"/>
    <col min="13576" max="13576" width="2.625" style="362" customWidth="1"/>
    <col min="13577" max="13577" width="15.875" style="362" customWidth="1"/>
    <col min="13578" max="13579" width="10.625" style="362" customWidth="1"/>
    <col min="13580" max="13580" width="12.75" style="362" customWidth="1"/>
    <col min="13581" max="13819" width="10.625" style="362"/>
    <col min="13820" max="13820" width="2.625" style="362" customWidth="1"/>
    <col min="13821" max="13821" width="9.625" style="362" customWidth="1"/>
    <col min="13822" max="13822" width="25" style="362" customWidth="1"/>
    <col min="13823" max="13823" width="11.5" style="362" bestFit="1" customWidth="1"/>
    <col min="13824" max="13824" width="25" style="362" customWidth="1"/>
    <col min="13825" max="13825" width="11" style="362" bestFit="1" customWidth="1"/>
    <col min="13826" max="13826" width="24.25" style="362" customWidth="1"/>
    <col min="13827" max="13827" width="11" style="362" bestFit="1" customWidth="1"/>
    <col min="13828" max="13828" width="24.625" style="362" customWidth="1"/>
    <col min="13829" max="13829" width="10.5" style="362" customWidth="1"/>
    <col min="13830" max="13830" width="24" style="362" customWidth="1"/>
    <col min="13831" max="13831" width="9.5" style="362" customWidth="1"/>
    <col min="13832" max="13832" width="2.625" style="362" customWidth="1"/>
    <col min="13833" max="13833" width="15.875" style="362" customWidth="1"/>
    <col min="13834" max="13835" width="10.625" style="362" customWidth="1"/>
    <col min="13836" max="13836" width="12.75" style="362" customWidth="1"/>
    <col min="13837" max="14075" width="10.625" style="362"/>
    <col min="14076" max="14076" width="2.625" style="362" customWidth="1"/>
    <col min="14077" max="14077" width="9.625" style="362" customWidth="1"/>
    <col min="14078" max="14078" width="25" style="362" customWidth="1"/>
    <col min="14079" max="14079" width="11.5" style="362" bestFit="1" customWidth="1"/>
    <col min="14080" max="14080" width="25" style="362" customWidth="1"/>
    <col min="14081" max="14081" width="11" style="362" bestFit="1" customWidth="1"/>
    <col min="14082" max="14082" width="24.25" style="362" customWidth="1"/>
    <col min="14083" max="14083" width="11" style="362" bestFit="1" customWidth="1"/>
    <col min="14084" max="14084" width="24.625" style="362" customWidth="1"/>
    <col min="14085" max="14085" width="10.5" style="362" customWidth="1"/>
    <col min="14086" max="14086" width="24" style="362" customWidth="1"/>
    <col min="14087" max="14087" width="9.5" style="362" customWidth="1"/>
    <col min="14088" max="14088" width="2.625" style="362" customWidth="1"/>
    <col min="14089" max="14089" width="15.875" style="362" customWidth="1"/>
    <col min="14090" max="14091" width="10.625" style="362" customWidth="1"/>
    <col min="14092" max="14092" width="12.75" style="362" customWidth="1"/>
    <col min="14093" max="14331" width="10.625" style="362"/>
    <col min="14332" max="14332" width="2.625" style="362" customWidth="1"/>
    <col min="14333" max="14333" width="9.625" style="362" customWidth="1"/>
    <col min="14334" max="14334" width="25" style="362" customWidth="1"/>
    <col min="14335" max="14335" width="11.5" style="362" bestFit="1" customWidth="1"/>
    <col min="14336" max="14336" width="25" style="362" customWidth="1"/>
    <col min="14337" max="14337" width="11" style="362" bestFit="1" customWidth="1"/>
    <col min="14338" max="14338" width="24.25" style="362" customWidth="1"/>
    <col min="14339" max="14339" width="11" style="362" bestFit="1" customWidth="1"/>
    <col min="14340" max="14340" width="24.625" style="362" customWidth="1"/>
    <col min="14341" max="14341" width="10.5" style="362" customWidth="1"/>
    <col min="14342" max="14342" width="24" style="362" customWidth="1"/>
    <col min="14343" max="14343" width="9.5" style="362" customWidth="1"/>
    <col min="14344" max="14344" width="2.625" style="362" customWidth="1"/>
    <col min="14345" max="14345" width="15.875" style="362" customWidth="1"/>
    <col min="14346" max="14347" width="10.625" style="362" customWidth="1"/>
    <col min="14348" max="14348" width="12.75" style="362" customWidth="1"/>
    <col min="14349" max="14587" width="10.625" style="362"/>
    <col min="14588" max="14588" width="2.625" style="362" customWidth="1"/>
    <col min="14589" max="14589" width="9.625" style="362" customWidth="1"/>
    <col min="14590" max="14590" width="25" style="362" customWidth="1"/>
    <col min="14591" max="14591" width="11.5" style="362" bestFit="1" customWidth="1"/>
    <col min="14592" max="14592" width="25" style="362" customWidth="1"/>
    <col min="14593" max="14593" width="11" style="362" bestFit="1" customWidth="1"/>
    <col min="14594" max="14594" width="24.25" style="362" customWidth="1"/>
    <col min="14595" max="14595" width="11" style="362" bestFit="1" customWidth="1"/>
    <col min="14596" max="14596" width="24.625" style="362" customWidth="1"/>
    <col min="14597" max="14597" width="10.5" style="362" customWidth="1"/>
    <col min="14598" max="14598" width="24" style="362" customWidth="1"/>
    <col min="14599" max="14599" width="9.5" style="362" customWidth="1"/>
    <col min="14600" max="14600" width="2.625" style="362" customWidth="1"/>
    <col min="14601" max="14601" width="15.875" style="362" customWidth="1"/>
    <col min="14602" max="14603" width="10.625" style="362" customWidth="1"/>
    <col min="14604" max="14604" width="12.75" style="362" customWidth="1"/>
    <col min="14605" max="14843" width="10.625" style="362"/>
    <col min="14844" max="14844" width="2.625" style="362" customWidth="1"/>
    <col min="14845" max="14845" width="9.625" style="362" customWidth="1"/>
    <col min="14846" max="14846" width="25" style="362" customWidth="1"/>
    <col min="14847" max="14847" width="11.5" style="362" bestFit="1" customWidth="1"/>
    <col min="14848" max="14848" width="25" style="362" customWidth="1"/>
    <col min="14849" max="14849" width="11" style="362" bestFit="1" customWidth="1"/>
    <col min="14850" max="14850" width="24.25" style="362" customWidth="1"/>
    <col min="14851" max="14851" width="11" style="362" bestFit="1" customWidth="1"/>
    <col min="14852" max="14852" width="24.625" style="362" customWidth="1"/>
    <col min="14853" max="14853" width="10.5" style="362" customWidth="1"/>
    <col min="14854" max="14854" width="24" style="362" customWidth="1"/>
    <col min="14855" max="14855" width="9.5" style="362" customWidth="1"/>
    <col min="14856" max="14856" width="2.625" style="362" customWidth="1"/>
    <col min="14857" max="14857" width="15.875" style="362" customWidth="1"/>
    <col min="14858" max="14859" width="10.625" style="362" customWidth="1"/>
    <col min="14860" max="14860" width="12.75" style="362" customWidth="1"/>
    <col min="14861" max="15099" width="10.625" style="362"/>
    <col min="15100" max="15100" width="2.625" style="362" customWidth="1"/>
    <col min="15101" max="15101" width="9.625" style="362" customWidth="1"/>
    <col min="15102" max="15102" width="25" style="362" customWidth="1"/>
    <col min="15103" max="15103" width="11.5" style="362" bestFit="1" customWidth="1"/>
    <col min="15104" max="15104" width="25" style="362" customWidth="1"/>
    <col min="15105" max="15105" width="11" style="362" bestFit="1" customWidth="1"/>
    <col min="15106" max="15106" width="24.25" style="362" customWidth="1"/>
    <col min="15107" max="15107" width="11" style="362" bestFit="1" customWidth="1"/>
    <col min="15108" max="15108" width="24.625" style="362" customWidth="1"/>
    <col min="15109" max="15109" width="10.5" style="362" customWidth="1"/>
    <col min="15110" max="15110" width="24" style="362" customWidth="1"/>
    <col min="15111" max="15111" width="9.5" style="362" customWidth="1"/>
    <col min="15112" max="15112" width="2.625" style="362" customWidth="1"/>
    <col min="15113" max="15113" width="15.875" style="362" customWidth="1"/>
    <col min="15114" max="15115" width="10.625" style="362" customWidth="1"/>
    <col min="15116" max="15116" width="12.75" style="362" customWidth="1"/>
    <col min="15117" max="15355" width="10.625" style="362"/>
    <col min="15356" max="15356" width="2.625" style="362" customWidth="1"/>
    <col min="15357" max="15357" width="9.625" style="362" customWidth="1"/>
    <col min="15358" max="15358" width="25" style="362" customWidth="1"/>
    <col min="15359" max="15359" width="11.5" style="362" bestFit="1" customWidth="1"/>
    <col min="15360" max="15360" width="25" style="362" customWidth="1"/>
    <col min="15361" max="15361" width="11" style="362" bestFit="1" customWidth="1"/>
    <col min="15362" max="15362" width="24.25" style="362" customWidth="1"/>
    <col min="15363" max="15363" width="11" style="362" bestFit="1" customWidth="1"/>
    <col min="15364" max="15364" width="24.625" style="362" customWidth="1"/>
    <col min="15365" max="15365" width="10.5" style="362" customWidth="1"/>
    <col min="15366" max="15366" width="24" style="362" customWidth="1"/>
    <col min="15367" max="15367" width="9.5" style="362" customWidth="1"/>
    <col min="15368" max="15368" width="2.625" style="362" customWidth="1"/>
    <col min="15369" max="15369" width="15.875" style="362" customWidth="1"/>
    <col min="15370" max="15371" width="10.625" style="362" customWidth="1"/>
    <col min="15372" max="15372" width="12.75" style="362" customWidth="1"/>
    <col min="15373" max="15611" width="10.625" style="362"/>
    <col min="15612" max="15612" width="2.625" style="362" customWidth="1"/>
    <col min="15613" max="15613" width="9.625" style="362" customWidth="1"/>
    <col min="15614" max="15614" width="25" style="362" customWidth="1"/>
    <col min="15615" max="15615" width="11.5" style="362" bestFit="1" customWidth="1"/>
    <col min="15616" max="15616" width="25" style="362" customWidth="1"/>
    <col min="15617" max="15617" width="11" style="362" bestFit="1" customWidth="1"/>
    <col min="15618" max="15618" width="24.25" style="362" customWidth="1"/>
    <col min="15619" max="15619" width="11" style="362" bestFit="1" customWidth="1"/>
    <col min="15620" max="15620" width="24.625" style="362" customWidth="1"/>
    <col min="15621" max="15621" width="10.5" style="362" customWidth="1"/>
    <col min="15622" max="15622" width="24" style="362" customWidth="1"/>
    <col min="15623" max="15623" width="9.5" style="362" customWidth="1"/>
    <col min="15624" max="15624" width="2.625" style="362" customWidth="1"/>
    <col min="15625" max="15625" width="15.875" style="362" customWidth="1"/>
    <col min="15626" max="15627" width="10.625" style="362" customWidth="1"/>
    <col min="15628" max="15628" width="12.75" style="362" customWidth="1"/>
    <col min="15629" max="15867" width="10.625" style="362"/>
    <col min="15868" max="15868" width="2.625" style="362" customWidth="1"/>
    <col min="15869" max="15869" width="9.625" style="362" customWidth="1"/>
    <col min="15870" max="15870" width="25" style="362" customWidth="1"/>
    <col min="15871" max="15871" width="11.5" style="362" bestFit="1" customWidth="1"/>
    <col min="15872" max="15872" width="25" style="362" customWidth="1"/>
    <col min="15873" max="15873" width="11" style="362" bestFit="1" customWidth="1"/>
    <col min="15874" max="15874" width="24.25" style="362" customWidth="1"/>
    <col min="15875" max="15875" width="11" style="362" bestFit="1" customWidth="1"/>
    <col min="15876" max="15876" width="24.625" style="362" customWidth="1"/>
    <col min="15877" max="15877" width="10.5" style="362" customWidth="1"/>
    <col min="15878" max="15878" width="24" style="362" customWidth="1"/>
    <col min="15879" max="15879" width="9.5" style="362" customWidth="1"/>
    <col min="15880" max="15880" width="2.625" style="362" customWidth="1"/>
    <col min="15881" max="15881" width="15.875" style="362" customWidth="1"/>
    <col min="15882" max="15883" width="10.625" style="362" customWidth="1"/>
    <col min="15884" max="15884" width="12.75" style="362" customWidth="1"/>
    <col min="15885" max="16123" width="10.625" style="362"/>
    <col min="16124" max="16124" width="2.625" style="362" customWidth="1"/>
    <col min="16125" max="16125" width="9.625" style="362" customWidth="1"/>
    <col min="16126" max="16126" width="25" style="362" customWidth="1"/>
    <col min="16127" max="16127" width="11.5" style="362" bestFit="1" customWidth="1"/>
    <col min="16128" max="16128" width="25" style="362" customWidth="1"/>
    <col min="16129" max="16129" width="11" style="362" bestFit="1" customWidth="1"/>
    <col min="16130" max="16130" width="24.25" style="362" customWidth="1"/>
    <col min="16131" max="16131" width="11" style="362" bestFit="1" customWidth="1"/>
    <col min="16132" max="16132" width="24.625" style="362" customWidth="1"/>
    <col min="16133" max="16133" width="10.5" style="362" customWidth="1"/>
    <col min="16134" max="16134" width="24" style="362" customWidth="1"/>
    <col min="16135" max="16135" width="9.5" style="362" customWidth="1"/>
    <col min="16136" max="16136" width="2.625" style="362" customWidth="1"/>
    <col min="16137" max="16137" width="15.875" style="362" customWidth="1"/>
    <col min="16138" max="16139" width="10.625" style="362" customWidth="1"/>
    <col min="16140" max="16140" width="12.75" style="362" customWidth="1"/>
    <col min="16141" max="16384" width="10.625" style="362"/>
  </cols>
  <sheetData>
    <row r="1" spans="2:13" ht="18.95" customHeight="1">
      <c r="B1" s="359" t="s">
        <v>301</v>
      </c>
      <c r="C1" s="360"/>
      <c r="D1" s="360"/>
      <c r="E1" s="360"/>
      <c r="F1" s="360"/>
      <c r="G1" s="360"/>
      <c r="H1" s="360"/>
      <c r="I1" s="360"/>
      <c r="J1" s="360"/>
      <c r="K1" s="361"/>
      <c r="L1" s="361"/>
    </row>
    <row r="2" spans="2:13" ht="18" customHeight="1" thickBot="1">
      <c r="B2" s="361"/>
      <c r="C2" s="360"/>
      <c r="D2" s="360"/>
      <c r="E2" s="360"/>
      <c r="F2" s="360"/>
      <c r="G2" s="360"/>
      <c r="H2" s="360"/>
      <c r="I2" s="360"/>
      <c r="J2" s="360"/>
      <c r="K2" s="794" t="s">
        <v>33</v>
      </c>
      <c r="L2" s="794"/>
    </row>
    <row r="3" spans="2:13" ht="16.149999999999999" customHeight="1">
      <c r="B3" s="363"/>
      <c r="C3" s="364" t="s">
        <v>302</v>
      </c>
      <c r="D3" s="365"/>
      <c r="E3" s="364" t="s">
        <v>303</v>
      </c>
      <c r="F3" s="365"/>
      <c r="G3" s="364" t="s">
        <v>304</v>
      </c>
      <c r="H3" s="365"/>
      <c r="I3" s="364" t="s">
        <v>305</v>
      </c>
      <c r="J3" s="365"/>
      <c r="K3" s="364" t="s">
        <v>306</v>
      </c>
      <c r="L3" s="366"/>
      <c r="M3" s="367"/>
    </row>
    <row r="4" spans="2:13" ht="16.149999999999999" customHeight="1">
      <c r="B4" s="368"/>
      <c r="C4" s="369"/>
      <c r="D4" s="370" t="s">
        <v>307</v>
      </c>
      <c r="E4" s="369"/>
      <c r="F4" s="370" t="s">
        <v>307</v>
      </c>
      <c r="G4" s="369"/>
      <c r="H4" s="370" t="s">
        <v>307</v>
      </c>
      <c r="I4" s="369"/>
      <c r="J4" s="370" t="s">
        <v>307</v>
      </c>
      <c r="K4" s="369"/>
      <c r="L4" s="371" t="s">
        <v>307</v>
      </c>
      <c r="M4" s="367"/>
    </row>
    <row r="5" spans="2:13" ht="16.149999999999999" customHeight="1">
      <c r="B5" s="368"/>
      <c r="C5" s="370" t="s">
        <v>308</v>
      </c>
      <c r="D5" s="370" t="s">
        <v>123</v>
      </c>
      <c r="E5" s="370" t="s">
        <v>308</v>
      </c>
      <c r="F5" s="370" t="s">
        <v>123</v>
      </c>
      <c r="G5" s="370" t="s">
        <v>308</v>
      </c>
      <c r="H5" s="370" t="s">
        <v>123</v>
      </c>
      <c r="I5" s="370" t="s">
        <v>308</v>
      </c>
      <c r="J5" s="370" t="s">
        <v>123</v>
      </c>
      <c r="K5" s="370" t="s">
        <v>308</v>
      </c>
      <c r="L5" s="371" t="s">
        <v>123</v>
      </c>
      <c r="M5" s="367"/>
    </row>
    <row r="6" spans="2:13" ht="16.149999999999999" customHeight="1">
      <c r="B6" s="372"/>
      <c r="C6" s="373"/>
      <c r="D6" s="374" t="s">
        <v>309</v>
      </c>
      <c r="E6" s="373"/>
      <c r="F6" s="374" t="s">
        <v>309</v>
      </c>
      <c r="G6" s="373"/>
      <c r="H6" s="374" t="s">
        <v>309</v>
      </c>
      <c r="I6" s="373"/>
      <c r="J6" s="374" t="s">
        <v>309</v>
      </c>
      <c r="K6" s="373"/>
      <c r="L6" s="375" t="s">
        <v>309</v>
      </c>
      <c r="M6" s="367"/>
    </row>
    <row r="7" spans="2:13" ht="16.149999999999999" customHeight="1">
      <c r="B7" s="368"/>
      <c r="C7" s="376"/>
      <c r="D7" s="370"/>
      <c r="E7" s="376"/>
      <c r="F7" s="370"/>
      <c r="G7" s="376"/>
      <c r="H7" s="370"/>
      <c r="I7" s="376"/>
      <c r="J7" s="370"/>
      <c r="K7" s="376"/>
      <c r="L7" s="377"/>
      <c r="M7" s="367"/>
    </row>
    <row r="8" spans="2:13" ht="16.149999999999999" customHeight="1">
      <c r="B8" s="368"/>
      <c r="C8" s="376"/>
      <c r="D8" s="378">
        <v>5665</v>
      </c>
      <c r="E8" s="376"/>
      <c r="F8" s="378">
        <v>3456</v>
      </c>
      <c r="G8" s="376"/>
      <c r="H8" s="378">
        <v>2056</v>
      </c>
      <c r="I8" s="376"/>
      <c r="J8" s="378">
        <v>1599</v>
      </c>
      <c r="K8" s="376"/>
      <c r="L8" s="379">
        <v>1431</v>
      </c>
      <c r="M8" s="380"/>
    </row>
    <row r="9" spans="2:13" ht="16.149999999999999" customHeight="1">
      <c r="B9" s="381" t="s">
        <v>53</v>
      </c>
      <c r="C9" s="376" t="str">
        <f>IF(AND(D8&lt;&gt;"…",D8&lt;&gt;""),[6]年齢!C9,D8)</f>
        <v>悪性新生物＜腫瘍＞</v>
      </c>
      <c r="D9" s="382">
        <v>304.7</v>
      </c>
      <c r="E9" s="376" t="s">
        <v>330</v>
      </c>
      <c r="F9" s="382">
        <v>185.9</v>
      </c>
      <c r="G9" s="376" t="s">
        <v>331</v>
      </c>
      <c r="H9" s="382">
        <v>110.6</v>
      </c>
      <c r="I9" s="376" t="s">
        <v>279</v>
      </c>
      <c r="J9" s="382">
        <v>86</v>
      </c>
      <c r="K9" s="376" t="s">
        <v>332</v>
      </c>
      <c r="L9" s="383">
        <v>77</v>
      </c>
      <c r="M9" s="367"/>
    </row>
    <row r="10" spans="2:13" ht="16.149999999999999" customHeight="1">
      <c r="B10" s="368"/>
      <c r="C10" s="376" t="str">
        <f>IF(AND(ISBLANK([6]年齢!C10)=FALSE,D8&lt;&gt;"…",D8&lt;&gt;""),[6]年齢!C10,"")</f>
        <v/>
      </c>
      <c r="D10" s="382">
        <v>26</v>
      </c>
      <c r="E10" s="376" t="s">
        <v>68</v>
      </c>
      <c r="F10" s="382">
        <v>15.9</v>
      </c>
      <c r="G10" s="376" t="s">
        <v>68</v>
      </c>
      <c r="H10" s="382">
        <v>9.4</v>
      </c>
      <c r="I10" s="376" t="s">
        <v>68</v>
      </c>
      <c r="J10" s="382">
        <v>7.3</v>
      </c>
      <c r="K10" s="376" t="s">
        <v>68</v>
      </c>
      <c r="L10" s="383">
        <v>6.6</v>
      </c>
      <c r="M10" s="367"/>
    </row>
    <row r="11" spans="2:13" ht="16.149999999999999" customHeight="1">
      <c r="B11" s="368"/>
      <c r="C11" s="376"/>
      <c r="D11" s="378"/>
      <c r="E11" s="376"/>
      <c r="F11" s="378"/>
      <c r="G11" s="376"/>
      <c r="H11" s="378"/>
      <c r="I11" s="376"/>
      <c r="J11" s="378"/>
      <c r="K11" s="376"/>
      <c r="L11" s="379"/>
      <c r="M11" s="367"/>
    </row>
    <row r="12" spans="2:13" ht="16.149999999999999" customHeight="1">
      <c r="B12" s="368"/>
      <c r="C12" s="376"/>
      <c r="D12" s="378">
        <v>8</v>
      </c>
      <c r="E12" s="376"/>
      <c r="F12" s="378" t="s">
        <v>18</v>
      </c>
      <c r="G12" s="376"/>
      <c r="H12" s="378" t="s">
        <v>18</v>
      </c>
      <c r="I12" s="376"/>
      <c r="J12" s="378" t="s">
        <v>18</v>
      </c>
      <c r="K12" s="376"/>
      <c r="L12" s="379" t="s">
        <v>18</v>
      </c>
      <c r="M12" s="380"/>
    </row>
    <row r="13" spans="2:13" ht="16.149999999999999" customHeight="1">
      <c r="B13" s="381" t="s">
        <v>310</v>
      </c>
      <c r="C13" s="376" t="str">
        <f>IF(AND(D12&lt;&gt;"…",D12&lt;&gt;""),[6]年齢!C13,D12)</f>
        <v>先天奇形，変形及び染色体異常</v>
      </c>
      <c r="D13" s="382">
        <v>59.2</v>
      </c>
      <c r="E13" s="376" t="s">
        <v>18</v>
      </c>
      <c r="F13" s="382" t="s">
        <v>18</v>
      </c>
      <c r="G13" s="376" t="s">
        <v>18</v>
      </c>
      <c r="H13" s="382" t="s">
        <v>18</v>
      </c>
      <c r="I13" s="376" t="s">
        <v>18</v>
      </c>
      <c r="J13" s="382" t="s">
        <v>18</v>
      </c>
      <c r="K13" s="376" t="s">
        <v>18</v>
      </c>
      <c r="L13" s="383" t="s">
        <v>18</v>
      </c>
      <c r="M13" s="367"/>
    </row>
    <row r="14" spans="2:13" ht="16.149999999999999" customHeight="1">
      <c r="B14" s="368"/>
      <c r="C14" s="376" t="str">
        <f>IF(AND(ISBLANK([6]年齢!C14)=FALSE,D12&lt;&gt;"…",D12&lt;&gt;""),[6]年齢!C14,"")</f>
        <v/>
      </c>
      <c r="D14" s="382">
        <v>40</v>
      </c>
      <c r="E14" s="376" t="s">
        <v>68</v>
      </c>
      <c r="F14" s="382" t="s">
        <v>18</v>
      </c>
      <c r="G14" s="376" t="s">
        <v>68</v>
      </c>
      <c r="H14" s="382" t="s">
        <v>18</v>
      </c>
      <c r="I14" s="376" t="s">
        <v>68</v>
      </c>
      <c r="J14" s="382" t="s">
        <v>18</v>
      </c>
      <c r="K14" s="376" t="s">
        <v>68</v>
      </c>
      <c r="L14" s="383" t="s">
        <v>18</v>
      </c>
      <c r="M14" s="367"/>
    </row>
    <row r="15" spans="2:13" ht="16.149999999999999" customHeight="1">
      <c r="B15" s="368"/>
      <c r="C15" s="376"/>
      <c r="D15" s="378"/>
      <c r="E15" s="376"/>
      <c r="F15" s="378"/>
      <c r="G15" s="376"/>
      <c r="H15" s="378"/>
      <c r="I15" s="376"/>
      <c r="J15" s="378"/>
      <c r="K15" s="376"/>
      <c r="L15" s="379"/>
      <c r="M15" s="367"/>
    </row>
    <row r="16" spans="2:13" ht="16.149999999999999" customHeight="1">
      <c r="B16" s="368"/>
      <c r="C16" s="376"/>
      <c r="D16" s="378">
        <v>4</v>
      </c>
      <c r="E16" s="376"/>
      <c r="F16" s="378" t="s">
        <v>18</v>
      </c>
      <c r="G16" s="376"/>
      <c r="H16" s="378" t="s">
        <v>18</v>
      </c>
      <c r="I16" s="376"/>
      <c r="J16" s="378" t="s">
        <v>18</v>
      </c>
      <c r="K16" s="376"/>
      <c r="L16" s="379" t="s">
        <v>18</v>
      </c>
      <c r="M16" s="380"/>
    </row>
    <row r="17" spans="2:13" ht="16.149999999999999" customHeight="1">
      <c r="B17" s="381" t="s">
        <v>311</v>
      </c>
      <c r="C17" s="376" t="str">
        <f>IF(AND(D16&lt;&gt;"…",D16&lt;&gt;""),[6]年齢!C17,D16)</f>
        <v>先天奇形，変形及び染色体異常</v>
      </c>
      <c r="D17" s="382">
        <v>6.7</v>
      </c>
      <c r="E17" s="376" t="s">
        <v>18</v>
      </c>
      <c r="F17" s="382" t="s">
        <v>18</v>
      </c>
      <c r="G17" s="376" t="s">
        <v>18</v>
      </c>
      <c r="H17" s="382" t="s">
        <v>18</v>
      </c>
      <c r="I17" s="376" t="s">
        <v>18</v>
      </c>
      <c r="J17" s="382" t="s">
        <v>18</v>
      </c>
      <c r="K17" s="376" t="s">
        <v>18</v>
      </c>
      <c r="L17" s="383" t="s">
        <v>18</v>
      </c>
      <c r="M17" s="367"/>
    </row>
    <row r="18" spans="2:13" ht="16.149999999999999" customHeight="1">
      <c r="B18" s="368"/>
      <c r="C18" s="376" t="str">
        <f>IF(AND(ISBLANK([6]年齢!C18)=FALSE,D16&lt;&gt;"…",D16&lt;&gt;""),[6]年齢!C18,"")</f>
        <v/>
      </c>
      <c r="D18" s="382">
        <v>44.4</v>
      </c>
      <c r="E18" s="376" t="s">
        <v>68</v>
      </c>
      <c r="F18" s="382" t="s">
        <v>18</v>
      </c>
      <c r="G18" s="376" t="s">
        <v>68</v>
      </c>
      <c r="H18" s="382" t="s">
        <v>18</v>
      </c>
      <c r="I18" s="376" t="s">
        <v>68</v>
      </c>
      <c r="J18" s="382" t="s">
        <v>18</v>
      </c>
      <c r="K18" s="376" t="s">
        <v>68</v>
      </c>
      <c r="L18" s="383" t="s">
        <v>18</v>
      </c>
      <c r="M18" s="367"/>
    </row>
    <row r="19" spans="2:13" ht="16.149999999999999" customHeight="1">
      <c r="B19" s="368"/>
      <c r="C19" s="376"/>
      <c r="D19" s="378"/>
      <c r="E19" s="376"/>
      <c r="F19" s="378"/>
      <c r="G19" s="376"/>
      <c r="H19" s="378"/>
      <c r="I19" s="376"/>
      <c r="J19" s="378"/>
      <c r="K19" s="376"/>
      <c r="L19" s="379"/>
      <c r="M19" s="367"/>
    </row>
    <row r="20" spans="2:13" ht="16.149999999999999" customHeight="1">
      <c r="B20" s="368"/>
      <c r="C20" s="376"/>
      <c r="D20" s="378" t="s">
        <v>18</v>
      </c>
      <c r="E20" s="376"/>
      <c r="F20" s="378" t="s">
        <v>18</v>
      </c>
      <c r="G20" s="376"/>
      <c r="H20" s="378" t="s">
        <v>18</v>
      </c>
      <c r="I20" s="376"/>
      <c r="J20" s="378" t="s">
        <v>18</v>
      </c>
      <c r="K20" s="376"/>
      <c r="L20" s="379" t="s">
        <v>18</v>
      </c>
      <c r="M20" s="380"/>
    </row>
    <row r="21" spans="2:13" ht="16.149999999999999" customHeight="1">
      <c r="B21" s="381" t="s">
        <v>312</v>
      </c>
      <c r="C21" s="376" t="str">
        <f>IF(AND(D20&lt;&gt;"…",D20&lt;&gt;""),[6]年齢!C21,D20)</f>
        <v>…</v>
      </c>
      <c r="D21" s="382" t="s">
        <v>18</v>
      </c>
      <c r="E21" s="376" t="s">
        <v>18</v>
      </c>
      <c r="F21" s="382" t="s">
        <v>18</v>
      </c>
      <c r="G21" s="376" t="s">
        <v>18</v>
      </c>
      <c r="H21" s="382" t="s">
        <v>18</v>
      </c>
      <c r="I21" s="376" t="s">
        <v>18</v>
      </c>
      <c r="J21" s="382" t="s">
        <v>18</v>
      </c>
      <c r="K21" s="376" t="s">
        <v>18</v>
      </c>
      <c r="L21" s="383" t="s">
        <v>18</v>
      </c>
      <c r="M21" s="367"/>
    </row>
    <row r="22" spans="2:13" ht="16.149999999999999" customHeight="1">
      <c r="B22" s="368"/>
      <c r="C22" s="376" t="str">
        <f>IF(AND(ISBLANK([6]年齢!C22)=FALSE,D20&lt;&gt;"…",D20&lt;&gt;""),[6]年齢!C22,"")</f>
        <v/>
      </c>
      <c r="D22" s="382" t="s">
        <v>18</v>
      </c>
      <c r="E22" s="376" t="s">
        <v>68</v>
      </c>
      <c r="F22" s="382" t="s">
        <v>18</v>
      </c>
      <c r="G22" s="376" t="s">
        <v>68</v>
      </c>
      <c r="H22" s="382" t="s">
        <v>18</v>
      </c>
      <c r="I22" s="376" t="s">
        <v>68</v>
      </c>
      <c r="J22" s="382" t="s">
        <v>18</v>
      </c>
      <c r="K22" s="376" t="s">
        <v>68</v>
      </c>
      <c r="L22" s="383" t="s">
        <v>18</v>
      </c>
      <c r="M22" s="367"/>
    </row>
    <row r="23" spans="2:13" ht="16.149999999999999" customHeight="1">
      <c r="B23" s="368"/>
      <c r="C23" s="376"/>
      <c r="D23" s="378"/>
      <c r="E23" s="376"/>
      <c r="F23" s="378"/>
      <c r="G23" s="376"/>
      <c r="H23" s="378"/>
      <c r="I23" s="376"/>
      <c r="J23" s="378"/>
      <c r="K23" s="376"/>
      <c r="L23" s="379"/>
      <c r="M23" s="367"/>
    </row>
    <row r="24" spans="2:13" ht="16.149999999999999" customHeight="1">
      <c r="B24" s="368"/>
      <c r="C24" s="376"/>
      <c r="D24" s="378" t="s">
        <v>18</v>
      </c>
      <c r="E24" s="376"/>
      <c r="F24" s="378" t="s">
        <v>18</v>
      </c>
      <c r="G24" s="376"/>
      <c r="H24" s="378" t="s">
        <v>18</v>
      </c>
      <c r="I24" s="376"/>
      <c r="J24" s="378" t="s">
        <v>18</v>
      </c>
      <c r="K24" s="376"/>
      <c r="L24" s="379" t="s">
        <v>18</v>
      </c>
      <c r="M24" s="380"/>
    </row>
    <row r="25" spans="2:13" ht="16.149999999999999" customHeight="1">
      <c r="B25" s="381" t="s">
        <v>190</v>
      </c>
      <c r="C25" s="376" t="str">
        <f>IF(AND(D24&lt;&gt;"…",D24&lt;&gt;""),[6]年齢!C25,D24)</f>
        <v>…</v>
      </c>
      <c r="D25" s="382" t="s">
        <v>18</v>
      </c>
      <c r="E25" s="376" t="s">
        <v>18</v>
      </c>
      <c r="F25" s="382" t="s">
        <v>18</v>
      </c>
      <c r="G25" s="376" t="s">
        <v>18</v>
      </c>
      <c r="H25" s="382" t="s">
        <v>18</v>
      </c>
      <c r="I25" s="376" t="s">
        <v>18</v>
      </c>
      <c r="J25" s="382" t="s">
        <v>18</v>
      </c>
      <c r="K25" s="376" t="s">
        <v>18</v>
      </c>
      <c r="L25" s="383" t="s">
        <v>18</v>
      </c>
      <c r="M25" s="367"/>
    </row>
    <row r="26" spans="2:13" ht="16.149999999999999" customHeight="1">
      <c r="B26" s="368"/>
      <c r="C26" s="376" t="str">
        <f>IF(AND(ISBLANK([6]年齢!C26)=FALSE,D24&lt;&gt;"…",D24&lt;&gt;""),[6]年齢!C26,"")</f>
        <v/>
      </c>
      <c r="D26" s="382" t="s">
        <v>18</v>
      </c>
      <c r="E26" s="376" t="s">
        <v>68</v>
      </c>
      <c r="F26" s="382" t="s">
        <v>18</v>
      </c>
      <c r="G26" s="376" t="s">
        <v>68</v>
      </c>
      <c r="H26" s="382" t="s">
        <v>18</v>
      </c>
      <c r="I26" s="376" t="s">
        <v>68</v>
      </c>
      <c r="J26" s="382" t="s">
        <v>18</v>
      </c>
      <c r="K26" s="376" t="s">
        <v>68</v>
      </c>
      <c r="L26" s="383" t="s">
        <v>18</v>
      </c>
      <c r="M26" s="367"/>
    </row>
    <row r="27" spans="2:13" ht="16.149999999999999" customHeight="1">
      <c r="B27" s="368"/>
      <c r="C27" s="376"/>
      <c r="D27" s="378"/>
      <c r="E27" s="376"/>
      <c r="F27" s="378"/>
      <c r="G27" s="376"/>
      <c r="H27" s="378"/>
      <c r="I27" s="376"/>
      <c r="J27" s="378"/>
      <c r="K27" s="376"/>
      <c r="L27" s="379"/>
      <c r="M27" s="367"/>
    </row>
    <row r="28" spans="2:13" ht="16.149999999999999" customHeight="1">
      <c r="B28" s="368"/>
      <c r="C28" s="376"/>
      <c r="D28" s="378">
        <v>13</v>
      </c>
      <c r="E28" s="376"/>
      <c r="F28" s="378">
        <v>3</v>
      </c>
      <c r="G28" s="376"/>
      <c r="H28" s="378" t="s">
        <v>18</v>
      </c>
      <c r="I28" s="376"/>
      <c r="J28" s="378" t="s">
        <v>18</v>
      </c>
      <c r="K28" s="376"/>
      <c r="L28" s="379" t="s">
        <v>18</v>
      </c>
      <c r="M28" s="380"/>
    </row>
    <row r="29" spans="2:13" ht="16.149999999999999" customHeight="1">
      <c r="B29" s="381" t="s">
        <v>170</v>
      </c>
      <c r="C29" s="376" t="str">
        <f>IF(AND(D28&lt;&gt;"…",D28&lt;&gt;""),[6]年齢!C29,D28)</f>
        <v>自　　　殺</v>
      </c>
      <c r="D29" s="382">
        <v>14.7</v>
      </c>
      <c r="E29" s="376" t="s">
        <v>287</v>
      </c>
      <c r="F29" s="382">
        <v>3.4</v>
      </c>
      <c r="G29" s="376" t="s">
        <v>18</v>
      </c>
      <c r="H29" s="382" t="s">
        <v>18</v>
      </c>
      <c r="I29" s="376" t="s">
        <v>18</v>
      </c>
      <c r="J29" s="382" t="s">
        <v>18</v>
      </c>
      <c r="K29" s="376" t="s">
        <v>18</v>
      </c>
      <c r="L29" s="383" t="s">
        <v>18</v>
      </c>
      <c r="M29" s="367"/>
    </row>
    <row r="30" spans="2:13" ht="16.149999999999999" customHeight="1">
      <c r="B30" s="368"/>
      <c r="C30" s="376" t="str">
        <f>IF(AND(ISBLANK([6]年齢!C30)=FALSE,D28&lt;&gt;"…",D28&lt;&gt;""),[6]年齢!C30,"")</f>
        <v/>
      </c>
      <c r="D30" s="382">
        <v>52</v>
      </c>
      <c r="E30" s="376" t="s">
        <v>68</v>
      </c>
      <c r="F30" s="382">
        <v>12</v>
      </c>
      <c r="G30" s="376" t="s">
        <v>68</v>
      </c>
      <c r="H30" s="382" t="s">
        <v>18</v>
      </c>
      <c r="I30" s="376" t="s">
        <v>68</v>
      </c>
      <c r="J30" s="382" t="s">
        <v>18</v>
      </c>
      <c r="K30" s="376" t="s">
        <v>68</v>
      </c>
      <c r="L30" s="383" t="s">
        <v>18</v>
      </c>
      <c r="M30" s="367"/>
    </row>
    <row r="31" spans="2:13" ht="16.149999999999999" customHeight="1">
      <c r="B31" s="368"/>
      <c r="C31" s="376"/>
      <c r="D31" s="378"/>
      <c r="E31" s="376"/>
      <c r="F31" s="378"/>
      <c r="G31" s="376"/>
      <c r="H31" s="378"/>
      <c r="I31" s="376"/>
      <c r="J31" s="378"/>
      <c r="K31" s="376"/>
      <c r="L31" s="379"/>
      <c r="M31" s="367"/>
    </row>
    <row r="32" spans="2:13" ht="16.149999999999999" customHeight="1">
      <c r="B32" s="368"/>
      <c r="C32" s="376"/>
      <c r="D32" s="378">
        <v>14</v>
      </c>
      <c r="E32" s="376"/>
      <c r="F32" s="378">
        <v>5</v>
      </c>
      <c r="G32" s="376"/>
      <c r="H32" s="378" t="s">
        <v>18</v>
      </c>
      <c r="I32" s="376"/>
      <c r="J32" s="378" t="s">
        <v>18</v>
      </c>
      <c r="K32" s="376"/>
      <c r="L32" s="379" t="s">
        <v>18</v>
      </c>
      <c r="M32" s="380"/>
    </row>
    <row r="33" spans="2:13" ht="16.149999999999999" customHeight="1">
      <c r="B33" s="381" t="s">
        <v>171</v>
      </c>
      <c r="C33" s="376" t="str">
        <f>IF(AND(D32&lt;&gt;"…",D32&lt;&gt;""),[6]年齢!C33,D32)</f>
        <v>自　　　殺</v>
      </c>
      <c r="D33" s="382">
        <v>14.6</v>
      </c>
      <c r="E33" s="376" t="s">
        <v>287</v>
      </c>
      <c r="F33" s="382">
        <v>5.2</v>
      </c>
      <c r="G33" s="376" t="s">
        <v>18</v>
      </c>
      <c r="H33" s="382" t="s">
        <v>18</v>
      </c>
      <c r="I33" s="376" t="s">
        <v>18</v>
      </c>
      <c r="J33" s="382" t="s">
        <v>18</v>
      </c>
      <c r="K33" s="376" t="s">
        <v>18</v>
      </c>
      <c r="L33" s="383" t="s">
        <v>18</v>
      </c>
      <c r="M33" s="367"/>
    </row>
    <row r="34" spans="2:13" ht="16.149999999999999" customHeight="1">
      <c r="B34" s="368"/>
      <c r="C34" s="376" t="str">
        <f>IF(AND(ISBLANK([6]年齢!C34)=FALSE,D32&lt;&gt;"…",D32&lt;&gt;""),[6]年齢!C34,"")</f>
        <v/>
      </c>
      <c r="D34" s="382">
        <v>48.3</v>
      </c>
      <c r="E34" s="376" t="s">
        <v>68</v>
      </c>
      <c r="F34" s="382">
        <v>17.2</v>
      </c>
      <c r="G34" s="376" t="s">
        <v>68</v>
      </c>
      <c r="H34" s="382" t="s">
        <v>18</v>
      </c>
      <c r="I34" s="376" t="s">
        <v>68</v>
      </c>
      <c r="J34" s="382" t="s">
        <v>18</v>
      </c>
      <c r="K34" s="376" t="s">
        <v>68</v>
      </c>
      <c r="L34" s="383" t="s">
        <v>18</v>
      </c>
      <c r="M34" s="367"/>
    </row>
    <row r="35" spans="2:13" ht="16.149999999999999" customHeight="1">
      <c r="B35" s="368"/>
      <c r="C35" s="376"/>
      <c r="D35" s="378"/>
      <c r="E35" s="376"/>
      <c r="F35" s="378"/>
      <c r="G35" s="376"/>
      <c r="H35" s="378"/>
      <c r="I35" s="376"/>
      <c r="J35" s="378"/>
      <c r="K35" s="376"/>
      <c r="L35" s="379"/>
      <c r="M35" s="367"/>
    </row>
    <row r="36" spans="2:13" ht="16.149999999999999" customHeight="1">
      <c r="B36" s="368"/>
      <c r="C36" s="376"/>
      <c r="D36" s="378">
        <v>16</v>
      </c>
      <c r="E36" s="376"/>
      <c r="F36" s="378">
        <v>5</v>
      </c>
      <c r="G36" s="376"/>
      <c r="H36" s="378">
        <v>4</v>
      </c>
      <c r="I36" s="376"/>
      <c r="J36" s="378" t="s">
        <v>18</v>
      </c>
      <c r="K36" s="376"/>
      <c r="L36" s="379" t="s">
        <v>18</v>
      </c>
      <c r="M36" s="380"/>
    </row>
    <row r="37" spans="2:13" ht="16.149999999999999" customHeight="1">
      <c r="B37" s="381" t="s">
        <v>172</v>
      </c>
      <c r="C37" s="376" t="str">
        <f>IF(AND(D36&lt;&gt;"…",D36&lt;&gt;""),[6]年齢!C37,D36)</f>
        <v>自　　　殺</v>
      </c>
      <c r="D37" s="382">
        <v>18.3</v>
      </c>
      <c r="E37" s="376" t="s">
        <v>333</v>
      </c>
      <c r="F37" s="382">
        <v>5.7</v>
      </c>
      <c r="G37" s="376" t="s">
        <v>287</v>
      </c>
      <c r="H37" s="382">
        <v>4.5999999999999996</v>
      </c>
      <c r="I37" s="376" t="s">
        <v>18</v>
      </c>
      <c r="J37" s="382" t="s">
        <v>18</v>
      </c>
      <c r="K37" s="376" t="s">
        <v>18</v>
      </c>
      <c r="L37" s="383" t="s">
        <v>18</v>
      </c>
      <c r="M37" s="367"/>
    </row>
    <row r="38" spans="2:13" ht="16.149999999999999" customHeight="1">
      <c r="B38" s="368"/>
      <c r="C38" s="376" t="str">
        <f>IF(AND(ISBLANK([6]年齢!C38)=FALSE,D36&lt;&gt;"…",D36&lt;&gt;""),[6]年齢!C38,"")</f>
        <v/>
      </c>
      <c r="D38" s="382">
        <v>50</v>
      </c>
      <c r="E38" s="376" t="s">
        <v>68</v>
      </c>
      <c r="F38" s="382">
        <v>15.6</v>
      </c>
      <c r="G38" s="376" t="s">
        <v>68</v>
      </c>
      <c r="H38" s="382">
        <v>12.5</v>
      </c>
      <c r="I38" s="376" t="s">
        <v>68</v>
      </c>
      <c r="J38" s="382" t="s">
        <v>18</v>
      </c>
      <c r="K38" s="376" t="s">
        <v>68</v>
      </c>
      <c r="L38" s="383" t="s">
        <v>18</v>
      </c>
      <c r="M38" s="367"/>
    </row>
    <row r="39" spans="2:13" ht="16.149999999999999" customHeight="1">
      <c r="B39" s="368"/>
      <c r="C39" s="376"/>
      <c r="D39" s="378"/>
      <c r="E39" s="376"/>
      <c r="F39" s="378"/>
      <c r="G39" s="376"/>
      <c r="H39" s="378"/>
      <c r="I39" s="376"/>
      <c r="J39" s="378"/>
      <c r="K39" s="376"/>
      <c r="L39" s="379"/>
      <c r="M39" s="367"/>
    </row>
    <row r="40" spans="2:13" ht="16.149999999999999" customHeight="1">
      <c r="B40" s="368"/>
      <c r="C40" s="376"/>
      <c r="D40" s="378">
        <v>7</v>
      </c>
      <c r="E40" s="376"/>
      <c r="F40" s="378">
        <v>6</v>
      </c>
      <c r="G40" s="376"/>
      <c r="H40" s="378">
        <v>5</v>
      </c>
      <c r="I40" s="376"/>
      <c r="J40" s="378" t="s">
        <v>18</v>
      </c>
      <c r="K40" s="376"/>
      <c r="L40" s="379" t="s">
        <v>18</v>
      </c>
      <c r="M40" s="380"/>
    </row>
    <row r="41" spans="2:13" ht="16.149999999999999" customHeight="1">
      <c r="B41" s="381" t="s">
        <v>173</v>
      </c>
      <c r="C41" s="376" t="str">
        <f>IF(AND(D40&lt;&gt;"…",D40&lt;&gt;""),[6]年齢!C41,D40)</f>
        <v>自　　　殺</v>
      </c>
      <c r="D41" s="382">
        <v>7.7</v>
      </c>
      <c r="E41" s="376" t="s">
        <v>333</v>
      </c>
      <c r="F41" s="382">
        <v>6.6</v>
      </c>
      <c r="G41" s="376" t="s">
        <v>287</v>
      </c>
      <c r="H41" s="382">
        <v>5.5</v>
      </c>
      <c r="I41" s="376" t="s">
        <v>18</v>
      </c>
      <c r="J41" s="382" t="s">
        <v>18</v>
      </c>
      <c r="K41" s="376" t="s">
        <v>18</v>
      </c>
      <c r="L41" s="383" t="s">
        <v>18</v>
      </c>
      <c r="M41" s="367"/>
    </row>
    <row r="42" spans="2:13" ht="16.149999999999999" customHeight="1">
      <c r="B42" s="368"/>
      <c r="C42" s="376" t="str">
        <f>IF(AND(ISBLANK([6]年齢!C42)=FALSE,D40&lt;&gt;"…",D40&lt;&gt;""),[6]年齢!C42,"")</f>
        <v/>
      </c>
      <c r="D42" s="382">
        <v>20.6</v>
      </c>
      <c r="E42" s="376" t="s">
        <v>68</v>
      </c>
      <c r="F42" s="382">
        <v>17.600000000000001</v>
      </c>
      <c r="G42" s="376" t="s">
        <v>68</v>
      </c>
      <c r="H42" s="382">
        <v>14.7</v>
      </c>
      <c r="I42" s="376" t="s">
        <v>68</v>
      </c>
      <c r="J42" s="382" t="s">
        <v>18</v>
      </c>
      <c r="K42" s="376" t="s">
        <v>68</v>
      </c>
      <c r="L42" s="383" t="s">
        <v>18</v>
      </c>
      <c r="M42" s="367"/>
    </row>
    <row r="43" spans="2:13" ht="16.149999999999999" customHeight="1">
      <c r="B43" s="368"/>
      <c r="C43" s="376"/>
      <c r="D43" s="378"/>
      <c r="E43" s="376"/>
      <c r="F43" s="378"/>
      <c r="G43" s="376"/>
      <c r="H43" s="378"/>
      <c r="I43" s="376"/>
      <c r="J43" s="378"/>
      <c r="K43" s="376"/>
      <c r="L43" s="379"/>
      <c r="M43" s="367"/>
    </row>
    <row r="44" spans="2:13" ht="16.149999999999999" customHeight="1">
      <c r="B44" s="368"/>
      <c r="C44" s="376"/>
      <c r="D44" s="378">
        <v>22</v>
      </c>
      <c r="E44" s="376"/>
      <c r="F44" s="378">
        <v>16</v>
      </c>
      <c r="G44" s="376"/>
      <c r="H44" s="378">
        <v>3</v>
      </c>
      <c r="I44" s="376"/>
      <c r="J44" s="378" t="s">
        <v>68</v>
      </c>
      <c r="K44" s="376"/>
      <c r="L44" s="379" t="s">
        <v>68</v>
      </c>
      <c r="M44" s="380"/>
    </row>
    <row r="45" spans="2:13" ht="16.149999999999999" customHeight="1">
      <c r="B45" s="381" t="s">
        <v>174</v>
      </c>
      <c r="C45" s="376" t="str">
        <f>IF(AND(D44&lt;&gt;"…",D44&lt;&gt;""),[6]年齢!C45,D44)</f>
        <v>自　　　殺</v>
      </c>
      <c r="D45" s="382">
        <v>21.6</v>
      </c>
      <c r="E45" s="376" t="s">
        <v>333</v>
      </c>
      <c r="F45" s="382">
        <v>15.7</v>
      </c>
      <c r="G45" s="376" t="s">
        <v>330</v>
      </c>
      <c r="H45" s="382">
        <v>2.9</v>
      </c>
      <c r="I45" s="376" t="s">
        <v>68</v>
      </c>
      <c r="J45" s="382" t="s">
        <v>68</v>
      </c>
      <c r="K45" s="376" t="s">
        <v>68</v>
      </c>
      <c r="L45" s="383" t="s">
        <v>68</v>
      </c>
      <c r="M45" s="367"/>
    </row>
    <row r="46" spans="2:13" ht="16.149999999999999" customHeight="1">
      <c r="B46" s="368"/>
      <c r="C46" s="376" t="str">
        <f>IF(AND(ISBLANK([6]年齢!C46)=FALSE,D44&lt;&gt;"…",D44&lt;&gt;""),[6]年齢!C46,"")</f>
        <v/>
      </c>
      <c r="D46" s="382">
        <v>37.299999999999997</v>
      </c>
      <c r="E46" s="376" t="s">
        <v>68</v>
      </c>
      <c r="F46" s="382">
        <v>27.1</v>
      </c>
      <c r="G46" s="376" t="s">
        <v>334</v>
      </c>
      <c r="H46" s="382">
        <v>5.0999999999999996</v>
      </c>
      <c r="I46" s="376" t="s">
        <v>68</v>
      </c>
      <c r="J46" s="382" t="s">
        <v>68</v>
      </c>
      <c r="K46" s="376" t="s">
        <v>68</v>
      </c>
      <c r="L46" s="383" t="s">
        <v>68</v>
      </c>
      <c r="M46" s="367"/>
    </row>
    <row r="47" spans="2:13" ht="16.149999999999999" customHeight="1">
      <c r="B47" s="368"/>
      <c r="C47" s="376"/>
      <c r="D47" s="378"/>
      <c r="E47" s="376"/>
      <c r="F47" s="378"/>
      <c r="G47" s="376" t="s">
        <v>287</v>
      </c>
      <c r="H47" s="378"/>
      <c r="I47" s="376"/>
      <c r="J47" s="378"/>
      <c r="K47" s="376"/>
      <c r="L47" s="379"/>
      <c r="M47" s="367"/>
    </row>
    <row r="48" spans="2:13" ht="16.149999999999999" customHeight="1">
      <c r="B48" s="368"/>
      <c r="C48" s="376"/>
      <c r="D48" s="378">
        <v>27</v>
      </c>
      <c r="E48" s="376"/>
      <c r="F48" s="378">
        <v>21</v>
      </c>
      <c r="G48" s="376"/>
      <c r="H48" s="378">
        <v>10</v>
      </c>
      <c r="I48" s="376"/>
      <c r="J48" s="378">
        <v>9</v>
      </c>
      <c r="K48" s="376"/>
      <c r="L48" s="379">
        <v>6</v>
      </c>
      <c r="M48" s="380"/>
    </row>
    <row r="49" spans="2:13" ht="16.149999999999999" customHeight="1">
      <c r="B49" s="381" t="s">
        <v>175</v>
      </c>
      <c r="C49" s="376" t="str">
        <f>IF(AND(D48&lt;&gt;"…",D48&lt;&gt;""),[6]年齢!C49,D48)</f>
        <v>悪性新生物＜腫瘍＞</v>
      </c>
      <c r="D49" s="382">
        <v>23.2</v>
      </c>
      <c r="E49" s="376" t="s">
        <v>335</v>
      </c>
      <c r="F49" s="382">
        <v>18.100000000000001</v>
      </c>
      <c r="G49" s="376" t="s">
        <v>330</v>
      </c>
      <c r="H49" s="382">
        <v>8.6</v>
      </c>
      <c r="I49" s="376" t="s">
        <v>279</v>
      </c>
      <c r="J49" s="382">
        <v>7.7</v>
      </c>
      <c r="K49" s="376" t="s">
        <v>334</v>
      </c>
      <c r="L49" s="383">
        <v>5.2</v>
      </c>
      <c r="M49" s="367"/>
    </row>
    <row r="50" spans="2:13" ht="16.149999999999999" customHeight="1">
      <c r="B50" s="368"/>
      <c r="C50" s="376" t="str">
        <f>IF(AND(ISBLANK([6]年齢!C50)=FALSE,D48&lt;&gt;"…",D48&lt;&gt;""),[6]年齢!C50,"")</f>
        <v/>
      </c>
      <c r="D50" s="382">
        <v>28.1</v>
      </c>
      <c r="E50" s="376" t="s">
        <v>68</v>
      </c>
      <c r="F50" s="382">
        <v>21.9</v>
      </c>
      <c r="G50" s="376" t="s">
        <v>68</v>
      </c>
      <c r="H50" s="382">
        <v>10.4</v>
      </c>
      <c r="I50" s="376" t="s">
        <v>68</v>
      </c>
      <c r="J50" s="382">
        <v>9.4</v>
      </c>
      <c r="K50" s="376" t="s">
        <v>68</v>
      </c>
      <c r="L50" s="383">
        <v>6.3</v>
      </c>
      <c r="M50" s="367"/>
    </row>
    <row r="51" spans="2:13" ht="16.149999999999999" customHeight="1">
      <c r="B51" s="368"/>
      <c r="C51" s="376"/>
      <c r="D51" s="378"/>
      <c r="E51" s="376"/>
      <c r="F51" s="378"/>
      <c r="G51" s="376"/>
      <c r="H51" s="378"/>
      <c r="I51" s="376"/>
      <c r="J51" s="378"/>
      <c r="K51" s="376"/>
      <c r="L51" s="379"/>
      <c r="M51" s="367"/>
    </row>
    <row r="52" spans="2:13" ht="16.149999999999999" customHeight="1">
      <c r="B52" s="368"/>
      <c r="C52" s="376"/>
      <c r="D52" s="378">
        <v>60</v>
      </c>
      <c r="E52" s="376"/>
      <c r="F52" s="378">
        <v>33</v>
      </c>
      <c r="G52" s="376"/>
      <c r="H52" s="378">
        <v>25</v>
      </c>
      <c r="I52" s="376"/>
      <c r="J52" s="378">
        <v>22</v>
      </c>
      <c r="K52" s="376"/>
      <c r="L52" s="379">
        <v>11</v>
      </c>
      <c r="M52" s="380"/>
    </row>
    <row r="53" spans="2:13" ht="16.149999999999999" customHeight="1">
      <c r="B53" s="381" t="s">
        <v>176</v>
      </c>
      <c r="C53" s="376" t="str">
        <f>IF(AND(D52&lt;&gt;"…",D52&lt;&gt;""),[6]年齢!C53,D52)</f>
        <v>悪性新生物＜腫瘍＞</v>
      </c>
      <c r="D53" s="382">
        <v>43.3</v>
      </c>
      <c r="E53" s="376" t="s">
        <v>335</v>
      </c>
      <c r="F53" s="382">
        <v>23.8</v>
      </c>
      <c r="G53" s="376" t="s">
        <v>279</v>
      </c>
      <c r="H53" s="382">
        <v>18.100000000000001</v>
      </c>
      <c r="I53" s="376" t="s">
        <v>330</v>
      </c>
      <c r="J53" s="382">
        <v>15.9</v>
      </c>
      <c r="K53" s="376" t="s">
        <v>334</v>
      </c>
      <c r="L53" s="383">
        <v>7.9</v>
      </c>
      <c r="M53" s="367"/>
    </row>
    <row r="54" spans="2:13" ht="16.149999999999999" customHeight="1">
      <c r="B54" s="368"/>
      <c r="C54" s="376" t="str">
        <f>IF(AND(ISBLANK([6]年齢!C54)=FALSE,D52&lt;&gt;"…",D52&lt;&gt;""),[6]年齢!C54,"")</f>
        <v/>
      </c>
      <c r="D54" s="382">
        <v>30.8</v>
      </c>
      <c r="E54" s="376" t="s">
        <v>68</v>
      </c>
      <c r="F54" s="382">
        <v>16.899999999999999</v>
      </c>
      <c r="G54" s="376" t="s">
        <v>68</v>
      </c>
      <c r="H54" s="382">
        <v>12.8</v>
      </c>
      <c r="I54" s="376" t="s">
        <v>68</v>
      </c>
      <c r="J54" s="382">
        <v>11.3</v>
      </c>
      <c r="K54" s="376" t="s">
        <v>68</v>
      </c>
      <c r="L54" s="383">
        <v>5.6</v>
      </c>
      <c r="M54" s="367"/>
    </row>
    <row r="55" spans="2:13" ht="16.149999999999999" customHeight="1">
      <c r="B55" s="368"/>
      <c r="C55" s="376"/>
      <c r="D55" s="378"/>
      <c r="E55" s="376"/>
      <c r="F55" s="378"/>
      <c r="G55" s="376"/>
      <c r="H55" s="378"/>
      <c r="I55" s="376"/>
      <c r="J55" s="378"/>
      <c r="K55" s="376"/>
      <c r="L55" s="379"/>
      <c r="M55" s="367"/>
    </row>
    <row r="56" spans="2:13" ht="16.149999999999999" customHeight="1">
      <c r="B56" s="368"/>
      <c r="C56" s="376"/>
      <c r="D56" s="378">
        <v>102</v>
      </c>
      <c r="E56" s="376"/>
      <c r="F56" s="378">
        <v>29</v>
      </c>
      <c r="G56" s="376"/>
      <c r="H56" s="378">
        <v>19</v>
      </c>
      <c r="I56" s="376"/>
      <c r="J56" s="378">
        <v>16</v>
      </c>
      <c r="K56" s="376"/>
      <c r="L56" s="379">
        <v>15</v>
      </c>
      <c r="M56" s="380"/>
    </row>
    <row r="57" spans="2:13" ht="16.149999999999999" customHeight="1">
      <c r="B57" s="381" t="s">
        <v>191</v>
      </c>
      <c r="C57" s="376" t="str">
        <f>IF(AND(D56&lt;&gt;"…",D56&lt;&gt;""),[6]年齢!C57,D56)</f>
        <v>悪性新生物＜腫瘍＞</v>
      </c>
      <c r="D57" s="382">
        <v>89.1</v>
      </c>
      <c r="E57" s="376" t="s">
        <v>330</v>
      </c>
      <c r="F57" s="382">
        <v>25.3</v>
      </c>
      <c r="G57" s="376" t="s">
        <v>287</v>
      </c>
      <c r="H57" s="382">
        <v>16.600000000000001</v>
      </c>
      <c r="I57" s="376" t="s">
        <v>335</v>
      </c>
      <c r="J57" s="382">
        <v>14</v>
      </c>
      <c r="K57" s="376" t="s">
        <v>279</v>
      </c>
      <c r="L57" s="383">
        <v>13.1</v>
      </c>
      <c r="M57" s="367"/>
    </row>
    <row r="58" spans="2:13" ht="16.149999999999999" customHeight="1">
      <c r="B58" s="368"/>
      <c r="C58" s="376" t="str">
        <f>IF(AND(ISBLANK([6]年齢!C58)=FALSE,D56&lt;&gt;"…",D56&lt;&gt;""),[6]年齢!C58,"")</f>
        <v/>
      </c>
      <c r="D58" s="382">
        <v>41.5</v>
      </c>
      <c r="E58" s="376" t="s">
        <v>68</v>
      </c>
      <c r="F58" s="382">
        <v>11.8</v>
      </c>
      <c r="G58" s="376" t="s">
        <v>68</v>
      </c>
      <c r="H58" s="382">
        <v>7.7</v>
      </c>
      <c r="I58" s="376" t="s">
        <v>68</v>
      </c>
      <c r="J58" s="382">
        <v>6.5</v>
      </c>
      <c r="K58" s="376" t="s">
        <v>68</v>
      </c>
      <c r="L58" s="383">
        <v>6.1</v>
      </c>
      <c r="M58" s="367"/>
    </row>
    <row r="59" spans="2:13" ht="16.149999999999999" customHeight="1">
      <c r="B59" s="368"/>
      <c r="C59" s="376"/>
      <c r="D59" s="378"/>
      <c r="E59" s="376"/>
      <c r="F59" s="378"/>
      <c r="G59" s="376"/>
      <c r="H59" s="378"/>
      <c r="I59" s="376"/>
      <c r="J59" s="378"/>
      <c r="K59" s="376"/>
      <c r="L59" s="379"/>
      <c r="M59" s="367"/>
    </row>
    <row r="60" spans="2:13" ht="16.149999999999999" customHeight="1">
      <c r="B60" s="368"/>
      <c r="C60" s="376"/>
      <c r="D60" s="378">
        <v>129</v>
      </c>
      <c r="E60" s="376"/>
      <c r="F60" s="378">
        <v>45</v>
      </c>
      <c r="G60" s="376"/>
      <c r="H60" s="378">
        <v>17</v>
      </c>
      <c r="I60" s="376"/>
      <c r="J60" s="378" t="s">
        <v>68</v>
      </c>
      <c r="K60" s="376"/>
      <c r="L60" s="379" t="s">
        <v>68</v>
      </c>
      <c r="M60" s="380"/>
    </row>
    <row r="61" spans="2:13" ht="16.149999999999999" customHeight="1">
      <c r="B61" s="381" t="s">
        <v>192</v>
      </c>
      <c r="C61" s="376" t="str">
        <f>IF(AND(D60&lt;&gt;"…",D60&lt;&gt;""),[6]年齢!C61,D60)</f>
        <v>悪性新生物＜腫瘍＞</v>
      </c>
      <c r="D61" s="382">
        <v>120.5</v>
      </c>
      <c r="E61" s="376" t="s">
        <v>330</v>
      </c>
      <c r="F61" s="382">
        <v>42</v>
      </c>
      <c r="G61" s="376" t="s">
        <v>279</v>
      </c>
      <c r="H61" s="382">
        <v>15.9</v>
      </c>
      <c r="I61" s="376" t="s">
        <v>68</v>
      </c>
      <c r="J61" s="382" t="s">
        <v>68</v>
      </c>
      <c r="K61" s="376" t="s">
        <v>68</v>
      </c>
      <c r="L61" s="383" t="s">
        <v>68</v>
      </c>
      <c r="M61" s="367"/>
    </row>
    <row r="62" spans="2:13" ht="16.149999999999999" customHeight="1">
      <c r="B62" s="368"/>
      <c r="C62" s="376" t="str">
        <f>IF(AND(ISBLANK([6]年齢!C62)=FALSE,D60&lt;&gt;"…",D60&lt;&gt;""),[6]年齢!C62,"")</f>
        <v/>
      </c>
      <c r="D62" s="382">
        <v>40.4</v>
      </c>
      <c r="E62" s="376" t="s">
        <v>68</v>
      </c>
      <c r="F62" s="382">
        <v>14.1</v>
      </c>
      <c r="G62" s="376" t="s">
        <v>334</v>
      </c>
      <c r="H62" s="382">
        <v>5.3</v>
      </c>
      <c r="I62" s="376" t="s">
        <v>68</v>
      </c>
      <c r="J62" s="382" t="s">
        <v>68</v>
      </c>
      <c r="K62" s="376" t="s">
        <v>68</v>
      </c>
      <c r="L62" s="383" t="s">
        <v>68</v>
      </c>
      <c r="M62" s="367"/>
    </row>
    <row r="63" spans="2:13" ht="16.149999999999999" customHeight="1">
      <c r="B63" s="368"/>
      <c r="C63" s="376"/>
      <c r="D63" s="378"/>
      <c r="E63" s="376"/>
      <c r="F63" s="378"/>
      <c r="G63" s="376" t="s">
        <v>287</v>
      </c>
      <c r="H63" s="378"/>
      <c r="I63" s="376"/>
      <c r="J63" s="378"/>
      <c r="K63" s="376"/>
      <c r="L63" s="379"/>
      <c r="M63" s="367"/>
    </row>
    <row r="64" spans="2:13" ht="16.149999999999999" customHeight="1">
      <c r="B64" s="368"/>
      <c r="C64" s="376"/>
      <c r="D64" s="378">
        <v>235</v>
      </c>
      <c r="E64" s="376"/>
      <c r="F64" s="378">
        <v>70</v>
      </c>
      <c r="G64" s="376"/>
      <c r="H64" s="378">
        <v>35</v>
      </c>
      <c r="I64" s="376"/>
      <c r="J64" s="378">
        <v>22</v>
      </c>
      <c r="K64" s="376"/>
      <c r="L64" s="379" t="s">
        <v>68</v>
      </c>
      <c r="M64" s="380"/>
    </row>
    <row r="65" spans="2:13" ht="16.149999999999999" customHeight="1">
      <c r="B65" s="381" t="s">
        <v>193</v>
      </c>
      <c r="C65" s="376" t="str">
        <f>IF(AND(D64&lt;&gt;"…",D64&lt;&gt;""),[6]年齢!C65,D64)</f>
        <v>悪性新生物＜腫瘍＞</v>
      </c>
      <c r="D65" s="382">
        <v>213.5</v>
      </c>
      <c r="E65" s="376" t="s">
        <v>330</v>
      </c>
      <c r="F65" s="382">
        <v>63.6</v>
      </c>
      <c r="G65" s="376" t="s">
        <v>279</v>
      </c>
      <c r="H65" s="382">
        <v>31.8</v>
      </c>
      <c r="I65" s="376" t="s">
        <v>287</v>
      </c>
      <c r="J65" s="382">
        <v>20</v>
      </c>
      <c r="K65" s="376" t="s">
        <v>68</v>
      </c>
      <c r="L65" s="383" t="s">
        <v>68</v>
      </c>
      <c r="M65" s="367"/>
    </row>
    <row r="66" spans="2:13" ht="16.149999999999999" customHeight="1">
      <c r="B66" s="368"/>
      <c r="C66" s="376" t="str">
        <f>IF(AND(ISBLANK([6]年齢!C66)=FALSE,D64&lt;&gt;"…",D64&lt;&gt;""),[6]年齢!C66,"")</f>
        <v/>
      </c>
      <c r="D66" s="382">
        <v>44.9</v>
      </c>
      <c r="E66" s="376" t="s">
        <v>68</v>
      </c>
      <c r="F66" s="382">
        <v>13.4</v>
      </c>
      <c r="G66" s="376" t="s">
        <v>68</v>
      </c>
      <c r="H66" s="382">
        <v>6.7</v>
      </c>
      <c r="I66" s="376" t="s">
        <v>335</v>
      </c>
      <c r="J66" s="382">
        <v>4.2</v>
      </c>
      <c r="K66" s="376" t="s">
        <v>68</v>
      </c>
      <c r="L66" s="383" t="s">
        <v>68</v>
      </c>
      <c r="M66" s="367"/>
    </row>
    <row r="67" spans="2:13" ht="16.149999999999999" customHeight="1">
      <c r="B67" s="368"/>
      <c r="C67" s="376"/>
      <c r="D67" s="378"/>
      <c r="E67" s="376"/>
      <c r="F67" s="378"/>
      <c r="G67" s="376"/>
      <c r="H67" s="378"/>
      <c r="I67" s="376"/>
      <c r="J67" s="378"/>
      <c r="K67" s="376"/>
      <c r="L67" s="379"/>
      <c r="M67" s="367"/>
    </row>
    <row r="68" spans="2:13" ht="16.149999999999999" customHeight="1">
      <c r="B68" s="368"/>
      <c r="C68" s="376"/>
      <c r="D68" s="378">
        <v>475</v>
      </c>
      <c r="E68" s="376"/>
      <c r="F68" s="378">
        <v>109</v>
      </c>
      <c r="G68" s="376"/>
      <c r="H68" s="378">
        <v>65</v>
      </c>
      <c r="I68" s="376"/>
      <c r="J68" s="378">
        <v>31</v>
      </c>
      <c r="K68" s="376"/>
      <c r="L68" s="379">
        <v>28</v>
      </c>
      <c r="M68" s="380"/>
    </row>
    <row r="69" spans="2:13" ht="16.149999999999999" customHeight="1">
      <c r="B69" s="381" t="s">
        <v>194</v>
      </c>
      <c r="C69" s="376" t="str">
        <f>IF(AND(D68&lt;&gt;"…",D68&lt;&gt;""),[6]年齢!C69,D68)</f>
        <v>悪性新生物＜腫瘍＞</v>
      </c>
      <c r="D69" s="382">
        <v>392.3</v>
      </c>
      <c r="E69" s="376" t="s">
        <v>330</v>
      </c>
      <c r="F69" s="382">
        <v>90</v>
      </c>
      <c r="G69" s="376" t="s">
        <v>279</v>
      </c>
      <c r="H69" s="382">
        <v>53.7</v>
      </c>
      <c r="I69" s="376" t="s">
        <v>287</v>
      </c>
      <c r="J69" s="382">
        <v>25.6</v>
      </c>
      <c r="K69" s="376" t="s">
        <v>332</v>
      </c>
      <c r="L69" s="383">
        <v>23.1</v>
      </c>
      <c r="M69" s="367"/>
    </row>
    <row r="70" spans="2:13" ht="16.149999999999999" customHeight="1">
      <c r="B70" s="368"/>
      <c r="C70" s="376" t="str">
        <f>IF(AND(ISBLANK([6]年齢!C70)=FALSE,D68&lt;&gt;"…",D68&lt;&gt;""),[6]年齢!C70,"")</f>
        <v/>
      </c>
      <c r="D70" s="382">
        <v>47</v>
      </c>
      <c r="E70" s="376" t="s">
        <v>68</v>
      </c>
      <c r="F70" s="382">
        <v>10.8</v>
      </c>
      <c r="G70" s="376" t="s">
        <v>68</v>
      </c>
      <c r="H70" s="382">
        <v>6.4</v>
      </c>
      <c r="I70" s="376" t="s">
        <v>68</v>
      </c>
      <c r="J70" s="382">
        <v>3.1</v>
      </c>
      <c r="K70" s="376" t="s">
        <v>68</v>
      </c>
      <c r="L70" s="383">
        <v>2.8</v>
      </c>
      <c r="M70" s="367"/>
    </row>
    <row r="71" spans="2:13" ht="16.149999999999999" customHeight="1">
      <c r="B71" s="368"/>
      <c r="C71" s="376"/>
      <c r="D71" s="378"/>
      <c r="E71" s="376"/>
      <c r="F71" s="378"/>
      <c r="G71" s="376"/>
      <c r="H71" s="378"/>
      <c r="I71" s="376"/>
      <c r="J71" s="378"/>
      <c r="K71" s="376"/>
      <c r="L71" s="379"/>
      <c r="M71" s="367"/>
    </row>
    <row r="72" spans="2:13" ht="16.149999999999999" customHeight="1">
      <c r="B72" s="368"/>
      <c r="C72" s="376"/>
      <c r="D72" s="378">
        <v>837</v>
      </c>
      <c r="E72" s="376"/>
      <c r="F72" s="378">
        <v>224</v>
      </c>
      <c r="G72" s="376"/>
      <c r="H72" s="378">
        <v>121</v>
      </c>
      <c r="I72" s="376"/>
      <c r="J72" s="378">
        <v>83</v>
      </c>
      <c r="K72" s="376"/>
      <c r="L72" s="379">
        <v>60</v>
      </c>
      <c r="M72" s="380"/>
    </row>
    <row r="73" spans="2:13" ht="16.149999999999999" customHeight="1">
      <c r="B73" s="381" t="s">
        <v>195</v>
      </c>
      <c r="C73" s="376" t="str">
        <f>IF(AND(D72&lt;&gt;"…",D72&lt;&gt;""),[6]年齢!C73,D72)</f>
        <v>悪性新生物＜腫瘍＞</v>
      </c>
      <c r="D73" s="382">
        <v>584.9</v>
      </c>
      <c r="E73" s="376" t="s">
        <v>330</v>
      </c>
      <c r="F73" s="382">
        <v>156.5</v>
      </c>
      <c r="G73" s="376" t="s">
        <v>279</v>
      </c>
      <c r="H73" s="382">
        <v>84.6</v>
      </c>
      <c r="I73" s="376" t="s">
        <v>332</v>
      </c>
      <c r="J73" s="382">
        <v>58</v>
      </c>
      <c r="K73" s="376" t="s">
        <v>287</v>
      </c>
      <c r="L73" s="383">
        <v>41.9</v>
      </c>
      <c r="M73" s="367"/>
    </row>
    <row r="74" spans="2:13" ht="16.149999999999999" customHeight="1">
      <c r="B74" s="368"/>
      <c r="C74" s="376" t="str">
        <f>IF(AND(ISBLANK([6]年齢!C74)=FALSE,D72&lt;&gt;"…",D72&lt;&gt;""),[6]年齢!C74,"")</f>
        <v/>
      </c>
      <c r="D74" s="382">
        <v>44.9</v>
      </c>
      <c r="E74" s="376" t="s">
        <v>68</v>
      </c>
      <c r="F74" s="382">
        <v>12</v>
      </c>
      <c r="G74" s="376" t="s">
        <v>68</v>
      </c>
      <c r="H74" s="382">
        <v>6.5</v>
      </c>
      <c r="I74" s="376" t="s">
        <v>68</v>
      </c>
      <c r="J74" s="382">
        <v>4.5</v>
      </c>
      <c r="K74" s="376" t="s">
        <v>68</v>
      </c>
      <c r="L74" s="383">
        <v>3.2</v>
      </c>
      <c r="M74" s="367"/>
    </row>
    <row r="75" spans="2:13" ht="16.149999999999999" customHeight="1">
      <c r="B75" s="368"/>
      <c r="C75" s="376"/>
      <c r="D75" s="384"/>
      <c r="E75" s="376"/>
      <c r="F75" s="384"/>
      <c r="G75" s="376"/>
      <c r="H75" s="384"/>
      <c r="I75" s="376"/>
      <c r="J75" s="384"/>
      <c r="K75" s="376"/>
      <c r="L75" s="383"/>
      <c r="M75" s="367"/>
    </row>
    <row r="76" spans="2:13" ht="16.149999999999999" customHeight="1">
      <c r="B76" s="368"/>
      <c r="C76" s="376"/>
      <c r="D76" s="378">
        <v>913</v>
      </c>
      <c r="E76" s="376"/>
      <c r="F76" s="378">
        <v>328</v>
      </c>
      <c r="G76" s="376"/>
      <c r="H76" s="378">
        <v>182</v>
      </c>
      <c r="I76" s="376"/>
      <c r="J76" s="378">
        <v>116</v>
      </c>
      <c r="K76" s="376"/>
      <c r="L76" s="379">
        <v>80</v>
      </c>
      <c r="M76" s="380"/>
    </row>
    <row r="77" spans="2:13" ht="16.149999999999999" customHeight="1">
      <c r="B77" s="381" t="s">
        <v>196</v>
      </c>
      <c r="C77" s="376" t="str">
        <f>IF(AND(D76&lt;&gt;"…",D76&lt;&gt;""),[6]年齢!C77,D76)</f>
        <v>悪性新生物＜腫瘍＞</v>
      </c>
      <c r="D77" s="382">
        <v>824.3</v>
      </c>
      <c r="E77" s="376" t="s">
        <v>330</v>
      </c>
      <c r="F77" s="382">
        <v>296.10000000000002</v>
      </c>
      <c r="G77" s="376" t="s">
        <v>279</v>
      </c>
      <c r="H77" s="382">
        <v>164.3</v>
      </c>
      <c r="I77" s="376" t="s">
        <v>332</v>
      </c>
      <c r="J77" s="382">
        <v>104.7</v>
      </c>
      <c r="K77" s="376" t="s">
        <v>287</v>
      </c>
      <c r="L77" s="383">
        <v>72.2</v>
      </c>
      <c r="M77" s="367"/>
    </row>
    <row r="78" spans="2:13" ht="16.149999999999999" customHeight="1">
      <c r="B78" s="368"/>
      <c r="C78" s="376" t="str">
        <f>IF(AND(ISBLANK([6]年齢!C78)=FALSE,D76&lt;&gt;"…",D76&lt;&gt;""),[6]年齢!C78,"")</f>
        <v/>
      </c>
      <c r="D78" s="382">
        <v>38.700000000000003</v>
      </c>
      <c r="E78" s="376" t="s">
        <v>68</v>
      </c>
      <c r="F78" s="382">
        <v>13.9</v>
      </c>
      <c r="G78" s="376" t="s">
        <v>68</v>
      </c>
      <c r="H78" s="382">
        <v>7.7</v>
      </c>
      <c r="I78" s="376" t="s">
        <v>68</v>
      </c>
      <c r="J78" s="382">
        <v>4.9000000000000004</v>
      </c>
      <c r="K78" s="376" t="s">
        <v>68</v>
      </c>
      <c r="L78" s="383">
        <v>3.4</v>
      </c>
      <c r="M78" s="367"/>
    </row>
    <row r="79" spans="2:13" ht="16.149999999999999" customHeight="1">
      <c r="B79" s="368"/>
      <c r="C79" s="376"/>
      <c r="D79" s="384"/>
      <c r="E79" s="376"/>
      <c r="F79" s="384"/>
      <c r="G79" s="376"/>
      <c r="H79" s="384"/>
      <c r="I79" s="376"/>
      <c r="J79" s="384"/>
      <c r="K79" s="376"/>
      <c r="L79" s="383"/>
      <c r="M79" s="367"/>
    </row>
    <row r="80" spans="2:13" ht="16.149999999999999" customHeight="1">
      <c r="B80" s="368"/>
      <c r="C80" s="376"/>
      <c r="D80" s="378">
        <v>929</v>
      </c>
      <c r="E80" s="376"/>
      <c r="F80" s="378">
        <v>460</v>
      </c>
      <c r="G80" s="376"/>
      <c r="H80" s="378">
        <v>259</v>
      </c>
      <c r="I80" s="376"/>
      <c r="J80" s="378">
        <v>205</v>
      </c>
      <c r="K80" s="376"/>
      <c r="L80" s="379">
        <v>136</v>
      </c>
      <c r="M80" s="380"/>
    </row>
    <row r="81" spans="2:13" ht="16.149999999999999" customHeight="1">
      <c r="B81" s="381" t="s">
        <v>197</v>
      </c>
      <c r="C81" s="376" t="str">
        <f>IF(AND(D80&lt;&gt;"…",D80&lt;&gt;""),[6]年齢!C81,D80)</f>
        <v>悪性新生物＜腫瘍＞</v>
      </c>
      <c r="D81" s="382">
        <v>1130</v>
      </c>
      <c r="E81" s="376" t="s">
        <v>330</v>
      </c>
      <c r="F81" s="382">
        <v>559.5</v>
      </c>
      <c r="G81" s="376" t="s">
        <v>279</v>
      </c>
      <c r="H81" s="382">
        <v>315.10000000000002</v>
      </c>
      <c r="I81" s="376" t="s">
        <v>332</v>
      </c>
      <c r="J81" s="382">
        <v>249.4</v>
      </c>
      <c r="K81" s="376" t="s">
        <v>331</v>
      </c>
      <c r="L81" s="383">
        <v>165.4</v>
      </c>
      <c r="M81" s="367"/>
    </row>
    <row r="82" spans="2:13" ht="16.149999999999999" customHeight="1">
      <c r="B82" s="368"/>
      <c r="C82" s="376" t="str">
        <f>IF(AND(ISBLANK([6]年齢!C82)=FALSE,D80&lt;&gt;"…",D80&lt;&gt;""),[6]年齢!C82,"")</f>
        <v/>
      </c>
      <c r="D82" s="382">
        <v>29.2</v>
      </c>
      <c r="E82" s="376" t="s">
        <v>68</v>
      </c>
      <c r="F82" s="382">
        <v>14.4</v>
      </c>
      <c r="G82" s="376" t="s">
        <v>68</v>
      </c>
      <c r="H82" s="382">
        <v>8.1</v>
      </c>
      <c r="I82" s="376" t="s">
        <v>68</v>
      </c>
      <c r="J82" s="382">
        <v>6.4</v>
      </c>
      <c r="K82" s="376" t="s">
        <v>68</v>
      </c>
      <c r="L82" s="383">
        <v>4.3</v>
      </c>
      <c r="M82" s="367"/>
    </row>
    <row r="83" spans="2:13" ht="16.149999999999999" customHeight="1">
      <c r="B83" s="368"/>
      <c r="C83" s="376"/>
      <c r="D83" s="384"/>
      <c r="E83" s="376"/>
      <c r="F83" s="384"/>
      <c r="G83" s="376"/>
      <c r="H83" s="384"/>
      <c r="I83" s="376"/>
      <c r="J83" s="384"/>
      <c r="K83" s="376"/>
      <c r="L83" s="383"/>
      <c r="M83" s="367"/>
    </row>
    <row r="84" spans="2:13" ht="16.149999999999999" customHeight="1">
      <c r="B84" s="368"/>
      <c r="C84" s="376"/>
      <c r="D84" s="378">
        <v>2150</v>
      </c>
      <c r="E84" s="376"/>
      <c r="F84" s="378">
        <v>1925</v>
      </c>
      <c r="G84" s="376"/>
      <c r="H84" s="378">
        <v>1866</v>
      </c>
      <c r="I84" s="376"/>
      <c r="J84" s="378">
        <v>984</v>
      </c>
      <c r="K84" s="376"/>
      <c r="L84" s="379">
        <v>865</v>
      </c>
      <c r="M84" s="380"/>
    </row>
    <row r="85" spans="2:13" ht="16.149999999999999" customHeight="1">
      <c r="B85" s="381" t="s">
        <v>313</v>
      </c>
      <c r="C85" s="376" t="str">
        <f>IF(AND(D84&lt;&gt;"…",D84&lt;&gt;""),[6]年齢!C85,D84)</f>
        <v>心　疾　患</v>
      </c>
      <c r="D85" s="382">
        <v>2021.3</v>
      </c>
      <c r="E85" s="376" t="s">
        <v>333</v>
      </c>
      <c r="F85" s="382">
        <v>1809.8</v>
      </c>
      <c r="G85" s="376" t="s">
        <v>331</v>
      </c>
      <c r="H85" s="382">
        <v>1754.3</v>
      </c>
      <c r="I85" s="376" t="s">
        <v>332</v>
      </c>
      <c r="J85" s="382">
        <v>925.1</v>
      </c>
      <c r="K85" s="376" t="s">
        <v>279</v>
      </c>
      <c r="L85" s="383">
        <v>813.2</v>
      </c>
      <c r="M85" s="367"/>
    </row>
    <row r="86" spans="2:13" ht="16.149999999999999" customHeight="1">
      <c r="B86" s="368"/>
      <c r="C86" s="376" t="str">
        <f>IF(AND(ISBLANK([6]年齢!C86)=FALSE,D84&lt;&gt;"…",D84&lt;&gt;""),[6]年齢!C86,"")</f>
        <v/>
      </c>
      <c r="D86" s="382">
        <v>18.3</v>
      </c>
      <c r="E86" s="376" t="s">
        <v>68</v>
      </c>
      <c r="F86" s="382">
        <v>16.399999999999999</v>
      </c>
      <c r="G86" s="376" t="s">
        <v>68</v>
      </c>
      <c r="H86" s="382">
        <v>15.9</v>
      </c>
      <c r="I86" s="376" t="s">
        <v>68</v>
      </c>
      <c r="J86" s="382">
        <v>8.4</v>
      </c>
      <c r="K86" s="376" t="s">
        <v>68</v>
      </c>
      <c r="L86" s="383">
        <v>7.4</v>
      </c>
      <c r="M86" s="367"/>
    </row>
    <row r="87" spans="2:13" ht="16.149999999999999" customHeight="1">
      <c r="B87" s="368"/>
      <c r="C87" s="376"/>
      <c r="D87" s="384"/>
      <c r="E87" s="376"/>
      <c r="F87" s="384"/>
      <c r="G87" s="376"/>
      <c r="H87" s="384"/>
      <c r="I87" s="376"/>
      <c r="J87" s="384"/>
      <c r="K87" s="376"/>
      <c r="L87" s="383"/>
      <c r="M87" s="367"/>
    </row>
    <row r="88" spans="2:13" ht="16.149999999999999" customHeight="1">
      <c r="B88" s="381" t="s">
        <v>314</v>
      </c>
      <c r="C88" s="376"/>
      <c r="D88" s="378">
        <v>5079</v>
      </c>
      <c r="E88" s="376"/>
      <c r="F88" s="378">
        <v>3271</v>
      </c>
      <c r="G88" s="376"/>
      <c r="H88" s="378">
        <v>2056</v>
      </c>
      <c r="I88" s="376"/>
      <c r="J88" s="378">
        <v>1492</v>
      </c>
      <c r="K88" s="376"/>
      <c r="L88" s="379">
        <v>1416</v>
      </c>
      <c r="M88" s="380"/>
    </row>
    <row r="89" spans="2:13" ht="16.149999999999999" customHeight="1">
      <c r="B89" s="381" t="s">
        <v>315</v>
      </c>
      <c r="C89" s="376" t="str">
        <f>IF(AND(D88&lt;&gt;"…",D88&lt;&gt;""),[6]年齢!C89,D88)</f>
        <v>悪性新生物＜腫瘍＞</v>
      </c>
      <c r="D89" s="382">
        <v>901.3</v>
      </c>
      <c r="E89" s="376" t="s">
        <v>330</v>
      </c>
      <c r="F89" s="382">
        <v>580.5</v>
      </c>
      <c r="G89" s="376" t="s">
        <v>331</v>
      </c>
      <c r="H89" s="382">
        <v>364.9</v>
      </c>
      <c r="I89" s="376" t="s">
        <v>279</v>
      </c>
      <c r="J89" s="382">
        <v>264.8</v>
      </c>
      <c r="K89" s="376" t="s">
        <v>332</v>
      </c>
      <c r="L89" s="383">
        <v>251.3</v>
      </c>
      <c r="M89" s="367"/>
    </row>
    <row r="90" spans="2:13" ht="16.149999999999999" customHeight="1">
      <c r="B90" s="368"/>
      <c r="C90" s="376" t="str">
        <f>IF(AND(ISBLANK([6]年齢!C90)=FALSE,D88&lt;&gt;"…",D88&lt;&gt;""),[6]年齢!C90,"")</f>
        <v/>
      </c>
      <c r="D90" s="382">
        <v>25.2</v>
      </c>
      <c r="E90" s="376" t="s">
        <v>68</v>
      </c>
      <c r="F90" s="382">
        <v>16.2</v>
      </c>
      <c r="G90" s="376" t="s">
        <v>68</v>
      </c>
      <c r="H90" s="382">
        <v>10.199999999999999</v>
      </c>
      <c r="I90" s="376" t="s">
        <v>68</v>
      </c>
      <c r="J90" s="382">
        <v>7.4</v>
      </c>
      <c r="K90" s="376" t="s">
        <v>68</v>
      </c>
      <c r="L90" s="383">
        <v>7</v>
      </c>
      <c r="M90" s="367"/>
    </row>
    <row r="91" spans="2:13" ht="16.149999999999999" customHeight="1">
      <c r="B91" s="368"/>
      <c r="C91" s="376"/>
      <c r="D91" s="384"/>
      <c r="E91" s="376"/>
      <c r="F91" s="384"/>
      <c r="G91" s="376"/>
      <c r="H91" s="384"/>
      <c r="I91" s="376"/>
      <c r="J91" s="384"/>
      <c r="K91" s="376"/>
      <c r="L91" s="383"/>
      <c r="M91" s="367"/>
    </row>
    <row r="92" spans="2:13" ht="16.149999999999999" customHeight="1">
      <c r="B92" s="368"/>
      <c r="C92" s="376"/>
      <c r="D92" s="378">
        <v>2854</v>
      </c>
      <c r="E92" s="376"/>
      <c r="F92" s="378">
        <v>2610</v>
      </c>
      <c r="G92" s="376"/>
      <c r="H92" s="378">
        <v>2002</v>
      </c>
      <c r="I92" s="376"/>
      <c r="J92" s="378">
        <v>1189</v>
      </c>
      <c r="K92" s="376"/>
      <c r="L92" s="379">
        <v>1124</v>
      </c>
      <c r="M92" s="367"/>
    </row>
    <row r="93" spans="2:13" ht="16.149999999999999" customHeight="1">
      <c r="B93" s="381" t="s">
        <v>316</v>
      </c>
      <c r="C93" s="376" t="str">
        <f>IF(AND(D92&lt;&gt;"…",D92&lt;&gt;""),[6]年齢!C93,D92)</f>
        <v>悪性新生物＜腫瘍＞</v>
      </c>
      <c r="D93" s="382">
        <v>1513.4</v>
      </c>
      <c r="E93" s="376" t="s">
        <v>330</v>
      </c>
      <c r="F93" s="382">
        <v>1384.1</v>
      </c>
      <c r="G93" s="376" t="s">
        <v>331</v>
      </c>
      <c r="H93" s="382">
        <v>1061.5999999999999</v>
      </c>
      <c r="I93" s="376" t="s">
        <v>332</v>
      </c>
      <c r="J93" s="382">
        <v>630.5</v>
      </c>
      <c r="K93" s="376" t="s">
        <v>279</v>
      </c>
      <c r="L93" s="383">
        <v>596</v>
      </c>
      <c r="M93" s="367"/>
    </row>
    <row r="94" spans="2:13" ht="16.149999999999999" customHeight="1" thickBot="1">
      <c r="B94" s="385"/>
      <c r="C94" s="386" t="str">
        <f>IF(AND(ISBLANK([6]年齢!C94)=FALSE,D92&lt;&gt;"…",D92&lt;&gt;""),[6]年齢!C94,"")</f>
        <v/>
      </c>
      <c r="D94" s="387">
        <v>19.100000000000001</v>
      </c>
      <c r="E94" s="386" t="s">
        <v>68</v>
      </c>
      <c r="F94" s="387">
        <v>17.5</v>
      </c>
      <c r="G94" s="386" t="s">
        <v>68</v>
      </c>
      <c r="H94" s="387">
        <v>13.4</v>
      </c>
      <c r="I94" s="386" t="s">
        <v>68</v>
      </c>
      <c r="J94" s="387">
        <v>8</v>
      </c>
      <c r="K94" s="386" t="s">
        <v>68</v>
      </c>
      <c r="L94" s="388">
        <v>7.5</v>
      </c>
      <c r="M94" s="367"/>
    </row>
    <row r="95" spans="2:13" ht="15">
      <c r="B95" s="389" t="s">
        <v>317</v>
      </c>
      <c r="C95" s="390"/>
      <c r="D95" s="391"/>
      <c r="E95" s="392"/>
      <c r="F95" s="391"/>
      <c r="G95" s="392"/>
      <c r="H95" s="391"/>
      <c r="I95" s="392"/>
      <c r="J95" s="391"/>
      <c r="K95" s="392"/>
      <c r="L95" s="391"/>
    </row>
    <row r="96" spans="2:13" ht="15">
      <c r="B96" s="389" t="s">
        <v>318</v>
      </c>
      <c r="C96" s="390"/>
      <c r="D96" s="360"/>
      <c r="E96" s="360"/>
      <c r="F96" s="360"/>
      <c r="G96" s="360"/>
      <c r="H96" s="360"/>
      <c r="I96" s="360"/>
      <c r="J96" s="360"/>
      <c r="K96" s="360"/>
      <c r="L96" s="360"/>
    </row>
    <row r="97" spans="2:8" ht="15">
      <c r="B97" s="389" t="s">
        <v>319</v>
      </c>
      <c r="C97" s="393"/>
    </row>
    <row r="98" spans="2:8" ht="15">
      <c r="B98" s="389" t="s">
        <v>320</v>
      </c>
      <c r="C98" s="393"/>
    </row>
    <row r="99" spans="2:8" ht="15">
      <c r="B99" s="389" t="s">
        <v>321</v>
      </c>
      <c r="C99" s="393"/>
    </row>
    <row r="100" spans="2:8" ht="15">
      <c r="B100" s="389" t="s">
        <v>322</v>
      </c>
      <c r="C100" s="393"/>
    </row>
    <row r="101" spans="2:8" ht="15">
      <c r="B101" s="389" t="s">
        <v>323</v>
      </c>
      <c r="C101" s="393"/>
    </row>
    <row r="102" spans="2:8" ht="15">
      <c r="B102" s="389" t="s">
        <v>324</v>
      </c>
      <c r="C102" s="394"/>
      <c r="G102" s="395"/>
      <c r="H102" s="395"/>
    </row>
    <row r="103" spans="2:8" ht="15">
      <c r="B103" s="389" t="s">
        <v>325</v>
      </c>
      <c r="C103" s="393"/>
      <c r="G103" s="395"/>
      <c r="H103" s="395"/>
    </row>
    <row r="104" spans="2:8" ht="15">
      <c r="B104" s="389" t="s">
        <v>326</v>
      </c>
      <c r="C104" s="393"/>
      <c r="G104" s="395"/>
      <c r="H104" s="395"/>
    </row>
    <row r="105" spans="2:8" ht="15">
      <c r="B105" s="389" t="s">
        <v>327</v>
      </c>
      <c r="C105" s="393"/>
      <c r="G105" s="395"/>
      <c r="H105" s="395"/>
    </row>
    <row r="106" spans="2:8" ht="15">
      <c r="B106" s="389" t="s">
        <v>328</v>
      </c>
      <c r="C106" s="393"/>
      <c r="G106" s="395"/>
      <c r="H106" s="395"/>
    </row>
    <row r="107" spans="2:8" ht="15">
      <c r="B107" s="389" t="s">
        <v>329</v>
      </c>
      <c r="C107" s="393"/>
    </row>
  </sheetData>
  <mergeCells count="1">
    <mergeCell ref="K2:L2"/>
  </mergeCells>
  <phoneticPr fontId="2"/>
  <pageMargins left="0.43307086614173229" right="0.31496062992125984" top="0.55118110236220474" bottom="0.39370078740157483" header="0.51181102362204722" footer="0.51181102362204722"/>
  <pageSetup paperSize="9" scale="46" firstPageNumber="94" orientation="portrait" useFirstPageNumber="1"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J31"/>
  <sheetViews>
    <sheetView showGridLines="0" zoomScale="70" zoomScaleNormal="70" zoomScaleSheetLayoutView="70" workbookViewId="0"/>
  </sheetViews>
  <sheetFormatPr defaultColWidth="10.625" defaultRowHeight="15.95" customHeight="1"/>
  <cols>
    <col min="1" max="1" width="2.625" style="396" customWidth="1"/>
    <col min="2" max="2" width="22.625" style="396" customWidth="1"/>
    <col min="3" max="3" width="36.75" style="396" customWidth="1"/>
    <col min="4" max="9" width="8.75" style="396" customWidth="1"/>
    <col min="10" max="11" width="2.625" style="396" customWidth="1"/>
    <col min="12" max="253" width="10.625" style="396"/>
    <col min="254" max="254" width="2.625" style="396" customWidth="1"/>
    <col min="255" max="255" width="22.625" style="396" customWidth="1"/>
    <col min="256" max="256" width="36.75" style="396" customWidth="1"/>
    <col min="257" max="262" width="8.75" style="396" customWidth="1"/>
    <col min="263" max="264" width="2.625" style="396" customWidth="1"/>
    <col min="265" max="265" width="32.625" style="396" bestFit="1" customWidth="1"/>
    <col min="266" max="266" width="10.75" style="396" bestFit="1" customWidth="1"/>
    <col min="267" max="267" width="13" style="396" bestFit="1" customWidth="1"/>
    <col min="268" max="509" width="10.625" style="396"/>
    <col min="510" max="510" width="2.625" style="396" customWidth="1"/>
    <col min="511" max="511" width="22.625" style="396" customWidth="1"/>
    <col min="512" max="512" width="36.75" style="396" customWidth="1"/>
    <col min="513" max="518" width="8.75" style="396" customWidth="1"/>
    <col min="519" max="520" width="2.625" style="396" customWidth="1"/>
    <col min="521" max="521" width="32.625" style="396" bestFit="1" customWidth="1"/>
    <col min="522" max="522" width="10.75" style="396" bestFit="1" customWidth="1"/>
    <col min="523" max="523" width="13" style="396" bestFit="1" customWidth="1"/>
    <col min="524" max="765" width="10.625" style="396"/>
    <col min="766" max="766" width="2.625" style="396" customWidth="1"/>
    <col min="767" max="767" width="22.625" style="396" customWidth="1"/>
    <col min="768" max="768" width="36.75" style="396" customWidth="1"/>
    <col min="769" max="774" width="8.75" style="396" customWidth="1"/>
    <col min="775" max="776" width="2.625" style="396" customWidth="1"/>
    <col min="777" max="777" width="32.625" style="396" bestFit="1" customWidth="1"/>
    <col min="778" max="778" width="10.75" style="396" bestFit="1" customWidth="1"/>
    <col min="779" max="779" width="13" style="396" bestFit="1" customWidth="1"/>
    <col min="780" max="1021" width="10.625" style="396"/>
    <col min="1022" max="1022" width="2.625" style="396" customWidth="1"/>
    <col min="1023" max="1023" width="22.625" style="396" customWidth="1"/>
    <col min="1024" max="1024" width="36.75" style="396" customWidth="1"/>
    <col min="1025" max="1030" width="8.75" style="396" customWidth="1"/>
    <col min="1031" max="1032" width="2.625" style="396" customWidth="1"/>
    <col min="1033" max="1033" width="32.625" style="396" bestFit="1" customWidth="1"/>
    <col min="1034" max="1034" width="10.75" style="396" bestFit="1" customWidth="1"/>
    <col min="1035" max="1035" width="13" style="396" bestFit="1" customWidth="1"/>
    <col min="1036" max="1277" width="10.625" style="396"/>
    <col min="1278" max="1278" width="2.625" style="396" customWidth="1"/>
    <col min="1279" max="1279" width="22.625" style="396" customWidth="1"/>
    <col min="1280" max="1280" width="36.75" style="396" customWidth="1"/>
    <col min="1281" max="1286" width="8.75" style="396" customWidth="1"/>
    <col min="1287" max="1288" width="2.625" style="396" customWidth="1"/>
    <col min="1289" max="1289" width="32.625" style="396" bestFit="1" customWidth="1"/>
    <col min="1290" max="1290" width="10.75" style="396" bestFit="1" customWidth="1"/>
    <col min="1291" max="1291" width="13" style="396" bestFit="1" customWidth="1"/>
    <col min="1292" max="1533" width="10.625" style="396"/>
    <col min="1534" max="1534" width="2.625" style="396" customWidth="1"/>
    <col min="1535" max="1535" width="22.625" style="396" customWidth="1"/>
    <col min="1536" max="1536" width="36.75" style="396" customWidth="1"/>
    <col min="1537" max="1542" width="8.75" style="396" customWidth="1"/>
    <col min="1543" max="1544" width="2.625" style="396" customWidth="1"/>
    <col min="1545" max="1545" width="32.625" style="396" bestFit="1" customWidth="1"/>
    <col min="1546" max="1546" width="10.75" style="396" bestFit="1" customWidth="1"/>
    <col min="1547" max="1547" width="13" style="396" bestFit="1" customWidth="1"/>
    <col min="1548" max="1789" width="10.625" style="396"/>
    <col min="1790" max="1790" width="2.625" style="396" customWidth="1"/>
    <col min="1791" max="1791" width="22.625" style="396" customWidth="1"/>
    <col min="1792" max="1792" width="36.75" style="396" customWidth="1"/>
    <col min="1793" max="1798" width="8.75" style="396" customWidth="1"/>
    <col min="1799" max="1800" width="2.625" style="396" customWidth="1"/>
    <col min="1801" max="1801" width="32.625" style="396" bestFit="1" customWidth="1"/>
    <col min="1802" max="1802" width="10.75" style="396" bestFit="1" customWidth="1"/>
    <col min="1803" max="1803" width="13" style="396" bestFit="1" customWidth="1"/>
    <col min="1804" max="2045" width="10.625" style="396"/>
    <col min="2046" max="2046" width="2.625" style="396" customWidth="1"/>
    <col min="2047" max="2047" width="22.625" style="396" customWidth="1"/>
    <col min="2048" max="2048" width="36.75" style="396" customWidth="1"/>
    <col min="2049" max="2054" width="8.75" style="396" customWidth="1"/>
    <col min="2055" max="2056" width="2.625" style="396" customWidth="1"/>
    <col min="2057" max="2057" width="32.625" style="396" bestFit="1" customWidth="1"/>
    <col min="2058" max="2058" width="10.75" style="396" bestFit="1" customWidth="1"/>
    <col min="2059" max="2059" width="13" style="396" bestFit="1" customWidth="1"/>
    <col min="2060" max="2301" width="10.625" style="396"/>
    <col min="2302" max="2302" width="2.625" style="396" customWidth="1"/>
    <col min="2303" max="2303" width="22.625" style="396" customWidth="1"/>
    <col min="2304" max="2304" width="36.75" style="396" customWidth="1"/>
    <col min="2305" max="2310" width="8.75" style="396" customWidth="1"/>
    <col min="2311" max="2312" width="2.625" style="396" customWidth="1"/>
    <col min="2313" max="2313" width="32.625" style="396" bestFit="1" customWidth="1"/>
    <col min="2314" max="2314" width="10.75" style="396" bestFit="1" customWidth="1"/>
    <col min="2315" max="2315" width="13" style="396" bestFit="1" customWidth="1"/>
    <col min="2316" max="2557" width="10.625" style="396"/>
    <col min="2558" max="2558" width="2.625" style="396" customWidth="1"/>
    <col min="2559" max="2559" width="22.625" style="396" customWidth="1"/>
    <col min="2560" max="2560" width="36.75" style="396" customWidth="1"/>
    <col min="2561" max="2566" width="8.75" style="396" customWidth="1"/>
    <col min="2567" max="2568" width="2.625" style="396" customWidth="1"/>
    <col min="2569" max="2569" width="32.625" style="396" bestFit="1" customWidth="1"/>
    <col min="2570" max="2570" width="10.75" style="396" bestFit="1" customWidth="1"/>
    <col min="2571" max="2571" width="13" style="396" bestFit="1" customWidth="1"/>
    <col min="2572" max="2813" width="10.625" style="396"/>
    <col min="2814" max="2814" width="2.625" style="396" customWidth="1"/>
    <col min="2815" max="2815" width="22.625" style="396" customWidth="1"/>
    <col min="2816" max="2816" width="36.75" style="396" customWidth="1"/>
    <col min="2817" max="2822" width="8.75" style="396" customWidth="1"/>
    <col min="2823" max="2824" width="2.625" style="396" customWidth="1"/>
    <col min="2825" max="2825" width="32.625" style="396" bestFit="1" customWidth="1"/>
    <col min="2826" max="2826" width="10.75" style="396" bestFit="1" customWidth="1"/>
    <col min="2827" max="2827" width="13" style="396" bestFit="1" customWidth="1"/>
    <col min="2828" max="3069" width="10.625" style="396"/>
    <col min="3070" max="3070" width="2.625" style="396" customWidth="1"/>
    <col min="3071" max="3071" width="22.625" style="396" customWidth="1"/>
    <col min="3072" max="3072" width="36.75" style="396" customWidth="1"/>
    <col min="3073" max="3078" width="8.75" style="396" customWidth="1"/>
    <col min="3079" max="3080" width="2.625" style="396" customWidth="1"/>
    <col min="3081" max="3081" width="32.625" style="396" bestFit="1" customWidth="1"/>
    <col min="3082" max="3082" width="10.75" style="396" bestFit="1" customWidth="1"/>
    <col min="3083" max="3083" width="13" style="396" bestFit="1" customWidth="1"/>
    <col min="3084" max="3325" width="10.625" style="396"/>
    <col min="3326" max="3326" width="2.625" style="396" customWidth="1"/>
    <col min="3327" max="3327" width="22.625" style="396" customWidth="1"/>
    <col min="3328" max="3328" width="36.75" style="396" customWidth="1"/>
    <col min="3329" max="3334" width="8.75" style="396" customWidth="1"/>
    <col min="3335" max="3336" width="2.625" style="396" customWidth="1"/>
    <col min="3337" max="3337" width="32.625" style="396" bestFit="1" customWidth="1"/>
    <col min="3338" max="3338" width="10.75" style="396" bestFit="1" customWidth="1"/>
    <col min="3339" max="3339" width="13" style="396" bestFit="1" customWidth="1"/>
    <col min="3340" max="3581" width="10.625" style="396"/>
    <col min="3582" max="3582" width="2.625" style="396" customWidth="1"/>
    <col min="3583" max="3583" width="22.625" style="396" customWidth="1"/>
    <col min="3584" max="3584" width="36.75" style="396" customWidth="1"/>
    <col min="3585" max="3590" width="8.75" style="396" customWidth="1"/>
    <col min="3591" max="3592" width="2.625" style="396" customWidth="1"/>
    <col min="3593" max="3593" width="32.625" style="396" bestFit="1" customWidth="1"/>
    <col min="3594" max="3594" width="10.75" style="396" bestFit="1" customWidth="1"/>
    <col min="3595" max="3595" width="13" style="396" bestFit="1" customWidth="1"/>
    <col min="3596" max="3837" width="10.625" style="396"/>
    <col min="3838" max="3838" width="2.625" style="396" customWidth="1"/>
    <col min="3839" max="3839" width="22.625" style="396" customWidth="1"/>
    <col min="3840" max="3840" width="36.75" style="396" customWidth="1"/>
    <col min="3841" max="3846" width="8.75" style="396" customWidth="1"/>
    <col min="3847" max="3848" width="2.625" style="396" customWidth="1"/>
    <col min="3849" max="3849" width="32.625" style="396" bestFit="1" customWidth="1"/>
    <col min="3850" max="3850" width="10.75" style="396" bestFit="1" customWidth="1"/>
    <col min="3851" max="3851" width="13" style="396" bestFit="1" customWidth="1"/>
    <col min="3852" max="4093" width="10.625" style="396"/>
    <col min="4094" max="4094" width="2.625" style="396" customWidth="1"/>
    <col min="4095" max="4095" width="22.625" style="396" customWidth="1"/>
    <col min="4096" max="4096" width="36.75" style="396" customWidth="1"/>
    <col min="4097" max="4102" width="8.75" style="396" customWidth="1"/>
    <col min="4103" max="4104" width="2.625" style="396" customWidth="1"/>
    <col min="4105" max="4105" width="32.625" style="396" bestFit="1" customWidth="1"/>
    <col min="4106" max="4106" width="10.75" style="396" bestFit="1" customWidth="1"/>
    <col min="4107" max="4107" width="13" style="396" bestFit="1" customWidth="1"/>
    <col min="4108" max="4349" width="10.625" style="396"/>
    <col min="4350" max="4350" width="2.625" style="396" customWidth="1"/>
    <col min="4351" max="4351" width="22.625" style="396" customWidth="1"/>
    <col min="4352" max="4352" width="36.75" style="396" customWidth="1"/>
    <col min="4353" max="4358" width="8.75" style="396" customWidth="1"/>
    <col min="4359" max="4360" width="2.625" style="396" customWidth="1"/>
    <col min="4361" max="4361" width="32.625" style="396" bestFit="1" customWidth="1"/>
    <col min="4362" max="4362" width="10.75" style="396" bestFit="1" customWidth="1"/>
    <col min="4363" max="4363" width="13" style="396" bestFit="1" customWidth="1"/>
    <col min="4364" max="4605" width="10.625" style="396"/>
    <col min="4606" max="4606" width="2.625" style="396" customWidth="1"/>
    <col min="4607" max="4607" width="22.625" style="396" customWidth="1"/>
    <col min="4608" max="4608" width="36.75" style="396" customWidth="1"/>
    <col min="4609" max="4614" width="8.75" style="396" customWidth="1"/>
    <col min="4615" max="4616" width="2.625" style="396" customWidth="1"/>
    <col min="4617" max="4617" width="32.625" style="396" bestFit="1" customWidth="1"/>
    <col min="4618" max="4618" width="10.75" style="396" bestFit="1" customWidth="1"/>
    <col min="4619" max="4619" width="13" style="396" bestFit="1" customWidth="1"/>
    <col min="4620" max="4861" width="10.625" style="396"/>
    <col min="4862" max="4862" width="2.625" style="396" customWidth="1"/>
    <col min="4863" max="4863" width="22.625" style="396" customWidth="1"/>
    <col min="4864" max="4864" width="36.75" style="396" customWidth="1"/>
    <col min="4865" max="4870" width="8.75" style="396" customWidth="1"/>
    <col min="4871" max="4872" width="2.625" style="396" customWidth="1"/>
    <col min="4873" max="4873" width="32.625" style="396" bestFit="1" customWidth="1"/>
    <col min="4874" max="4874" width="10.75" style="396" bestFit="1" customWidth="1"/>
    <col min="4875" max="4875" width="13" style="396" bestFit="1" customWidth="1"/>
    <col min="4876" max="5117" width="10.625" style="396"/>
    <col min="5118" max="5118" width="2.625" style="396" customWidth="1"/>
    <col min="5119" max="5119" width="22.625" style="396" customWidth="1"/>
    <col min="5120" max="5120" width="36.75" style="396" customWidth="1"/>
    <col min="5121" max="5126" width="8.75" style="396" customWidth="1"/>
    <col min="5127" max="5128" width="2.625" style="396" customWidth="1"/>
    <col min="5129" max="5129" width="32.625" style="396" bestFit="1" customWidth="1"/>
    <col min="5130" max="5130" width="10.75" style="396" bestFit="1" customWidth="1"/>
    <col min="5131" max="5131" width="13" style="396" bestFit="1" customWidth="1"/>
    <col min="5132" max="5373" width="10.625" style="396"/>
    <col min="5374" max="5374" width="2.625" style="396" customWidth="1"/>
    <col min="5375" max="5375" width="22.625" style="396" customWidth="1"/>
    <col min="5376" max="5376" width="36.75" style="396" customWidth="1"/>
    <col min="5377" max="5382" width="8.75" style="396" customWidth="1"/>
    <col min="5383" max="5384" width="2.625" style="396" customWidth="1"/>
    <col min="5385" max="5385" width="32.625" style="396" bestFit="1" customWidth="1"/>
    <col min="5386" max="5386" width="10.75" style="396" bestFit="1" customWidth="1"/>
    <col min="5387" max="5387" width="13" style="396" bestFit="1" customWidth="1"/>
    <col min="5388" max="5629" width="10.625" style="396"/>
    <col min="5630" max="5630" width="2.625" style="396" customWidth="1"/>
    <col min="5631" max="5631" width="22.625" style="396" customWidth="1"/>
    <col min="5632" max="5632" width="36.75" style="396" customWidth="1"/>
    <col min="5633" max="5638" width="8.75" style="396" customWidth="1"/>
    <col min="5639" max="5640" width="2.625" style="396" customWidth="1"/>
    <col min="5641" max="5641" width="32.625" style="396" bestFit="1" customWidth="1"/>
    <col min="5642" max="5642" width="10.75" style="396" bestFit="1" customWidth="1"/>
    <col min="5643" max="5643" width="13" style="396" bestFit="1" customWidth="1"/>
    <col min="5644" max="5885" width="10.625" style="396"/>
    <col min="5886" max="5886" width="2.625" style="396" customWidth="1"/>
    <col min="5887" max="5887" width="22.625" style="396" customWidth="1"/>
    <col min="5888" max="5888" width="36.75" style="396" customWidth="1"/>
    <col min="5889" max="5894" width="8.75" style="396" customWidth="1"/>
    <col min="5895" max="5896" width="2.625" style="396" customWidth="1"/>
    <col min="5897" max="5897" width="32.625" style="396" bestFit="1" customWidth="1"/>
    <col min="5898" max="5898" width="10.75" style="396" bestFit="1" customWidth="1"/>
    <col min="5899" max="5899" width="13" style="396" bestFit="1" customWidth="1"/>
    <col min="5900" max="6141" width="10.625" style="396"/>
    <col min="6142" max="6142" width="2.625" style="396" customWidth="1"/>
    <col min="6143" max="6143" width="22.625" style="396" customWidth="1"/>
    <col min="6144" max="6144" width="36.75" style="396" customWidth="1"/>
    <col min="6145" max="6150" width="8.75" style="396" customWidth="1"/>
    <col min="6151" max="6152" width="2.625" style="396" customWidth="1"/>
    <col min="6153" max="6153" width="32.625" style="396" bestFit="1" customWidth="1"/>
    <col min="6154" max="6154" width="10.75" style="396" bestFit="1" customWidth="1"/>
    <col min="6155" max="6155" width="13" style="396" bestFit="1" customWidth="1"/>
    <col min="6156" max="6397" width="10.625" style="396"/>
    <col min="6398" max="6398" width="2.625" style="396" customWidth="1"/>
    <col min="6399" max="6399" width="22.625" style="396" customWidth="1"/>
    <col min="6400" max="6400" width="36.75" style="396" customWidth="1"/>
    <col min="6401" max="6406" width="8.75" style="396" customWidth="1"/>
    <col min="6407" max="6408" width="2.625" style="396" customWidth="1"/>
    <col min="6409" max="6409" width="32.625" style="396" bestFit="1" customWidth="1"/>
    <col min="6410" max="6410" width="10.75" style="396" bestFit="1" customWidth="1"/>
    <col min="6411" max="6411" width="13" style="396" bestFit="1" customWidth="1"/>
    <col min="6412" max="6653" width="10.625" style="396"/>
    <col min="6654" max="6654" width="2.625" style="396" customWidth="1"/>
    <col min="6655" max="6655" width="22.625" style="396" customWidth="1"/>
    <col min="6656" max="6656" width="36.75" style="396" customWidth="1"/>
    <col min="6657" max="6662" width="8.75" style="396" customWidth="1"/>
    <col min="6663" max="6664" width="2.625" style="396" customWidth="1"/>
    <col min="6665" max="6665" width="32.625" style="396" bestFit="1" customWidth="1"/>
    <col min="6666" max="6666" width="10.75" style="396" bestFit="1" customWidth="1"/>
    <col min="6667" max="6667" width="13" style="396" bestFit="1" customWidth="1"/>
    <col min="6668" max="6909" width="10.625" style="396"/>
    <col min="6910" max="6910" width="2.625" style="396" customWidth="1"/>
    <col min="6911" max="6911" width="22.625" style="396" customWidth="1"/>
    <col min="6912" max="6912" width="36.75" style="396" customWidth="1"/>
    <col min="6913" max="6918" width="8.75" style="396" customWidth="1"/>
    <col min="6919" max="6920" width="2.625" style="396" customWidth="1"/>
    <col min="6921" max="6921" width="32.625" style="396" bestFit="1" customWidth="1"/>
    <col min="6922" max="6922" width="10.75" style="396" bestFit="1" customWidth="1"/>
    <col min="6923" max="6923" width="13" style="396" bestFit="1" customWidth="1"/>
    <col min="6924" max="7165" width="10.625" style="396"/>
    <col min="7166" max="7166" width="2.625" style="396" customWidth="1"/>
    <col min="7167" max="7167" width="22.625" style="396" customWidth="1"/>
    <col min="7168" max="7168" width="36.75" style="396" customWidth="1"/>
    <col min="7169" max="7174" width="8.75" style="396" customWidth="1"/>
    <col min="7175" max="7176" width="2.625" style="396" customWidth="1"/>
    <col min="7177" max="7177" width="32.625" style="396" bestFit="1" customWidth="1"/>
    <col min="7178" max="7178" width="10.75" style="396" bestFit="1" customWidth="1"/>
    <col min="7179" max="7179" width="13" style="396" bestFit="1" customWidth="1"/>
    <col min="7180" max="7421" width="10.625" style="396"/>
    <col min="7422" max="7422" width="2.625" style="396" customWidth="1"/>
    <col min="7423" max="7423" width="22.625" style="396" customWidth="1"/>
    <col min="7424" max="7424" width="36.75" style="396" customWidth="1"/>
    <col min="7425" max="7430" width="8.75" style="396" customWidth="1"/>
    <col min="7431" max="7432" width="2.625" style="396" customWidth="1"/>
    <col min="7433" max="7433" width="32.625" style="396" bestFit="1" customWidth="1"/>
    <col min="7434" max="7434" width="10.75" style="396" bestFit="1" customWidth="1"/>
    <col min="7435" max="7435" width="13" style="396" bestFit="1" customWidth="1"/>
    <col min="7436" max="7677" width="10.625" style="396"/>
    <col min="7678" max="7678" width="2.625" style="396" customWidth="1"/>
    <col min="7679" max="7679" width="22.625" style="396" customWidth="1"/>
    <col min="7680" max="7680" width="36.75" style="396" customWidth="1"/>
    <col min="7681" max="7686" width="8.75" style="396" customWidth="1"/>
    <col min="7687" max="7688" width="2.625" style="396" customWidth="1"/>
    <col min="7689" max="7689" width="32.625" style="396" bestFit="1" customWidth="1"/>
    <col min="7690" max="7690" width="10.75" style="396" bestFit="1" customWidth="1"/>
    <col min="7691" max="7691" width="13" style="396" bestFit="1" customWidth="1"/>
    <col min="7692" max="7933" width="10.625" style="396"/>
    <col min="7934" max="7934" width="2.625" style="396" customWidth="1"/>
    <col min="7935" max="7935" width="22.625" style="396" customWidth="1"/>
    <col min="7936" max="7936" width="36.75" style="396" customWidth="1"/>
    <col min="7937" max="7942" width="8.75" style="396" customWidth="1"/>
    <col min="7943" max="7944" width="2.625" style="396" customWidth="1"/>
    <col min="7945" max="7945" width="32.625" style="396" bestFit="1" customWidth="1"/>
    <col min="7946" max="7946" width="10.75" style="396" bestFit="1" customWidth="1"/>
    <col min="7947" max="7947" width="13" style="396" bestFit="1" customWidth="1"/>
    <col min="7948" max="8189" width="10.625" style="396"/>
    <col min="8190" max="8190" width="2.625" style="396" customWidth="1"/>
    <col min="8191" max="8191" width="22.625" style="396" customWidth="1"/>
    <col min="8192" max="8192" width="36.75" style="396" customWidth="1"/>
    <col min="8193" max="8198" width="8.75" style="396" customWidth="1"/>
    <col min="8199" max="8200" width="2.625" style="396" customWidth="1"/>
    <col min="8201" max="8201" width="32.625" style="396" bestFit="1" customWidth="1"/>
    <col min="8202" max="8202" width="10.75" style="396" bestFit="1" customWidth="1"/>
    <col min="8203" max="8203" width="13" style="396" bestFit="1" customWidth="1"/>
    <col min="8204" max="8445" width="10.625" style="396"/>
    <col min="8446" max="8446" width="2.625" style="396" customWidth="1"/>
    <col min="8447" max="8447" width="22.625" style="396" customWidth="1"/>
    <col min="8448" max="8448" width="36.75" style="396" customWidth="1"/>
    <col min="8449" max="8454" width="8.75" style="396" customWidth="1"/>
    <col min="8455" max="8456" width="2.625" style="396" customWidth="1"/>
    <col min="8457" max="8457" width="32.625" style="396" bestFit="1" customWidth="1"/>
    <col min="8458" max="8458" width="10.75" style="396" bestFit="1" customWidth="1"/>
    <col min="8459" max="8459" width="13" style="396" bestFit="1" customWidth="1"/>
    <col min="8460" max="8701" width="10.625" style="396"/>
    <col min="8702" max="8702" width="2.625" style="396" customWidth="1"/>
    <col min="8703" max="8703" width="22.625" style="396" customWidth="1"/>
    <col min="8704" max="8704" width="36.75" style="396" customWidth="1"/>
    <col min="8705" max="8710" width="8.75" style="396" customWidth="1"/>
    <col min="8711" max="8712" width="2.625" style="396" customWidth="1"/>
    <col min="8713" max="8713" width="32.625" style="396" bestFit="1" customWidth="1"/>
    <col min="8714" max="8714" width="10.75" style="396" bestFit="1" customWidth="1"/>
    <col min="8715" max="8715" width="13" style="396" bestFit="1" customWidth="1"/>
    <col min="8716" max="8957" width="10.625" style="396"/>
    <col min="8958" max="8958" width="2.625" style="396" customWidth="1"/>
    <col min="8959" max="8959" width="22.625" style="396" customWidth="1"/>
    <col min="8960" max="8960" width="36.75" style="396" customWidth="1"/>
    <col min="8961" max="8966" width="8.75" style="396" customWidth="1"/>
    <col min="8967" max="8968" width="2.625" style="396" customWidth="1"/>
    <col min="8969" max="8969" width="32.625" style="396" bestFit="1" customWidth="1"/>
    <col min="8970" max="8970" width="10.75" style="396" bestFit="1" customWidth="1"/>
    <col min="8971" max="8971" width="13" style="396" bestFit="1" customWidth="1"/>
    <col min="8972" max="9213" width="10.625" style="396"/>
    <col min="9214" max="9214" width="2.625" style="396" customWidth="1"/>
    <col min="9215" max="9215" width="22.625" style="396" customWidth="1"/>
    <col min="9216" max="9216" width="36.75" style="396" customWidth="1"/>
    <col min="9217" max="9222" width="8.75" style="396" customWidth="1"/>
    <col min="9223" max="9224" width="2.625" style="396" customWidth="1"/>
    <col min="9225" max="9225" width="32.625" style="396" bestFit="1" customWidth="1"/>
    <col min="9226" max="9226" width="10.75" style="396" bestFit="1" customWidth="1"/>
    <col min="9227" max="9227" width="13" style="396" bestFit="1" customWidth="1"/>
    <col min="9228" max="9469" width="10.625" style="396"/>
    <col min="9470" max="9470" width="2.625" style="396" customWidth="1"/>
    <col min="9471" max="9471" width="22.625" style="396" customWidth="1"/>
    <col min="9472" max="9472" width="36.75" style="396" customWidth="1"/>
    <col min="9473" max="9478" width="8.75" style="396" customWidth="1"/>
    <col min="9479" max="9480" width="2.625" style="396" customWidth="1"/>
    <col min="9481" max="9481" width="32.625" style="396" bestFit="1" customWidth="1"/>
    <col min="9482" max="9482" width="10.75" style="396" bestFit="1" customWidth="1"/>
    <col min="9483" max="9483" width="13" style="396" bestFit="1" customWidth="1"/>
    <col min="9484" max="9725" width="10.625" style="396"/>
    <col min="9726" max="9726" width="2.625" style="396" customWidth="1"/>
    <col min="9727" max="9727" width="22.625" style="396" customWidth="1"/>
    <col min="9728" max="9728" width="36.75" style="396" customWidth="1"/>
    <col min="9729" max="9734" width="8.75" style="396" customWidth="1"/>
    <col min="9735" max="9736" width="2.625" style="396" customWidth="1"/>
    <col min="9737" max="9737" width="32.625" style="396" bestFit="1" customWidth="1"/>
    <col min="9738" max="9738" width="10.75" style="396" bestFit="1" customWidth="1"/>
    <col min="9739" max="9739" width="13" style="396" bestFit="1" customWidth="1"/>
    <col min="9740" max="9981" width="10.625" style="396"/>
    <col min="9982" max="9982" width="2.625" style="396" customWidth="1"/>
    <col min="9983" max="9983" width="22.625" style="396" customWidth="1"/>
    <col min="9984" max="9984" width="36.75" style="396" customWidth="1"/>
    <col min="9985" max="9990" width="8.75" style="396" customWidth="1"/>
    <col min="9991" max="9992" width="2.625" style="396" customWidth="1"/>
    <col min="9993" max="9993" width="32.625" style="396" bestFit="1" customWidth="1"/>
    <col min="9994" max="9994" width="10.75" style="396" bestFit="1" customWidth="1"/>
    <col min="9995" max="9995" width="13" style="396" bestFit="1" customWidth="1"/>
    <col min="9996" max="10237" width="10.625" style="396"/>
    <col min="10238" max="10238" width="2.625" style="396" customWidth="1"/>
    <col min="10239" max="10239" width="22.625" style="396" customWidth="1"/>
    <col min="10240" max="10240" width="36.75" style="396" customWidth="1"/>
    <col min="10241" max="10246" width="8.75" style="396" customWidth="1"/>
    <col min="10247" max="10248" width="2.625" style="396" customWidth="1"/>
    <col min="10249" max="10249" width="32.625" style="396" bestFit="1" customWidth="1"/>
    <col min="10250" max="10250" width="10.75" style="396" bestFit="1" customWidth="1"/>
    <col min="10251" max="10251" width="13" style="396" bestFit="1" customWidth="1"/>
    <col min="10252" max="10493" width="10.625" style="396"/>
    <col min="10494" max="10494" width="2.625" style="396" customWidth="1"/>
    <col min="10495" max="10495" width="22.625" style="396" customWidth="1"/>
    <col min="10496" max="10496" width="36.75" style="396" customWidth="1"/>
    <col min="10497" max="10502" width="8.75" style="396" customWidth="1"/>
    <col min="10503" max="10504" width="2.625" style="396" customWidth="1"/>
    <col min="10505" max="10505" width="32.625" style="396" bestFit="1" customWidth="1"/>
    <col min="10506" max="10506" width="10.75" style="396" bestFit="1" customWidth="1"/>
    <col min="10507" max="10507" width="13" style="396" bestFit="1" customWidth="1"/>
    <col min="10508" max="10749" width="10.625" style="396"/>
    <col min="10750" max="10750" width="2.625" style="396" customWidth="1"/>
    <col min="10751" max="10751" width="22.625" style="396" customWidth="1"/>
    <col min="10752" max="10752" width="36.75" style="396" customWidth="1"/>
    <col min="10753" max="10758" width="8.75" style="396" customWidth="1"/>
    <col min="10759" max="10760" width="2.625" style="396" customWidth="1"/>
    <col min="10761" max="10761" width="32.625" style="396" bestFit="1" customWidth="1"/>
    <col min="10762" max="10762" width="10.75" style="396" bestFit="1" customWidth="1"/>
    <col min="10763" max="10763" width="13" style="396" bestFit="1" customWidth="1"/>
    <col min="10764" max="11005" width="10.625" style="396"/>
    <col min="11006" max="11006" width="2.625" style="396" customWidth="1"/>
    <col min="11007" max="11007" width="22.625" style="396" customWidth="1"/>
    <col min="11008" max="11008" width="36.75" style="396" customWidth="1"/>
    <col min="11009" max="11014" width="8.75" style="396" customWidth="1"/>
    <col min="11015" max="11016" width="2.625" style="396" customWidth="1"/>
    <col min="11017" max="11017" width="32.625" style="396" bestFit="1" customWidth="1"/>
    <col min="11018" max="11018" width="10.75" style="396" bestFit="1" customWidth="1"/>
    <col min="11019" max="11019" width="13" style="396" bestFit="1" customWidth="1"/>
    <col min="11020" max="11261" width="10.625" style="396"/>
    <col min="11262" max="11262" width="2.625" style="396" customWidth="1"/>
    <col min="11263" max="11263" width="22.625" style="396" customWidth="1"/>
    <col min="11264" max="11264" width="36.75" style="396" customWidth="1"/>
    <col min="11265" max="11270" width="8.75" style="396" customWidth="1"/>
    <col min="11271" max="11272" width="2.625" style="396" customWidth="1"/>
    <col min="11273" max="11273" width="32.625" style="396" bestFit="1" customWidth="1"/>
    <col min="11274" max="11274" width="10.75" style="396" bestFit="1" customWidth="1"/>
    <col min="11275" max="11275" width="13" style="396" bestFit="1" customWidth="1"/>
    <col min="11276" max="11517" width="10.625" style="396"/>
    <col min="11518" max="11518" width="2.625" style="396" customWidth="1"/>
    <col min="11519" max="11519" width="22.625" style="396" customWidth="1"/>
    <col min="11520" max="11520" width="36.75" style="396" customWidth="1"/>
    <col min="11521" max="11526" width="8.75" style="396" customWidth="1"/>
    <col min="11527" max="11528" width="2.625" style="396" customWidth="1"/>
    <col min="11529" max="11529" width="32.625" style="396" bestFit="1" customWidth="1"/>
    <col min="11530" max="11530" width="10.75" style="396" bestFit="1" customWidth="1"/>
    <col min="11531" max="11531" width="13" style="396" bestFit="1" customWidth="1"/>
    <col min="11532" max="11773" width="10.625" style="396"/>
    <col min="11774" max="11774" width="2.625" style="396" customWidth="1"/>
    <col min="11775" max="11775" width="22.625" style="396" customWidth="1"/>
    <col min="11776" max="11776" width="36.75" style="396" customWidth="1"/>
    <col min="11777" max="11782" width="8.75" style="396" customWidth="1"/>
    <col min="11783" max="11784" width="2.625" style="396" customWidth="1"/>
    <col min="11785" max="11785" width="32.625" style="396" bestFit="1" customWidth="1"/>
    <col min="11786" max="11786" width="10.75" style="396" bestFit="1" customWidth="1"/>
    <col min="11787" max="11787" width="13" style="396" bestFit="1" customWidth="1"/>
    <col min="11788" max="12029" width="10.625" style="396"/>
    <col min="12030" max="12030" width="2.625" style="396" customWidth="1"/>
    <col min="12031" max="12031" width="22.625" style="396" customWidth="1"/>
    <col min="12032" max="12032" width="36.75" style="396" customWidth="1"/>
    <col min="12033" max="12038" width="8.75" style="396" customWidth="1"/>
    <col min="12039" max="12040" width="2.625" style="396" customWidth="1"/>
    <col min="12041" max="12041" width="32.625" style="396" bestFit="1" customWidth="1"/>
    <col min="12042" max="12042" width="10.75" style="396" bestFit="1" customWidth="1"/>
    <col min="12043" max="12043" width="13" style="396" bestFit="1" customWidth="1"/>
    <col min="12044" max="12285" width="10.625" style="396"/>
    <col min="12286" max="12286" width="2.625" style="396" customWidth="1"/>
    <col min="12287" max="12287" width="22.625" style="396" customWidth="1"/>
    <col min="12288" max="12288" width="36.75" style="396" customWidth="1"/>
    <col min="12289" max="12294" width="8.75" style="396" customWidth="1"/>
    <col min="12295" max="12296" width="2.625" style="396" customWidth="1"/>
    <col min="12297" max="12297" width="32.625" style="396" bestFit="1" customWidth="1"/>
    <col min="12298" max="12298" width="10.75" style="396" bestFit="1" customWidth="1"/>
    <col min="12299" max="12299" width="13" style="396" bestFit="1" customWidth="1"/>
    <col min="12300" max="12541" width="10.625" style="396"/>
    <col min="12542" max="12542" width="2.625" style="396" customWidth="1"/>
    <col min="12543" max="12543" width="22.625" style="396" customWidth="1"/>
    <col min="12544" max="12544" width="36.75" style="396" customWidth="1"/>
    <col min="12545" max="12550" width="8.75" style="396" customWidth="1"/>
    <col min="12551" max="12552" width="2.625" style="396" customWidth="1"/>
    <col min="12553" max="12553" width="32.625" style="396" bestFit="1" customWidth="1"/>
    <col min="12554" max="12554" width="10.75" style="396" bestFit="1" customWidth="1"/>
    <col min="12555" max="12555" width="13" style="396" bestFit="1" customWidth="1"/>
    <col min="12556" max="12797" width="10.625" style="396"/>
    <col min="12798" max="12798" width="2.625" style="396" customWidth="1"/>
    <col min="12799" max="12799" width="22.625" style="396" customWidth="1"/>
    <col min="12800" max="12800" width="36.75" style="396" customWidth="1"/>
    <col min="12801" max="12806" width="8.75" style="396" customWidth="1"/>
    <col min="12807" max="12808" width="2.625" style="396" customWidth="1"/>
    <col min="12809" max="12809" width="32.625" style="396" bestFit="1" customWidth="1"/>
    <col min="12810" max="12810" width="10.75" style="396" bestFit="1" customWidth="1"/>
    <col min="12811" max="12811" width="13" style="396" bestFit="1" customWidth="1"/>
    <col min="12812" max="13053" width="10.625" style="396"/>
    <col min="13054" max="13054" width="2.625" style="396" customWidth="1"/>
    <col min="13055" max="13055" width="22.625" style="396" customWidth="1"/>
    <col min="13056" max="13056" width="36.75" style="396" customWidth="1"/>
    <col min="13057" max="13062" width="8.75" style="396" customWidth="1"/>
    <col min="13063" max="13064" width="2.625" style="396" customWidth="1"/>
    <col min="13065" max="13065" width="32.625" style="396" bestFit="1" customWidth="1"/>
    <col min="13066" max="13066" width="10.75" style="396" bestFit="1" customWidth="1"/>
    <col min="13067" max="13067" width="13" style="396" bestFit="1" customWidth="1"/>
    <col min="13068" max="13309" width="10.625" style="396"/>
    <col min="13310" max="13310" width="2.625" style="396" customWidth="1"/>
    <col min="13311" max="13311" width="22.625" style="396" customWidth="1"/>
    <col min="13312" max="13312" width="36.75" style="396" customWidth="1"/>
    <col min="13313" max="13318" width="8.75" style="396" customWidth="1"/>
    <col min="13319" max="13320" width="2.625" style="396" customWidth="1"/>
    <col min="13321" max="13321" width="32.625" style="396" bestFit="1" customWidth="1"/>
    <col min="13322" max="13322" width="10.75" style="396" bestFit="1" customWidth="1"/>
    <col min="13323" max="13323" width="13" style="396" bestFit="1" customWidth="1"/>
    <col min="13324" max="13565" width="10.625" style="396"/>
    <col min="13566" max="13566" width="2.625" style="396" customWidth="1"/>
    <col min="13567" max="13567" width="22.625" style="396" customWidth="1"/>
    <col min="13568" max="13568" width="36.75" style="396" customWidth="1"/>
    <col min="13569" max="13574" width="8.75" style="396" customWidth="1"/>
    <col min="13575" max="13576" width="2.625" style="396" customWidth="1"/>
    <col min="13577" max="13577" width="32.625" style="396" bestFit="1" customWidth="1"/>
    <col min="13578" max="13578" width="10.75" style="396" bestFit="1" customWidth="1"/>
    <col min="13579" max="13579" width="13" style="396" bestFit="1" customWidth="1"/>
    <col min="13580" max="13821" width="10.625" style="396"/>
    <col min="13822" max="13822" width="2.625" style="396" customWidth="1"/>
    <col min="13823" max="13823" width="22.625" style="396" customWidth="1"/>
    <col min="13824" max="13824" width="36.75" style="396" customWidth="1"/>
    <col min="13825" max="13830" width="8.75" style="396" customWidth="1"/>
    <col min="13831" max="13832" width="2.625" style="396" customWidth="1"/>
    <col min="13833" max="13833" width="32.625" style="396" bestFit="1" customWidth="1"/>
    <col min="13834" max="13834" width="10.75" style="396" bestFit="1" customWidth="1"/>
    <col min="13835" max="13835" width="13" style="396" bestFit="1" customWidth="1"/>
    <col min="13836" max="14077" width="10.625" style="396"/>
    <col min="14078" max="14078" width="2.625" style="396" customWidth="1"/>
    <col min="14079" max="14079" width="22.625" style="396" customWidth="1"/>
    <col min="14080" max="14080" width="36.75" style="396" customWidth="1"/>
    <col min="14081" max="14086" width="8.75" style="396" customWidth="1"/>
    <col min="14087" max="14088" width="2.625" style="396" customWidth="1"/>
    <col min="14089" max="14089" width="32.625" style="396" bestFit="1" customWidth="1"/>
    <col min="14090" max="14090" width="10.75" style="396" bestFit="1" customWidth="1"/>
    <col min="14091" max="14091" width="13" style="396" bestFit="1" customWidth="1"/>
    <col min="14092" max="14333" width="10.625" style="396"/>
    <col min="14334" max="14334" width="2.625" style="396" customWidth="1"/>
    <col min="14335" max="14335" width="22.625" style="396" customWidth="1"/>
    <col min="14336" max="14336" width="36.75" style="396" customWidth="1"/>
    <col min="14337" max="14342" width="8.75" style="396" customWidth="1"/>
    <col min="14343" max="14344" width="2.625" style="396" customWidth="1"/>
    <col min="14345" max="14345" width="32.625" style="396" bestFit="1" customWidth="1"/>
    <col min="14346" max="14346" width="10.75" style="396" bestFit="1" customWidth="1"/>
    <col min="14347" max="14347" width="13" style="396" bestFit="1" customWidth="1"/>
    <col min="14348" max="14589" width="10.625" style="396"/>
    <col min="14590" max="14590" width="2.625" style="396" customWidth="1"/>
    <col min="14591" max="14591" width="22.625" style="396" customWidth="1"/>
    <col min="14592" max="14592" width="36.75" style="396" customWidth="1"/>
    <col min="14593" max="14598" width="8.75" style="396" customWidth="1"/>
    <col min="14599" max="14600" width="2.625" style="396" customWidth="1"/>
    <col min="14601" max="14601" width="32.625" style="396" bestFit="1" customWidth="1"/>
    <col min="14602" max="14602" width="10.75" style="396" bestFit="1" customWidth="1"/>
    <col min="14603" max="14603" width="13" style="396" bestFit="1" customWidth="1"/>
    <col min="14604" max="14845" width="10.625" style="396"/>
    <col min="14846" max="14846" width="2.625" style="396" customWidth="1"/>
    <col min="14847" max="14847" width="22.625" style="396" customWidth="1"/>
    <col min="14848" max="14848" width="36.75" style="396" customWidth="1"/>
    <col min="14849" max="14854" width="8.75" style="396" customWidth="1"/>
    <col min="14855" max="14856" width="2.625" style="396" customWidth="1"/>
    <col min="14857" max="14857" width="32.625" style="396" bestFit="1" customWidth="1"/>
    <col min="14858" max="14858" width="10.75" style="396" bestFit="1" customWidth="1"/>
    <col min="14859" max="14859" width="13" style="396" bestFit="1" customWidth="1"/>
    <col min="14860" max="15101" width="10.625" style="396"/>
    <col min="15102" max="15102" width="2.625" style="396" customWidth="1"/>
    <col min="15103" max="15103" width="22.625" style="396" customWidth="1"/>
    <col min="15104" max="15104" width="36.75" style="396" customWidth="1"/>
    <col min="15105" max="15110" width="8.75" style="396" customWidth="1"/>
    <col min="15111" max="15112" width="2.625" style="396" customWidth="1"/>
    <col min="15113" max="15113" width="32.625" style="396" bestFit="1" customWidth="1"/>
    <col min="15114" max="15114" width="10.75" style="396" bestFit="1" customWidth="1"/>
    <col min="15115" max="15115" width="13" style="396" bestFit="1" customWidth="1"/>
    <col min="15116" max="15357" width="10.625" style="396"/>
    <col min="15358" max="15358" width="2.625" style="396" customWidth="1"/>
    <col min="15359" max="15359" width="22.625" style="396" customWidth="1"/>
    <col min="15360" max="15360" width="36.75" style="396" customWidth="1"/>
    <col min="15361" max="15366" width="8.75" style="396" customWidth="1"/>
    <col min="15367" max="15368" width="2.625" style="396" customWidth="1"/>
    <col min="15369" max="15369" width="32.625" style="396" bestFit="1" customWidth="1"/>
    <col min="15370" max="15370" width="10.75" style="396" bestFit="1" customWidth="1"/>
    <col min="15371" max="15371" width="13" style="396" bestFit="1" customWidth="1"/>
    <col min="15372" max="15613" width="10.625" style="396"/>
    <col min="15614" max="15614" width="2.625" style="396" customWidth="1"/>
    <col min="15615" max="15615" width="22.625" style="396" customWidth="1"/>
    <col min="15616" max="15616" width="36.75" style="396" customWidth="1"/>
    <col min="15617" max="15622" width="8.75" style="396" customWidth="1"/>
    <col min="15623" max="15624" width="2.625" style="396" customWidth="1"/>
    <col min="15625" max="15625" width="32.625" style="396" bestFit="1" customWidth="1"/>
    <col min="15626" max="15626" width="10.75" style="396" bestFit="1" customWidth="1"/>
    <col min="15627" max="15627" width="13" style="396" bestFit="1" customWidth="1"/>
    <col min="15628" max="15869" width="10.625" style="396"/>
    <col min="15870" max="15870" width="2.625" style="396" customWidth="1"/>
    <col min="15871" max="15871" width="22.625" style="396" customWidth="1"/>
    <col min="15872" max="15872" width="36.75" style="396" customWidth="1"/>
    <col min="15873" max="15878" width="8.75" style="396" customWidth="1"/>
    <col min="15879" max="15880" width="2.625" style="396" customWidth="1"/>
    <col min="15881" max="15881" width="32.625" style="396" bestFit="1" customWidth="1"/>
    <col min="15882" max="15882" width="10.75" style="396" bestFit="1" customWidth="1"/>
    <col min="15883" max="15883" width="13" style="396" bestFit="1" customWidth="1"/>
    <col min="15884" max="16125" width="10.625" style="396"/>
    <col min="16126" max="16126" width="2.625" style="396" customWidth="1"/>
    <col min="16127" max="16127" width="22.625" style="396" customWidth="1"/>
    <col min="16128" max="16128" width="36.75" style="396" customWidth="1"/>
    <col min="16129" max="16134" width="8.75" style="396" customWidth="1"/>
    <col min="16135" max="16136" width="2.625" style="396" customWidth="1"/>
    <col min="16137" max="16137" width="32.625" style="396" bestFit="1" customWidth="1"/>
    <col min="16138" max="16138" width="10.75" style="396" bestFit="1" customWidth="1"/>
    <col min="16139" max="16139" width="13" style="396" bestFit="1" customWidth="1"/>
    <col min="16140" max="16384" width="10.625" style="396"/>
  </cols>
  <sheetData>
    <row r="1" spans="2:10" ht="15.95" customHeight="1">
      <c r="B1" s="431" t="s">
        <v>336</v>
      </c>
    </row>
    <row r="2" spans="2:10" ht="15.95" customHeight="1" thickBot="1">
      <c r="B2" s="397"/>
      <c r="C2" s="397"/>
      <c r="D2" s="397"/>
      <c r="E2" s="397"/>
      <c r="F2" s="397"/>
      <c r="G2" s="397"/>
      <c r="H2" s="398"/>
      <c r="I2" s="399" t="s">
        <v>33</v>
      </c>
      <c r="J2" s="398"/>
    </row>
    <row r="3" spans="2:10" ht="18.95" customHeight="1">
      <c r="B3" s="400" t="s">
        <v>337</v>
      </c>
      <c r="C3" s="401"/>
      <c r="D3" s="401"/>
      <c r="E3" s="402" t="s">
        <v>338</v>
      </c>
      <c r="F3" s="403"/>
      <c r="G3" s="795" t="s">
        <v>339</v>
      </c>
      <c r="H3" s="796"/>
      <c r="I3" s="797"/>
      <c r="J3" s="398"/>
    </row>
    <row r="4" spans="2:10" ht="18.95" customHeight="1">
      <c r="B4" s="404"/>
      <c r="C4" s="405" t="s">
        <v>340</v>
      </c>
      <c r="D4" s="406"/>
      <c r="E4" s="407"/>
      <c r="F4" s="407"/>
      <c r="G4" s="798" t="s">
        <v>341</v>
      </c>
      <c r="H4" s="799"/>
      <c r="I4" s="800"/>
      <c r="J4" s="398"/>
    </row>
    <row r="5" spans="2:10" ht="18.95" customHeight="1">
      <c r="B5" s="408" t="s">
        <v>342</v>
      </c>
      <c r="C5" s="406"/>
      <c r="D5" s="409" t="s">
        <v>53</v>
      </c>
      <c r="E5" s="409" t="s">
        <v>51</v>
      </c>
      <c r="F5" s="409" t="s">
        <v>52</v>
      </c>
      <c r="G5" s="409" t="s">
        <v>53</v>
      </c>
      <c r="H5" s="409" t="s">
        <v>51</v>
      </c>
      <c r="I5" s="410" t="s">
        <v>52</v>
      </c>
      <c r="J5" s="411"/>
    </row>
    <row r="6" spans="2:10" ht="21.95" customHeight="1">
      <c r="B6" s="412" t="s">
        <v>343</v>
      </c>
      <c r="C6" s="413" t="s">
        <v>344</v>
      </c>
      <c r="D6" s="775">
        <v>5665</v>
      </c>
      <c r="E6" s="776">
        <v>3315</v>
      </c>
      <c r="F6" s="776">
        <v>2350</v>
      </c>
      <c r="G6" s="414">
        <v>304.7</v>
      </c>
      <c r="H6" s="415">
        <v>371</v>
      </c>
      <c r="I6" s="416">
        <v>243.4</v>
      </c>
      <c r="J6" s="417"/>
    </row>
    <row r="7" spans="2:10" ht="21.95" customHeight="1">
      <c r="B7" s="412" t="s">
        <v>345</v>
      </c>
      <c r="C7" s="413" t="s">
        <v>346</v>
      </c>
      <c r="D7" s="777">
        <v>108</v>
      </c>
      <c r="E7" s="778">
        <v>79</v>
      </c>
      <c r="F7" s="778">
        <v>29</v>
      </c>
      <c r="G7" s="414">
        <v>5.8</v>
      </c>
      <c r="H7" s="415">
        <v>8.8000000000000007</v>
      </c>
      <c r="I7" s="416">
        <v>3</v>
      </c>
      <c r="J7" s="417"/>
    </row>
    <row r="8" spans="2:10" ht="21.95" customHeight="1">
      <c r="B8" s="412" t="s">
        <v>347</v>
      </c>
      <c r="C8" s="413" t="s">
        <v>348</v>
      </c>
      <c r="D8" s="777">
        <v>135</v>
      </c>
      <c r="E8" s="778">
        <v>116</v>
      </c>
      <c r="F8" s="778">
        <v>19</v>
      </c>
      <c r="G8" s="414">
        <v>7.3</v>
      </c>
      <c r="H8" s="415">
        <v>13</v>
      </c>
      <c r="I8" s="416">
        <v>2</v>
      </c>
      <c r="J8" s="417"/>
    </row>
    <row r="9" spans="2:10" ht="21.95" customHeight="1">
      <c r="B9" s="412" t="s">
        <v>349</v>
      </c>
      <c r="C9" s="413" t="s">
        <v>350</v>
      </c>
      <c r="D9" s="777">
        <v>632</v>
      </c>
      <c r="E9" s="778">
        <v>415</v>
      </c>
      <c r="F9" s="778">
        <v>217</v>
      </c>
      <c r="G9" s="414">
        <v>34</v>
      </c>
      <c r="H9" s="415">
        <v>46.4</v>
      </c>
      <c r="I9" s="416">
        <v>22.5</v>
      </c>
      <c r="J9" s="417"/>
    </row>
    <row r="10" spans="2:10" ht="21.95" customHeight="1">
      <c r="B10" s="412" t="s">
        <v>351</v>
      </c>
      <c r="C10" s="413" t="s">
        <v>352</v>
      </c>
      <c r="D10" s="777">
        <v>519</v>
      </c>
      <c r="E10" s="778">
        <v>235</v>
      </c>
      <c r="F10" s="778">
        <v>284</v>
      </c>
      <c r="G10" s="414">
        <v>27.9</v>
      </c>
      <c r="H10" s="415">
        <v>26.3</v>
      </c>
      <c r="I10" s="416">
        <v>29.4</v>
      </c>
      <c r="J10" s="417"/>
    </row>
    <row r="11" spans="2:10" ht="21.95" customHeight="1">
      <c r="B11" s="412" t="s">
        <v>353</v>
      </c>
      <c r="C11" s="413" t="s">
        <v>354</v>
      </c>
      <c r="D11" s="777">
        <v>198</v>
      </c>
      <c r="E11" s="778">
        <v>121</v>
      </c>
      <c r="F11" s="778">
        <v>77</v>
      </c>
      <c r="G11" s="414">
        <v>10.7</v>
      </c>
      <c r="H11" s="415">
        <v>13.5</v>
      </c>
      <c r="I11" s="416">
        <v>8</v>
      </c>
      <c r="J11" s="417"/>
    </row>
    <row r="12" spans="2:10" ht="21.95" customHeight="1">
      <c r="B12" s="412" t="s">
        <v>355</v>
      </c>
      <c r="C12" s="413" t="s">
        <v>356</v>
      </c>
      <c r="D12" s="777">
        <v>432</v>
      </c>
      <c r="E12" s="778">
        <v>273</v>
      </c>
      <c r="F12" s="778">
        <v>159</v>
      </c>
      <c r="G12" s="414">
        <v>23.2</v>
      </c>
      <c r="H12" s="415">
        <v>30.6</v>
      </c>
      <c r="I12" s="416">
        <v>16.5</v>
      </c>
      <c r="J12" s="417"/>
    </row>
    <row r="13" spans="2:10" ht="21.95" customHeight="1">
      <c r="B13" s="412" t="s">
        <v>357</v>
      </c>
      <c r="C13" s="413" t="s">
        <v>358</v>
      </c>
      <c r="D13" s="777">
        <v>274</v>
      </c>
      <c r="E13" s="778">
        <v>139</v>
      </c>
      <c r="F13" s="778">
        <v>135</v>
      </c>
      <c r="G13" s="414">
        <v>14.7</v>
      </c>
      <c r="H13" s="415">
        <v>15.6</v>
      </c>
      <c r="I13" s="416">
        <v>14</v>
      </c>
      <c r="J13" s="417"/>
    </row>
    <row r="14" spans="2:10" ht="21.95" customHeight="1">
      <c r="B14" s="412" t="s">
        <v>359</v>
      </c>
      <c r="C14" s="413" t="s">
        <v>360</v>
      </c>
      <c r="D14" s="777">
        <v>628</v>
      </c>
      <c r="E14" s="778">
        <v>302</v>
      </c>
      <c r="F14" s="778">
        <v>326</v>
      </c>
      <c r="G14" s="414">
        <v>33.799999999999997</v>
      </c>
      <c r="H14" s="415">
        <v>33.799999999999997</v>
      </c>
      <c r="I14" s="416">
        <v>33.799999999999997</v>
      </c>
      <c r="J14" s="417"/>
    </row>
    <row r="15" spans="2:10" ht="21.95" customHeight="1">
      <c r="B15" s="412" t="s">
        <v>361</v>
      </c>
      <c r="C15" s="413" t="s">
        <v>362</v>
      </c>
      <c r="D15" s="777">
        <v>13</v>
      </c>
      <c r="E15" s="778">
        <v>10</v>
      </c>
      <c r="F15" s="779">
        <v>3</v>
      </c>
      <c r="G15" s="414">
        <v>0.7</v>
      </c>
      <c r="H15" s="415">
        <v>1.1000000000000001</v>
      </c>
      <c r="I15" s="416">
        <v>0.3</v>
      </c>
      <c r="J15" s="417"/>
    </row>
    <row r="16" spans="2:10" ht="21.95" customHeight="1">
      <c r="B16" s="412" t="s">
        <v>363</v>
      </c>
      <c r="C16" s="418" t="s">
        <v>364</v>
      </c>
      <c r="D16" s="777">
        <v>1175</v>
      </c>
      <c r="E16" s="778">
        <v>853</v>
      </c>
      <c r="F16" s="778">
        <v>322</v>
      </c>
      <c r="G16" s="414">
        <v>63.2</v>
      </c>
      <c r="H16" s="415">
        <v>95.5</v>
      </c>
      <c r="I16" s="416">
        <v>33.4</v>
      </c>
      <c r="J16" s="417"/>
    </row>
    <row r="17" spans="2:10" ht="21.95" customHeight="1">
      <c r="B17" s="404" t="s">
        <v>365</v>
      </c>
      <c r="C17" s="413" t="s">
        <v>366</v>
      </c>
      <c r="D17" s="777">
        <v>24</v>
      </c>
      <c r="E17" s="778">
        <v>10</v>
      </c>
      <c r="F17" s="778">
        <v>14</v>
      </c>
      <c r="G17" s="414">
        <v>1.3</v>
      </c>
      <c r="H17" s="415">
        <v>1.1000000000000001</v>
      </c>
      <c r="I17" s="416">
        <v>1.5</v>
      </c>
      <c r="J17" s="417"/>
    </row>
    <row r="18" spans="2:10" ht="21.95" customHeight="1">
      <c r="B18" s="412" t="s">
        <v>367</v>
      </c>
      <c r="C18" s="413" t="s">
        <v>368</v>
      </c>
      <c r="D18" s="777">
        <v>199</v>
      </c>
      <c r="E18" s="419">
        <v>4</v>
      </c>
      <c r="F18" s="780">
        <v>195</v>
      </c>
      <c r="G18" s="420">
        <v>10.7</v>
      </c>
      <c r="H18" s="421">
        <v>0.4</v>
      </c>
      <c r="I18" s="416">
        <v>20.2</v>
      </c>
      <c r="J18" s="417"/>
    </row>
    <row r="19" spans="2:10" ht="21.95" customHeight="1">
      <c r="B19" s="412" t="s">
        <v>369</v>
      </c>
      <c r="C19" s="413" t="s">
        <v>370</v>
      </c>
      <c r="D19" s="777">
        <v>80</v>
      </c>
      <c r="E19" s="419" t="s">
        <v>210</v>
      </c>
      <c r="F19" s="780">
        <v>80</v>
      </c>
      <c r="G19" s="420">
        <v>4.3</v>
      </c>
      <c r="H19" s="421" t="s">
        <v>210</v>
      </c>
      <c r="I19" s="416">
        <v>8.3000000000000007</v>
      </c>
      <c r="J19" s="417"/>
    </row>
    <row r="20" spans="2:10" ht="21.95" customHeight="1">
      <c r="B20" s="412" t="s">
        <v>371</v>
      </c>
      <c r="C20" s="413" t="s">
        <v>372</v>
      </c>
      <c r="D20" s="777">
        <v>60</v>
      </c>
      <c r="E20" s="419" t="s">
        <v>210</v>
      </c>
      <c r="F20" s="780">
        <v>60</v>
      </c>
      <c r="G20" s="420">
        <v>3.2</v>
      </c>
      <c r="H20" s="421" t="s">
        <v>210</v>
      </c>
      <c r="I20" s="416">
        <v>6.2</v>
      </c>
      <c r="J20" s="417"/>
    </row>
    <row r="21" spans="2:10" ht="21.95" customHeight="1">
      <c r="B21" s="412" t="s">
        <v>373</v>
      </c>
      <c r="C21" s="413" t="s">
        <v>374</v>
      </c>
      <c r="D21" s="777">
        <v>188</v>
      </c>
      <c r="E21" s="780">
        <v>188</v>
      </c>
      <c r="F21" s="419" t="s">
        <v>210</v>
      </c>
      <c r="G21" s="420">
        <v>10.1</v>
      </c>
      <c r="H21" s="421">
        <v>21</v>
      </c>
      <c r="I21" s="416" t="s">
        <v>210</v>
      </c>
      <c r="J21" s="422"/>
    </row>
    <row r="22" spans="2:10" ht="21.95" customHeight="1">
      <c r="B22" s="412" t="s">
        <v>375</v>
      </c>
      <c r="C22" s="418" t="s">
        <v>376</v>
      </c>
      <c r="D22" s="777">
        <v>132</v>
      </c>
      <c r="E22" s="780">
        <v>83</v>
      </c>
      <c r="F22" s="780">
        <v>49</v>
      </c>
      <c r="G22" s="414">
        <v>7.1</v>
      </c>
      <c r="H22" s="421">
        <v>9.3000000000000007</v>
      </c>
      <c r="I22" s="416">
        <v>5.0999999999999996</v>
      </c>
      <c r="J22" s="417"/>
    </row>
    <row r="23" spans="2:10" ht="21.95" customHeight="1">
      <c r="B23" s="423" t="s">
        <v>377</v>
      </c>
      <c r="C23" s="413" t="s">
        <v>378</v>
      </c>
      <c r="D23" s="777">
        <v>39</v>
      </c>
      <c r="E23" s="778">
        <v>19</v>
      </c>
      <c r="F23" s="778">
        <v>20</v>
      </c>
      <c r="G23" s="414">
        <v>2.1</v>
      </c>
      <c r="H23" s="415">
        <v>2.1</v>
      </c>
      <c r="I23" s="416">
        <v>2.1</v>
      </c>
      <c r="J23" s="417"/>
    </row>
    <row r="24" spans="2:10" ht="21.95" customHeight="1">
      <c r="B24" s="412" t="s">
        <v>379</v>
      </c>
      <c r="C24" s="413" t="s">
        <v>380</v>
      </c>
      <c r="D24" s="777">
        <v>214</v>
      </c>
      <c r="E24" s="778">
        <v>127</v>
      </c>
      <c r="F24" s="778">
        <v>87</v>
      </c>
      <c r="G24" s="414">
        <v>11.5</v>
      </c>
      <c r="H24" s="415">
        <v>14.2</v>
      </c>
      <c r="I24" s="416">
        <v>9</v>
      </c>
      <c r="J24" s="417"/>
    </row>
    <row r="25" spans="2:10" ht="21.95" customHeight="1">
      <c r="B25" s="412" t="s">
        <v>381</v>
      </c>
      <c r="C25" s="413" t="s">
        <v>382</v>
      </c>
      <c r="D25" s="777">
        <v>131</v>
      </c>
      <c r="E25" s="778">
        <v>87</v>
      </c>
      <c r="F25" s="778">
        <v>44</v>
      </c>
      <c r="G25" s="414">
        <v>7</v>
      </c>
      <c r="H25" s="415">
        <v>9.6999999999999993</v>
      </c>
      <c r="I25" s="416">
        <v>4.5999999999999996</v>
      </c>
      <c r="J25" s="417"/>
    </row>
    <row r="26" spans="2:10" ht="32.25" customHeight="1">
      <c r="B26" s="412" t="s">
        <v>383</v>
      </c>
      <c r="C26" s="424" t="s">
        <v>587</v>
      </c>
      <c r="D26" s="777">
        <v>66</v>
      </c>
      <c r="E26" s="778">
        <v>28</v>
      </c>
      <c r="F26" s="778">
        <v>38</v>
      </c>
      <c r="G26" s="414">
        <v>3.6</v>
      </c>
      <c r="H26" s="415">
        <v>3.1</v>
      </c>
      <c r="I26" s="416">
        <v>3.9</v>
      </c>
      <c r="J26" s="417"/>
    </row>
    <row r="27" spans="2:10" ht="21.95" customHeight="1">
      <c r="B27" s="412" t="s">
        <v>384</v>
      </c>
      <c r="C27" s="418" t="s">
        <v>385</v>
      </c>
      <c r="D27" s="777">
        <v>418</v>
      </c>
      <c r="E27" s="778">
        <v>226</v>
      </c>
      <c r="F27" s="778">
        <v>192</v>
      </c>
      <c r="G27" s="414">
        <v>22.5</v>
      </c>
      <c r="H27" s="415">
        <v>25.3</v>
      </c>
      <c r="I27" s="416">
        <v>19.899999999999999</v>
      </c>
      <c r="J27" s="417"/>
    </row>
    <row r="28" spans="2:10" ht="21.95" customHeight="1" thickBot="1">
      <c r="B28" s="425"/>
      <c r="C28" s="426"/>
      <c r="D28" s="427"/>
      <c r="E28" s="428"/>
      <c r="F28" s="428"/>
      <c r="G28" s="429"/>
      <c r="H28" s="429"/>
      <c r="I28" s="430"/>
      <c r="J28" s="417"/>
    </row>
    <row r="29" spans="2:10" ht="15.95" customHeight="1">
      <c r="B29" s="431" t="s">
        <v>588</v>
      </c>
      <c r="C29" s="432"/>
      <c r="D29" s="432"/>
      <c r="E29" s="432"/>
      <c r="F29" s="432"/>
      <c r="G29" s="432"/>
      <c r="H29" s="432"/>
      <c r="I29" s="432"/>
      <c r="J29" s="432"/>
    </row>
    <row r="30" spans="2:10" ht="15.95" customHeight="1">
      <c r="B30" s="431" t="s">
        <v>203</v>
      </c>
    </row>
    <row r="31" spans="2:10" ht="15.95" customHeight="1">
      <c r="B31" s="431"/>
    </row>
  </sheetData>
  <mergeCells count="2">
    <mergeCell ref="G3:I3"/>
    <mergeCell ref="G4:I4"/>
  </mergeCells>
  <phoneticPr fontId="2"/>
  <pageMargins left="0.51181102362204722" right="0.51181102362204722" top="0.55118110236220474" bottom="0.39370078740157483" header="0.51181102362204722" footer="0.51181102362204722"/>
  <pageSetup paperSize="9" scale="72" firstPageNumber="95" orientation="portrait" useFirstPageNumber="1"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R103"/>
  <sheetViews>
    <sheetView zoomScale="75" zoomScaleNormal="75" zoomScaleSheetLayoutView="75" workbookViewId="0">
      <pane xSplit="2" ySplit="6" topLeftCell="D40" activePane="bottomRight" state="frozen"/>
      <selection activeCell="M23" sqref="M23"/>
      <selection pane="topRight" activeCell="M23" sqref="M23"/>
      <selection pane="bottomLeft" activeCell="M23" sqref="M23"/>
      <selection pane="bottomRight" activeCell="D62" sqref="D62"/>
    </sheetView>
  </sheetViews>
  <sheetFormatPr defaultColWidth="10.625" defaultRowHeight="16.149999999999999" customHeight="1"/>
  <cols>
    <col min="1" max="1" width="2.75" style="110" customWidth="1"/>
    <col min="2" max="2" width="22.5" style="70" customWidth="1"/>
    <col min="3" max="3" width="15" style="70" customWidth="1"/>
    <col min="4" max="5" width="14.375" style="70" customWidth="1"/>
    <col min="6" max="8" width="15" style="70" customWidth="1"/>
    <col min="9" max="12" width="14.375" style="70" customWidth="1"/>
    <col min="13" max="256" width="10.625" style="70"/>
    <col min="257" max="257" width="2.75" style="70" customWidth="1"/>
    <col min="258" max="258" width="22.5" style="70" customWidth="1"/>
    <col min="259" max="259" width="15" style="70" customWidth="1"/>
    <col min="260" max="261" width="14.375" style="70" customWidth="1"/>
    <col min="262" max="264" width="15" style="70" customWidth="1"/>
    <col min="265" max="268" width="14.375" style="70" customWidth="1"/>
    <col min="269" max="512" width="10.625" style="70"/>
    <col min="513" max="513" width="2.75" style="70" customWidth="1"/>
    <col min="514" max="514" width="22.5" style="70" customWidth="1"/>
    <col min="515" max="515" width="15" style="70" customWidth="1"/>
    <col min="516" max="517" width="14.375" style="70" customWidth="1"/>
    <col min="518" max="520" width="15" style="70" customWidth="1"/>
    <col min="521" max="524" width="14.375" style="70" customWidth="1"/>
    <col min="525" max="768" width="10.625" style="70"/>
    <col min="769" max="769" width="2.75" style="70" customWidth="1"/>
    <col min="770" max="770" width="22.5" style="70" customWidth="1"/>
    <col min="771" max="771" width="15" style="70" customWidth="1"/>
    <col min="772" max="773" width="14.375" style="70" customWidth="1"/>
    <col min="774" max="776" width="15" style="70" customWidth="1"/>
    <col min="777" max="780" width="14.375" style="70" customWidth="1"/>
    <col min="781" max="1024" width="10.625" style="70"/>
    <col min="1025" max="1025" width="2.75" style="70" customWidth="1"/>
    <col min="1026" max="1026" width="22.5" style="70" customWidth="1"/>
    <col min="1027" max="1027" width="15" style="70" customWidth="1"/>
    <col min="1028" max="1029" width="14.375" style="70" customWidth="1"/>
    <col min="1030" max="1032" width="15" style="70" customWidth="1"/>
    <col min="1033" max="1036" width="14.375" style="70" customWidth="1"/>
    <col min="1037" max="1280" width="10.625" style="70"/>
    <col min="1281" max="1281" width="2.75" style="70" customWidth="1"/>
    <col min="1282" max="1282" width="22.5" style="70" customWidth="1"/>
    <col min="1283" max="1283" width="15" style="70" customWidth="1"/>
    <col min="1284" max="1285" width="14.375" style="70" customWidth="1"/>
    <col min="1286" max="1288" width="15" style="70" customWidth="1"/>
    <col min="1289" max="1292" width="14.375" style="70" customWidth="1"/>
    <col min="1293" max="1536" width="10.625" style="70"/>
    <col min="1537" max="1537" width="2.75" style="70" customWidth="1"/>
    <col min="1538" max="1538" width="22.5" style="70" customWidth="1"/>
    <col min="1539" max="1539" width="15" style="70" customWidth="1"/>
    <col min="1540" max="1541" width="14.375" style="70" customWidth="1"/>
    <col min="1542" max="1544" width="15" style="70" customWidth="1"/>
    <col min="1545" max="1548" width="14.375" style="70" customWidth="1"/>
    <col min="1549" max="1792" width="10.625" style="70"/>
    <col min="1793" max="1793" width="2.75" style="70" customWidth="1"/>
    <col min="1794" max="1794" width="22.5" style="70" customWidth="1"/>
    <col min="1795" max="1795" width="15" style="70" customWidth="1"/>
    <col min="1796" max="1797" width="14.375" style="70" customWidth="1"/>
    <col min="1798" max="1800" width="15" style="70" customWidth="1"/>
    <col min="1801" max="1804" width="14.375" style="70" customWidth="1"/>
    <col min="1805" max="2048" width="10.625" style="70"/>
    <col min="2049" max="2049" width="2.75" style="70" customWidth="1"/>
    <col min="2050" max="2050" width="22.5" style="70" customWidth="1"/>
    <col min="2051" max="2051" width="15" style="70" customWidth="1"/>
    <col min="2052" max="2053" width="14.375" style="70" customWidth="1"/>
    <col min="2054" max="2056" width="15" style="70" customWidth="1"/>
    <col min="2057" max="2060" width="14.375" style="70" customWidth="1"/>
    <col min="2061" max="2304" width="10.625" style="70"/>
    <col min="2305" max="2305" width="2.75" style="70" customWidth="1"/>
    <col min="2306" max="2306" width="22.5" style="70" customWidth="1"/>
    <col min="2307" max="2307" width="15" style="70" customWidth="1"/>
    <col min="2308" max="2309" width="14.375" style="70" customWidth="1"/>
    <col min="2310" max="2312" width="15" style="70" customWidth="1"/>
    <col min="2313" max="2316" width="14.375" style="70" customWidth="1"/>
    <col min="2317" max="2560" width="10.625" style="70"/>
    <col min="2561" max="2561" width="2.75" style="70" customWidth="1"/>
    <col min="2562" max="2562" width="22.5" style="70" customWidth="1"/>
    <col min="2563" max="2563" width="15" style="70" customWidth="1"/>
    <col min="2564" max="2565" width="14.375" style="70" customWidth="1"/>
    <col min="2566" max="2568" width="15" style="70" customWidth="1"/>
    <col min="2569" max="2572" width="14.375" style="70" customWidth="1"/>
    <col min="2573" max="2816" width="10.625" style="70"/>
    <col min="2817" max="2817" width="2.75" style="70" customWidth="1"/>
    <col min="2818" max="2818" width="22.5" style="70" customWidth="1"/>
    <col min="2819" max="2819" width="15" style="70" customWidth="1"/>
    <col min="2820" max="2821" width="14.375" style="70" customWidth="1"/>
    <col min="2822" max="2824" width="15" style="70" customWidth="1"/>
    <col min="2825" max="2828" width="14.375" style="70" customWidth="1"/>
    <col min="2829" max="3072" width="10.625" style="70"/>
    <col min="3073" max="3073" width="2.75" style="70" customWidth="1"/>
    <col min="3074" max="3074" width="22.5" style="70" customWidth="1"/>
    <col min="3075" max="3075" width="15" style="70" customWidth="1"/>
    <col min="3076" max="3077" width="14.375" style="70" customWidth="1"/>
    <col min="3078" max="3080" width="15" style="70" customWidth="1"/>
    <col min="3081" max="3084" width="14.375" style="70" customWidth="1"/>
    <col min="3085" max="3328" width="10.625" style="70"/>
    <col min="3329" max="3329" width="2.75" style="70" customWidth="1"/>
    <col min="3330" max="3330" width="22.5" style="70" customWidth="1"/>
    <col min="3331" max="3331" width="15" style="70" customWidth="1"/>
    <col min="3332" max="3333" width="14.375" style="70" customWidth="1"/>
    <col min="3334" max="3336" width="15" style="70" customWidth="1"/>
    <col min="3337" max="3340" width="14.375" style="70" customWidth="1"/>
    <col min="3341" max="3584" width="10.625" style="70"/>
    <col min="3585" max="3585" width="2.75" style="70" customWidth="1"/>
    <col min="3586" max="3586" width="22.5" style="70" customWidth="1"/>
    <col min="3587" max="3587" width="15" style="70" customWidth="1"/>
    <col min="3588" max="3589" width="14.375" style="70" customWidth="1"/>
    <col min="3590" max="3592" width="15" style="70" customWidth="1"/>
    <col min="3593" max="3596" width="14.375" style="70" customWidth="1"/>
    <col min="3597" max="3840" width="10.625" style="70"/>
    <col min="3841" max="3841" width="2.75" style="70" customWidth="1"/>
    <col min="3842" max="3842" width="22.5" style="70" customWidth="1"/>
    <col min="3843" max="3843" width="15" style="70" customWidth="1"/>
    <col min="3844" max="3845" width="14.375" style="70" customWidth="1"/>
    <col min="3846" max="3848" width="15" style="70" customWidth="1"/>
    <col min="3849" max="3852" width="14.375" style="70" customWidth="1"/>
    <col min="3853" max="4096" width="10.625" style="70"/>
    <col min="4097" max="4097" width="2.75" style="70" customWidth="1"/>
    <col min="4098" max="4098" width="22.5" style="70" customWidth="1"/>
    <col min="4099" max="4099" width="15" style="70" customWidth="1"/>
    <col min="4100" max="4101" width="14.375" style="70" customWidth="1"/>
    <col min="4102" max="4104" width="15" style="70" customWidth="1"/>
    <col min="4105" max="4108" width="14.375" style="70" customWidth="1"/>
    <col min="4109" max="4352" width="10.625" style="70"/>
    <col min="4353" max="4353" width="2.75" style="70" customWidth="1"/>
    <col min="4354" max="4354" width="22.5" style="70" customWidth="1"/>
    <col min="4355" max="4355" width="15" style="70" customWidth="1"/>
    <col min="4356" max="4357" width="14.375" style="70" customWidth="1"/>
    <col min="4358" max="4360" width="15" style="70" customWidth="1"/>
    <col min="4361" max="4364" width="14.375" style="70" customWidth="1"/>
    <col min="4365" max="4608" width="10.625" style="70"/>
    <col min="4609" max="4609" width="2.75" style="70" customWidth="1"/>
    <col min="4610" max="4610" width="22.5" style="70" customWidth="1"/>
    <col min="4611" max="4611" width="15" style="70" customWidth="1"/>
    <col min="4612" max="4613" width="14.375" style="70" customWidth="1"/>
    <col min="4614" max="4616" width="15" style="70" customWidth="1"/>
    <col min="4617" max="4620" width="14.375" style="70" customWidth="1"/>
    <col min="4621" max="4864" width="10.625" style="70"/>
    <col min="4865" max="4865" width="2.75" style="70" customWidth="1"/>
    <col min="4866" max="4866" width="22.5" style="70" customWidth="1"/>
    <col min="4867" max="4867" width="15" style="70" customWidth="1"/>
    <col min="4868" max="4869" width="14.375" style="70" customWidth="1"/>
    <col min="4870" max="4872" width="15" style="70" customWidth="1"/>
    <col min="4873" max="4876" width="14.375" style="70" customWidth="1"/>
    <col min="4877" max="5120" width="10.625" style="70"/>
    <col min="5121" max="5121" width="2.75" style="70" customWidth="1"/>
    <col min="5122" max="5122" width="22.5" style="70" customWidth="1"/>
    <col min="5123" max="5123" width="15" style="70" customWidth="1"/>
    <col min="5124" max="5125" width="14.375" style="70" customWidth="1"/>
    <col min="5126" max="5128" width="15" style="70" customWidth="1"/>
    <col min="5129" max="5132" width="14.375" style="70" customWidth="1"/>
    <col min="5133" max="5376" width="10.625" style="70"/>
    <col min="5377" max="5377" width="2.75" style="70" customWidth="1"/>
    <col min="5378" max="5378" width="22.5" style="70" customWidth="1"/>
    <col min="5379" max="5379" width="15" style="70" customWidth="1"/>
    <col min="5380" max="5381" width="14.375" style="70" customWidth="1"/>
    <col min="5382" max="5384" width="15" style="70" customWidth="1"/>
    <col min="5385" max="5388" width="14.375" style="70" customWidth="1"/>
    <col min="5389" max="5632" width="10.625" style="70"/>
    <col min="5633" max="5633" width="2.75" style="70" customWidth="1"/>
    <col min="5634" max="5634" width="22.5" style="70" customWidth="1"/>
    <col min="5635" max="5635" width="15" style="70" customWidth="1"/>
    <col min="5636" max="5637" width="14.375" style="70" customWidth="1"/>
    <col min="5638" max="5640" width="15" style="70" customWidth="1"/>
    <col min="5641" max="5644" width="14.375" style="70" customWidth="1"/>
    <col min="5645" max="5888" width="10.625" style="70"/>
    <col min="5889" max="5889" width="2.75" style="70" customWidth="1"/>
    <col min="5890" max="5890" width="22.5" style="70" customWidth="1"/>
    <col min="5891" max="5891" width="15" style="70" customWidth="1"/>
    <col min="5892" max="5893" width="14.375" style="70" customWidth="1"/>
    <col min="5894" max="5896" width="15" style="70" customWidth="1"/>
    <col min="5897" max="5900" width="14.375" style="70" customWidth="1"/>
    <col min="5901" max="6144" width="10.625" style="70"/>
    <col min="6145" max="6145" width="2.75" style="70" customWidth="1"/>
    <col min="6146" max="6146" width="22.5" style="70" customWidth="1"/>
    <col min="6147" max="6147" width="15" style="70" customWidth="1"/>
    <col min="6148" max="6149" width="14.375" style="70" customWidth="1"/>
    <col min="6150" max="6152" width="15" style="70" customWidth="1"/>
    <col min="6153" max="6156" width="14.375" style="70" customWidth="1"/>
    <col min="6157" max="6400" width="10.625" style="70"/>
    <col min="6401" max="6401" width="2.75" style="70" customWidth="1"/>
    <col min="6402" max="6402" width="22.5" style="70" customWidth="1"/>
    <col min="6403" max="6403" width="15" style="70" customWidth="1"/>
    <col min="6404" max="6405" width="14.375" style="70" customWidth="1"/>
    <col min="6406" max="6408" width="15" style="70" customWidth="1"/>
    <col min="6409" max="6412" width="14.375" style="70" customWidth="1"/>
    <col min="6413" max="6656" width="10.625" style="70"/>
    <col min="6657" max="6657" width="2.75" style="70" customWidth="1"/>
    <col min="6658" max="6658" width="22.5" style="70" customWidth="1"/>
    <col min="6659" max="6659" width="15" style="70" customWidth="1"/>
    <col min="6660" max="6661" width="14.375" style="70" customWidth="1"/>
    <col min="6662" max="6664" width="15" style="70" customWidth="1"/>
    <col min="6665" max="6668" width="14.375" style="70" customWidth="1"/>
    <col min="6669" max="6912" width="10.625" style="70"/>
    <col min="6913" max="6913" width="2.75" style="70" customWidth="1"/>
    <col min="6914" max="6914" width="22.5" style="70" customWidth="1"/>
    <col min="6915" max="6915" width="15" style="70" customWidth="1"/>
    <col min="6916" max="6917" width="14.375" style="70" customWidth="1"/>
    <col min="6918" max="6920" width="15" style="70" customWidth="1"/>
    <col min="6921" max="6924" width="14.375" style="70" customWidth="1"/>
    <col min="6925" max="7168" width="10.625" style="70"/>
    <col min="7169" max="7169" width="2.75" style="70" customWidth="1"/>
    <col min="7170" max="7170" width="22.5" style="70" customWidth="1"/>
    <col min="7171" max="7171" width="15" style="70" customWidth="1"/>
    <col min="7172" max="7173" width="14.375" style="70" customWidth="1"/>
    <col min="7174" max="7176" width="15" style="70" customWidth="1"/>
    <col min="7177" max="7180" width="14.375" style="70" customWidth="1"/>
    <col min="7181" max="7424" width="10.625" style="70"/>
    <col min="7425" max="7425" width="2.75" style="70" customWidth="1"/>
    <col min="7426" max="7426" width="22.5" style="70" customWidth="1"/>
    <col min="7427" max="7427" width="15" style="70" customWidth="1"/>
    <col min="7428" max="7429" width="14.375" style="70" customWidth="1"/>
    <col min="7430" max="7432" width="15" style="70" customWidth="1"/>
    <col min="7433" max="7436" width="14.375" style="70" customWidth="1"/>
    <col min="7437" max="7680" width="10.625" style="70"/>
    <col min="7681" max="7681" width="2.75" style="70" customWidth="1"/>
    <col min="7682" max="7682" width="22.5" style="70" customWidth="1"/>
    <col min="7683" max="7683" width="15" style="70" customWidth="1"/>
    <col min="7684" max="7685" width="14.375" style="70" customWidth="1"/>
    <col min="7686" max="7688" width="15" style="70" customWidth="1"/>
    <col min="7689" max="7692" width="14.375" style="70" customWidth="1"/>
    <col min="7693" max="7936" width="10.625" style="70"/>
    <col min="7937" max="7937" width="2.75" style="70" customWidth="1"/>
    <col min="7938" max="7938" width="22.5" style="70" customWidth="1"/>
    <col min="7939" max="7939" width="15" style="70" customWidth="1"/>
    <col min="7940" max="7941" width="14.375" style="70" customWidth="1"/>
    <col min="7942" max="7944" width="15" style="70" customWidth="1"/>
    <col min="7945" max="7948" width="14.375" style="70" customWidth="1"/>
    <col min="7949" max="8192" width="10.625" style="70"/>
    <col min="8193" max="8193" width="2.75" style="70" customWidth="1"/>
    <col min="8194" max="8194" width="22.5" style="70" customWidth="1"/>
    <col min="8195" max="8195" width="15" style="70" customWidth="1"/>
    <col min="8196" max="8197" width="14.375" style="70" customWidth="1"/>
    <col min="8198" max="8200" width="15" style="70" customWidth="1"/>
    <col min="8201" max="8204" width="14.375" style="70" customWidth="1"/>
    <col min="8205" max="8448" width="10.625" style="70"/>
    <col min="8449" max="8449" width="2.75" style="70" customWidth="1"/>
    <col min="8450" max="8450" width="22.5" style="70" customWidth="1"/>
    <col min="8451" max="8451" width="15" style="70" customWidth="1"/>
    <col min="8452" max="8453" width="14.375" style="70" customWidth="1"/>
    <col min="8454" max="8456" width="15" style="70" customWidth="1"/>
    <col min="8457" max="8460" width="14.375" style="70" customWidth="1"/>
    <col min="8461" max="8704" width="10.625" style="70"/>
    <col min="8705" max="8705" width="2.75" style="70" customWidth="1"/>
    <col min="8706" max="8706" width="22.5" style="70" customWidth="1"/>
    <col min="8707" max="8707" width="15" style="70" customWidth="1"/>
    <col min="8708" max="8709" width="14.375" style="70" customWidth="1"/>
    <col min="8710" max="8712" width="15" style="70" customWidth="1"/>
    <col min="8713" max="8716" width="14.375" style="70" customWidth="1"/>
    <col min="8717" max="8960" width="10.625" style="70"/>
    <col min="8961" max="8961" width="2.75" style="70" customWidth="1"/>
    <col min="8962" max="8962" width="22.5" style="70" customWidth="1"/>
    <col min="8963" max="8963" width="15" style="70" customWidth="1"/>
    <col min="8964" max="8965" width="14.375" style="70" customWidth="1"/>
    <col min="8966" max="8968" width="15" style="70" customWidth="1"/>
    <col min="8969" max="8972" width="14.375" style="70" customWidth="1"/>
    <col min="8973" max="9216" width="10.625" style="70"/>
    <col min="9217" max="9217" width="2.75" style="70" customWidth="1"/>
    <col min="9218" max="9218" width="22.5" style="70" customWidth="1"/>
    <col min="9219" max="9219" width="15" style="70" customWidth="1"/>
    <col min="9220" max="9221" width="14.375" style="70" customWidth="1"/>
    <col min="9222" max="9224" width="15" style="70" customWidth="1"/>
    <col min="9225" max="9228" width="14.375" style="70" customWidth="1"/>
    <col min="9229" max="9472" width="10.625" style="70"/>
    <col min="9473" max="9473" width="2.75" style="70" customWidth="1"/>
    <col min="9474" max="9474" width="22.5" style="70" customWidth="1"/>
    <col min="9475" max="9475" width="15" style="70" customWidth="1"/>
    <col min="9476" max="9477" width="14.375" style="70" customWidth="1"/>
    <col min="9478" max="9480" width="15" style="70" customWidth="1"/>
    <col min="9481" max="9484" width="14.375" style="70" customWidth="1"/>
    <col min="9485" max="9728" width="10.625" style="70"/>
    <col min="9729" max="9729" width="2.75" style="70" customWidth="1"/>
    <col min="9730" max="9730" width="22.5" style="70" customWidth="1"/>
    <col min="9731" max="9731" width="15" style="70" customWidth="1"/>
    <col min="9732" max="9733" width="14.375" style="70" customWidth="1"/>
    <col min="9734" max="9736" width="15" style="70" customWidth="1"/>
    <col min="9737" max="9740" width="14.375" style="70" customWidth="1"/>
    <col min="9741" max="9984" width="10.625" style="70"/>
    <col min="9985" max="9985" width="2.75" style="70" customWidth="1"/>
    <col min="9986" max="9986" width="22.5" style="70" customWidth="1"/>
    <col min="9987" max="9987" width="15" style="70" customWidth="1"/>
    <col min="9988" max="9989" width="14.375" style="70" customWidth="1"/>
    <col min="9990" max="9992" width="15" style="70" customWidth="1"/>
    <col min="9993" max="9996" width="14.375" style="70" customWidth="1"/>
    <col min="9997" max="10240" width="10.625" style="70"/>
    <col min="10241" max="10241" width="2.75" style="70" customWidth="1"/>
    <col min="10242" max="10242" width="22.5" style="70" customWidth="1"/>
    <col min="10243" max="10243" width="15" style="70" customWidth="1"/>
    <col min="10244" max="10245" width="14.375" style="70" customWidth="1"/>
    <col min="10246" max="10248" width="15" style="70" customWidth="1"/>
    <col min="10249" max="10252" width="14.375" style="70" customWidth="1"/>
    <col min="10253" max="10496" width="10.625" style="70"/>
    <col min="10497" max="10497" width="2.75" style="70" customWidth="1"/>
    <col min="10498" max="10498" width="22.5" style="70" customWidth="1"/>
    <col min="10499" max="10499" width="15" style="70" customWidth="1"/>
    <col min="10500" max="10501" width="14.375" style="70" customWidth="1"/>
    <col min="10502" max="10504" width="15" style="70" customWidth="1"/>
    <col min="10505" max="10508" width="14.375" style="70" customWidth="1"/>
    <col min="10509" max="10752" width="10.625" style="70"/>
    <col min="10753" max="10753" width="2.75" style="70" customWidth="1"/>
    <col min="10754" max="10754" width="22.5" style="70" customWidth="1"/>
    <col min="10755" max="10755" width="15" style="70" customWidth="1"/>
    <col min="10756" max="10757" width="14.375" style="70" customWidth="1"/>
    <col min="10758" max="10760" width="15" style="70" customWidth="1"/>
    <col min="10761" max="10764" width="14.375" style="70" customWidth="1"/>
    <col min="10765" max="11008" width="10.625" style="70"/>
    <col min="11009" max="11009" width="2.75" style="70" customWidth="1"/>
    <col min="11010" max="11010" width="22.5" style="70" customWidth="1"/>
    <col min="11011" max="11011" width="15" style="70" customWidth="1"/>
    <col min="11012" max="11013" width="14.375" style="70" customWidth="1"/>
    <col min="11014" max="11016" width="15" style="70" customWidth="1"/>
    <col min="11017" max="11020" width="14.375" style="70" customWidth="1"/>
    <col min="11021" max="11264" width="10.625" style="70"/>
    <col min="11265" max="11265" width="2.75" style="70" customWidth="1"/>
    <col min="11266" max="11266" width="22.5" style="70" customWidth="1"/>
    <col min="11267" max="11267" width="15" style="70" customWidth="1"/>
    <col min="11268" max="11269" width="14.375" style="70" customWidth="1"/>
    <col min="11270" max="11272" width="15" style="70" customWidth="1"/>
    <col min="11273" max="11276" width="14.375" style="70" customWidth="1"/>
    <col min="11277" max="11520" width="10.625" style="70"/>
    <col min="11521" max="11521" width="2.75" style="70" customWidth="1"/>
    <col min="11522" max="11522" width="22.5" style="70" customWidth="1"/>
    <col min="11523" max="11523" width="15" style="70" customWidth="1"/>
    <col min="11524" max="11525" width="14.375" style="70" customWidth="1"/>
    <col min="11526" max="11528" width="15" style="70" customWidth="1"/>
    <col min="11529" max="11532" width="14.375" style="70" customWidth="1"/>
    <col min="11533" max="11776" width="10.625" style="70"/>
    <col min="11777" max="11777" width="2.75" style="70" customWidth="1"/>
    <col min="11778" max="11778" width="22.5" style="70" customWidth="1"/>
    <col min="11779" max="11779" width="15" style="70" customWidth="1"/>
    <col min="11780" max="11781" width="14.375" style="70" customWidth="1"/>
    <col min="11782" max="11784" width="15" style="70" customWidth="1"/>
    <col min="11785" max="11788" width="14.375" style="70" customWidth="1"/>
    <col min="11789" max="12032" width="10.625" style="70"/>
    <col min="12033" max="12033" width="2.75" style="70" customWidth="1"/>
    <col min="12034" max="12034" width="22.5" style="70" customWidth="1"/>
    <col min="12035" max="12035" width="15" style="70" customWidth="1"/>
    <col min="12036" max="12037" width="14.375" style="70" customWidth="1"/>
    <col min="12038" max="12040" width="15" style="70" customWidth="1"/>
    <col min="12041" max="12044" width="14.375" style="70" customWidth="1"/>
    <col min="12045" max="12288" width="10.625" style="70"/>
    <col min="12289" max="12289" width="2.75" style="70" customWidth="1"/>
    <col min="12290" max="12290" width="22.5" style="70" customWidth="1"/>
    <col min="12291" max="12291" width="15" style="70" customWidth="1"/>
    <col min="12292" max="12293" width="14.375" style="70" customWidth="1"/>
    <col min="12294" max="12296" width="15" style="70" customWidth="1"/>
    <col min="12297" max="12300" width="14.375" style="70" customWidth="1"/>
    <col min="12301" max="12544" width="10.625" style="70"/>
    <col min="12545" max="12545" width="2.75" style="70" customWidth="1"/>
    <col min="12546" max="12546" width="22.5" style="70" customWidth="1"/>
    <col min="12547" max="12547" width="15" style="70" customWidth="1"/>
    <col min="12548" max="12549" width="14.375" style="70" customWidth="1"/>
    <col min="12550" max="12552" width="15" style="70" customWidth="1"/>
    <col min="12553" max="12556" width="14.375" style="70" customWidth="1"/>
    <col min="12557" max="12800" width="10.625" style="70"/>
    <col min="12801" max="12801" width="2.75" style="70" customWidth="1"/>
    <col min="12802" max="12802" width="22.5" style="70" customWidth="1"/>
    <col min="12803" max="12803" width="15" style="70" customWidth="1"/>
    <col min="12804" max="12805" width="14.375" style="70" customWidth="1"/>
    <col min="12806" max="12808" width="15" style="70" customWidth="1"/>
    <col min="12809" max="12812" width="14.375" style="70" customWidth="1"/>
    <col min="12813" max="13056" width="10.625" style="70"/>
    <col min="13057" max="13057" width="2.75" style="70" customWidth="1"/>
    <col min="13058" max="13058" width="22.5" style="70" customWidth="1"/>
    <col min="13059" max="13059" width="15" style="70" customWidth="1"/>
    <col min="13060" max="13061" width="14.375" style="70" customWidth="1"/>
    <col min="13062" max="13064" width="15" style="70" customWidth="1"/>
    <col min="13065" max="13068" width="14.375" style="70" customWidth="1"/>
    <col min="13069" max="13312" width="10.625" style="70"/>
    <col min="13313" max="13313" width="2.75" style="70" customWidth="1"/>
    <col min="13314" max="13314" width="22.5" style="70" customWidth="1"/>
    <col min="13315" max="13315" width="15" style="70" customWidth="1"/>
    <col min="13316" max="13317" width="14.375" style="70" customWidth="1"/>
    <col min="13318" max="13320" width="15" style="70" customWidth="1"/>
    <col min="13321" max="13324" width="14.375" style="70" customWidth="1"/>
    <col min="13325" max="13568" width="10.625" style="70"/>
    <col min="13569" max="13569" width="2.75" style="70" customWidth="1"/>
    <col min="13570" max="13570" width="22.5" style="70" customWidth="1"/>
    <col min="13571" max="13571" width="15" style="70" customWidth="1"/>
    <col min="13572" max="13573" width="14.375" style="70" customWidth="1"/>
    <col min="13574" max="13576" width="15" style="70" customWidth="1"/>
    <col min="13577" max="13580" width="14.375" style="70" customWidth="1"/>
    <col min="13581" max="13824" width="10.625" style="70"/>
    <col min="13825" max="13825" width="2.75" style="70" customWidth="1"/>
    <col min="13826" max="13826" width="22.5" style="70" customWidth="1"/>
    <col min="13827" max="13827" width="15" style="70" customWidth="1"/>
    <col min="13828" max="13829" width="14.375" style="70" customWidth="1"/>
    <col min="13830" max="13832" width="15" style="70" customWidth="1"/>
    <col min="13833" max="13836" width="14.375" style="70" customWidth="1"/>
    <col min="13837" max="14080" width="10.625" style="70"/>
    <col min="14081" max="14081" width="2.75" style="70" customWidth="1"/>
    <col min="14082" max="14082" width="22.5" style="70" customWidth="1"/>
    <col min="14083" max="14083" width="15" style="70" customWidth="1"/>
    <col min="14084" max="14085" width="14.375" style="70" customWidth="1"/>
    <col min="14086" max="14088" width="15" style="70" customWidth="1"/>
    <col min="14089" max="14092" width="14.375" style="70" customWidth="1"/>
    <col min="14093" max="14336" width="10.625" style="70"/>
    <col min="14337" max="14337" width="2.75" style="70" customWidth="1"/>
    <col min="14338" max="14338" width="22.5" style="70" customWidth="1"/>
    <col min="14339" max="14339" width="15" style="70" customWidth="1"/>
    <col min="14340" max="14341" width="14.375" style="70" customWidth="1"/>
    <col min="14342" max="14344" width="15" style="70" customWidth="1"/>
    <col min="14345" max="14348" width="14.375" style="70" customWidth="1"/>
    <col min="14349" max="14592" width="10.625" style="70"/>
    <col min="14593" max="14593" width="2.75" style="70" customWidth="1"/>
    <col min="14594" max="14594" width="22.5" style="70" customWidth="1"/>
    <col min="14595" max="14595" width="15" style="70" customWidth="1"/>
    <col min="14596" max="14597" width="14.375" style="70" customWidth="1"/>
    <col min="14598" max="14600" width="15" style="70" customWidth="1"/>
    <col min="14601" max="14604" width="14.375" style="70" customWidth="1"/>
    <col min="14605" max="14848" width="10.625" style="70"/>
    <col min="14849" max="14849" width="2.75" style="70" customWidth="1"/>
    <col min="14850" max="14850" width="22.5" style="70" customWidth="1"/>
    <col min="14851" max="14851" width="15" style="70" customWidth="1"/>
    <col min="14852" max="14853" width="14.375" style="70" customWidth="1"/>
    <col min="14854" max="14856" width="15" style="70" customWidth="1"/>
    <col min="14857" max="14860" width="14.375" style="70" customWidth="1"/>
    <col min="14861" max="15104" width="10.625" style="70"/>
    <col min="15105" max="15105" width="2.75" style="70" customWidth="1"/>
    <col min="15106" max="15106" width="22.5" style="70" customWidth="1"/>
    <col min="15107" max="15107" width="15" style="70" customWidth="1"/>
    <col min="15108" max="15109" width="14.375" style="70" customWidth="1"/>
    <col min="15110" max="15112" width="15" style="70" customWidth="1"/>
    <col min="15113" max="15116" width="14.375" style="70" customWidth="1"/>
    <col min="15117" max="15360" width="10.625" style="70"/>
    <col min="15361" max="15361" width="2.75" style="70" customWidth="1"/>
    <col min="15362" max="15362" width="22.5" style="70" customWidth="1"/>
    <col min="15363" max="15363" width="15" style="70" customWidth="1"/>
    <col min="15364" max="15365" width="14.375" style="70" customWidth="1"/>
    <col min="15366" max="15368" width="15" style="70" customWidth="1"/>
    <col min="15369" max="15372" width="14.375" style="70" customWidth="1"/>
    <col min="15373" max="15616" width="10.625" style="70"/>
    <col min="15617" max="15617" width="2.75" style="70" customWidth="1"/>
    <col min="15618" max="15618" width="22.5" style="70" customWidth="1"/>
    <col min="15619" max="15619" width="15" style="70" customWidth="1"/>
    <col min="15620" max="15621" width="14.375" style="70" customWidth="1"/>
    <col min="15622" max="15624" width="15" style="70" customWidth="1"/>
    <col min="15625" max="15628" width="14.375" style="70" customWidth="1"/>
    <col min="15629" max="15872" width="10.625" style="70"/>
    <col min="15873" max="15873" width="2.75" style="70" customWidth="1"/>
    <col min="15874" max="15874" width="22.5" style="70" customWidth="1"/>
    <col min="15875" max="15875" width="15" style="70" customWidth="1"/>
    <col min="15876" max="15877" width="14.375" style="70" customWidth="1"/>
    <col min="15878" max="15880" width="15" style="70" customWidth="1"/>
    <col min="15881" max="15884" width="14.375" style="70" customWidth="1"/>
    <col min="15885" max="16128" width="10.625" style="70"/>
    <col min="16129" max="16129" width="2.75" style="70" customWidth="1"/>
    <col min="16130" max="16130" width="22.5" style="70" customWidth="1"/>
    <col min="16131" max="16131" width="15" style="70" customWidth="1"/>
    <col min="16132" max="16133" width="14.375" style="70" customWidth="1"/>
    <col min="16134" max="16136" width="15" style="70" customWidth="1"/>
    <col min="16137" max="16140" width="14.375" style="70" customWidth="1"/>
    <col min="16141" max="16384" width="10.625" style="70"/>
  </cols>
  <sheetData>
    <row r="1" spans="2:18" ht="23.1" customHeight="1">
      <c r="B1" s="65" t="s">
        <v>386</v>
      </c>
      <c r="C1" s="66"/>
      <c r="D1" s="66"/>
      <c r="E1" s="66"/>
      <c r="F1" s="66"/>
      <c r="G1" s="66"/>
      <c r="H1" s="66"/>
      <c r="I1" s="66"/>
      <c r="J1" s="66"/>
      <c r="K1" s="66"/>
      <c r="L1" s="66"/>
    </row>
    <row r="2" spans="2:18" ht="23.1" customHeight="1" thickBot="1">
      <c r="B2" s="71" t="s">
        <v>32</v>
      </c>
      <c r="C2" s="69"/>
      <c r="D2" s="69"/>
      <c r="E2" s="69"/>
      <c r="F2" s="69"/>
      <c r="G2" s="69"/>
      <c r="H2" s="69"/>
      <c r="I2" s="69"/>
      <c r="J2" s="69"/>
      <c r="K2" s="801" t="s">
        <v>387</v>
      </c>
      <c r="L2" s="801"/>
    </row>
    <row r="3" spans="2:18" ht="23.1" customHeight="1">
      <c r="B3" s="74"/>
      <c r="C3" s="802" t="s">
        <v>50</v>
      </c>
      <c r="D3" s="804" t="s">
        <v>388</v>
      </c>
      <c r="E3" s="805"/>
      <c r="F3" s="805"/>
      <c r="G3" s="805"/>
      <c r="H3" s="805"/>
      <c r="I3" s="805"/>
      <c r="J3" s="804" t="s">
        <v>389</v>
      </c>
      <c r="K3" s="805"/>
      <c r="L3" s="806"/>
    </row>
    <row r="4" spans="2:18" ht="23.1" customHeight="1">
      <c r="B4" s="86" t="s">
        <v>41</v>
      </c>
      <c r="C4" s="790"/>
      <c r="D4" s="88"/>
      <c r="E4" s="88"/>
      <c r="F4" s="87"/>
      <c r="G4" s="87"/>
      <c r="H4" s="88"/>
      <c r="I4" s="88"/>
      <c r="J4" s="88"/>
      <c r="K4" s="88"/>
      <c r="L4" s="93"/>
    </row>
    <row r="5" spans="2:18" ht="23.1" customHeight="1">
      <c r="B5" s="86" t="s">
        <v>49</v>
      </c>
      <c r="C5" s="790"/>
      <c r="D5" s="87" t="s">
        <v>390</v>
      </c>
      <c r="E5" s="87" t="s">
        <v>391</v>
      </c>
      <c r="F5" s="87" t="s">
        <v>392</v>
      </c>
      <c r="G5" s="87" t="s">
        <v>393</v>
      </c>
      <c r="H5" s="87" t="s">
        <v>394</v>
      </c>
      <c r="I5" s="87" t="s">
        <v>395</v>
      </c>
      <c r="J5" s="87" t="s">
        <v>390</v>
      </c>
      <c r="K5" s="87" t="s">
        <v>396</v>
      </c>
      <c r="L5" s="91" t="s">
        <v>397</v>
      </c>
    </row>
    <row r="6" spans="2:18" ht="23.1" customHeight="1">
      <c r="B6" s="94"/>
      <c r="C6" s="803"/>
      <c r="D6" s="95"/>
      <c r="E6" s="95"/>
      <c r="F6" s="96"/>
      <c r="G6" s="96" t="s">
        <v>398</v>
      </c>
      <c r="H6" s="95"/>
      <c r="I6" s="95"/>
      <c r="J6" s="95"/>
      <c r="K6" s="95"/>
      <c r="L6" s="100"/>
    </row>
    <row r="7" spans="2:18" ht="23.1" customHeight="1">
      <c r="B7" s="433" t="s">
        <v>60</v>
      </c>
      <c r="C7" s="434">
        <v>1372755</v>
      </c>
      <c r="D7" s="434">
        <v>1130914</v>
      </c>
      <c r="E7" s="434">
        <v>938130</v>
      </c>
      <c r="F7" s="434">
        <v>21455</v>
      </c>
      <c r="G7" s="435">
        <v>45606</v>
      </c>
      <c r="H7" s="434">
        <v>1</v>
      </c>
      <c r="I7" s="434">
        <v>125722</v>
      </c>
      <c r="J7" s="434">
        <v>241841</v>
      </c>
      <c r="K7" s="434">
        <v>216103</v>
      </c>
      <c r="L7" s="436">
        <v>25738</v>
      </c>
      <c r="N7" s="437"/>
      <c r="O7" s="437"/>
      <c r="P7" s="437"/>
      <c r="Q7" s="437"/>
      <c r="R7" s="437"/>
    </row>
    <row r="8" spans="2:18" ht="21.75" customHeight="1">
      <c r="B8" s="438"/>
      <c r="C8" s="434"/>
      <c r="D8" s="434"/>
      <c r="E8" s="434"/>
      <c r="F8" s="434"/>
      <c r="G8" s="434"/>
      <c r="H8" s="434"/>
      <c r="I8" s="434"/>
      <c r="J8" s="434"/>
      <c r="K8" s="434"/>
      <c r="L8" s="436"/>
    </row>
    <row r="9" spans="2:18" ht="23.1" customHeight="1">
      <c r="B9" s="433" t="s">
        <v>62</v>
      </c>
      <c r="C9" s="434">
        <f>SUM(C14:C20)</f>
        <v>21788</v>
      </c>
      <c r="D9" s="434">
        <f>SUM(D14:D20)</f>
        <v>18470</v>
      </c>
      <c r="E9" s="434">
        <f t="shared" ref="E9:L9" si="0">SUM(E14:E20)</f>
        <v>15041</v>
      </c>
      <c r="F9" s="434">
        <f t="shared" si="0"/>
        <v>577</v>
      </c>
      <c r="G9" s="434">
        <f t="shared" si="0"/>
        <v>938</v>
      </c>
      <c r="H9" s="434">
        <f t="shared" si="0"/>
        <v>0</v>
      </c>
      <c r="I9" s="434">
        <f t="shared" si="0"/>
        <v>1914</v>
      </c>
      <c r="J9" s="434">
        <f t="shared" si="0"/>
        <v>3318</v>
      </c>
      <c r="K9" s="434">
        <f t="shared" si="0"/>
        <v>2879</v>
      </c>
      <c r="L9" s="436">
        <f t="shared" si="0"/>
        <v>439</v>
      </c>
    </row>
    <row r="10" spans="2:18" ht="23.1" customHeight="1">
      <c r="B10" s="433"/>
      <c r="C10" s="434"/>
      <c r="D10" s="434"/>
      <c r="E10" s="434"/>
      <c r="F10" s="434"/>
      <c r="G10" s="434"/>
      <c r="H10" s="434"/>
      <c r="I10" s="434"/>
      <c r="J10" s="434"/>
      <c r="K10" s="434"/>
      <c r="L10" s="436"/>
    </row>
    <row r="11" spans="2:18" ht="23.1" customHeight="1">
      <c r="B11" s="433" t="s">
        <v>399</v>
      </c>
      <c r="C11" s="434">
        <f>C22+C23+C24+C25+C26+C28+C29+C30+C31+C32+C34+C35+C36+C37+C38</f>
        <v>20107</v>
      </c>
      <c r="D11" s="434">
        <f t="shared" ref="D11:L11" si="1">D22+D23+D24+D25+D26+D28+D29+D30+D31+D32+D34+D35+D36+D37+D38</f>
        <v>16988</v>
      </c>
      <c r="E11" s="434">
        <f t="shared" si="1"/>
        <v>13892</v>
      </c>
      <c r="F11" s="434">
        <f t="shared" si="1"/>
        <v>519</v>
      </c>
      <c r="G11" s="434">
        <f t="shared" si="1"/>
        <v>848</v>
      </c>
      <c r="H11" s="434">
        <f t="shared" si="1"/>
        <v>0</v>
      </c>
      <c r="I11" s="434">
        <f t="shared" si="1"/>
        <v>1729</v>
      </c>
      <c r="J11" s="434">
        <f t="shared" si="1"/>
        <v>3119</v>
      </c>
      <c r="K11" s="434">
        <f t="shared" si="1"/>
        <v>2712</v>
      </c>
      <c r="L11" s="436">
        <f t="shared" si="1"/>
        <v>407</v>
      </c>
    </row>
    <row r="12" spans="2:18" ht="23.1" customHeight="1">
      <c r="B12" s="433" t="s">
        <v>400</v>
      </c>
      <c r="C12" s="434">
        <f>C41+C43+C45+C48+C50+C52+C55+C56+C58+C61+C62+C64</f>
        <v>1681</v>
      </c>
      <c r="D12" s="434">
        <f t="shared" ref="D12:L12" si="2">D41+D43+D45+D48+D50+D52+D55+D56+D58+D61+D62+D64</f>
        <v>1482</v>
      </c>
      <c r="E12" s="434">
        <f t="shared" si="2"/>
        <v>1149</v>
      </c>
      <c r="F12" s="434">
        <f t="shared" si="2"/>
        <v>58</v>
      </c>
      <c r="G12" s="434">
        <f t="shared" si="2"/>
        <v>90</v>
      </c>
      <c r="H12" s="434">
        <f t="shared" si="2"/>
        <v>0</v>
      </c>
      <c r="I12" s="434">
        <f t="shared" si="2"/>
        <v>185</v>
      </c>
      <c r="J12" s="434">
        <f t="shared" si="2"/>
        <v>199</v>
      </c>
      <c r="K12" s="434">
        <f t="shared" si="2"/>
        <v>167</v>
      </c>
      <c r="L12" s="436">
        <f t="shared" si="2"/>
        <v>32</v>
      </c>
    </row>
    <row r="13" spans="2:18" ht="23.1" customHeight="1">
      <c r="B13" s="433"/>
      <c r="C13" s="434"/>
      <c r="D13" s="434"/>
      <c r="E13" s="434"/>
      <c r="F13" s="434"/>
      <c r="G13" s="434"/>
      <c r="H13" s="434"/>
      <c r="I13" s="434"/>
      <c r="J13" s="434"/>
      <c r="K13" s="434"/>
      <c r="L13" s="436"/>
    </row>
    <row r="14" spans="2:18" ht="23.1" customHeight="1">
      <c r="B14" s="439" t="s">
        <v>69</v>
      </c>
      <c r="C14" s="434">
        <f>C22</f>
        <v>6786</v>
      </c>
      <c r="D14" s="434">
        <f t="shared" ref="D14:L15" si="3">D22</f>
        <v>5555</v>
      </c>
      <c r="E14" s="434">
        <f t="shared" si="3"/>
        <v>4438</v>
      </c>
      <c r="F14" s="434">
        <f t="shared" si="3"/>
        <v>199</v>
      </c>
      <c r="G14" s="434">
        <f t="shared" si="3"/>
        <v>218</v>
      </c>
      <c r="H14" s="434">
        <f t="shared" si="3"/>
        <v>0</v>
      </c>
      <c r="I14" s="434">
        <f t="shared" si="3"/>
        <v>700</v>
      </c>
      <c r="J14" s="434">
        <f t="shared" si="3"/>
        <v>1231</v>
      </c>
      <c r="K14" s="434">
        <f t="shared" si="3"/>
        <v>1056</v>
      </c>
      <c r="L14" s="436">
        <f t="shared" si="3"/>
        <v>175</v>
      </c>
    </row>
    <row r="15" spans="2:18" ht="23.1" customHeight="1">
      <c r="B15" s="439" t="s">
        <v>70</v>
      </c>
      <c r="C15" s="434">
        <f>C23</f>
        <v>4807</v>
      </c>
      <c r="D15" s="434">
        <f t="shared" si="3"/>
        <v>4033</v>
      </c>
      <c r="E15" s="434">
        <f t="shared" si="3"/>
        <v>3334</v>
      </c>
      <c r="F15" s="434">
        <f t="shared" si="3"/>
        <v>161</v>
      </c>
      <c r="G15" s="434">
        <f t="shared" si="3"/>
        <v>223</v>
      </c>
      <c r="H15" s="434">
        <f t="shared" si="3"/>
        <v>0</v>
      </c>
      <c r="I15" s="434">
        <f t="shared" si="3"/>
        <v>315</v>
      </c>
      <c r="J15" s="434">
        <f t="shared" si="3"/>
        <v>774</v>
      </c>
      <c r="K15" s="434">
        <f t="shared" si="3"/>
        <v>704</v>
      </c>
      <c r="L15" s="436">
        <f t="shared" si="3"/>
        <v>70</v>
      </c>
    </row>
    <row r="16" spans="2:18" ht="23.1" customHeight="1">
      <c r="B16" s="439" t="s">
        <v>71</v>
      </c>
      <c r="C16" s="434">
        <f>C25+C32+C35+C34+C41+C64</f>
        <v>2849</v>
      </c>
      <c r="D16" s="434">
        <f t="shared" ref="D16:L16" si="4">D25+D32+D35+D34+D41+D64</f>
        <v>2493</v>
      </c>
      <c r="E16" s="434">
        <f t="shared" si="4"/>
        <v>2123</v>
      </c>
      <c r="F16" s="434">
        <f t="shared" si="4"/>
        <v>24</v>
      </c>
      <c r="G16" s="434">
        <f t="shared" si="4"/>
        <v>106</v>
      </c>
      <c r="H16" s="434">
        <f t="shared" si="4"/>
        <v>0</v>
      </c>
      <c r="I16" s="434">
        <f t="shared" si="4"/>
        <v>240</v>
      </c>
      <c r="J16" s="434">
        <f t="shared" si="4"/>
        <v>356</v>
      </c>
      <c r="K16" s="434">
        <f t="shared" si="4"/>
        <v>314</v>
      </c>
      <c r="L16" s="436">
        <f t="shared" si="4"/>
        <v>42</v>
      </c>
    </row>
    <row r="17" spans="2:12" ht="23.1" customHeight="1">
      <c r="B17" s="439" t="s">
        <v>72</v>
      </c>
      <c r="C17" s="434">
        <f>C26+C28+C29+C38+C43+C45+C48</f>
        <v>2960</v>
      </c>
      <c r="D17" s="434">
        <f t="shared" ref="D17:L17" si="5">D26+D28+D29+D38+D43+D45+D48</f>
        <v>2536</v>
      </c>
      <c r="E17" s="434">
        <f t="shared" si="5"/>
        <v>1972</v>
      </c>
      <c r="F17" s="434">
        <f t="shared" si="5"/>
        <v>151</v>
      </c>
      <c r="G17" s="434">
        <f t="shared" si="5"/>
        <v>153</v>
      </c>
      <c r="H17" s="434">
        <f t="shared" si="5"/>
        <v>0</v>
      </c>
      <c r="I17" s="434">
        <f t="shared" si="5"/>
        <v>260</v>
      </c>
      <c r="J17" s="434">
        <f t="shared" si="5"/>
        <v>424</v>
      </c>
      <c r="K17" s="434">
        <f t="shared" si="5"/>
        <v>358</v>
      </c>
      <c r="L17" s="436">
        <f t="shared" si="5"/>
        <v>66</v>
      </c>
    </row>
    <row r="18" spans="2:12" ht="23.1" customHeight="1">
      <c r="B18" s="439" t="s">
        <v>73</v>
      </c>
      <c r="C18" s="434">
        <f>C30+C31</f>
        <v>1084</v>
      </c>
      <c r="D18" s="434">
        <f t="shared" ref="D18:L18" si="6">D30+D31</f>
        <v>976</v>
      </c>
      <c r="E18" s="434">
        <f t="shared" si="6"/>
        <v>892</v>
      </c>
      <c r="F18" s="434">
        <f t="shared" si="6"/>
        <v>3</v>
      </c>
      <c r="G18" s="434">
        <f t="shared" si="6"/>
        <v>46</v>
      </c>
      <c r="H18" s="434">
        <f t="shared" si="6"/>
        <v>0</v>
      </c>
      <c r="I18" s="434">
        <f t="shared" si="6"/>
        <v>35</v>
      </c>
      <c r="J18" s="434">
        <f t="shared" si="6"/>
        <v>108</v>
      </c>
      <c r="K18" s="434">
        <f t="shared" si="6"/>
        <v>102</v>
      </c>
      <c r="L18" s="436">
        <f t="shared" si="6"/>
        <v>6</v>
      </c>
    </row>
    <row r="19" spans="2:12" ht="23.1" customHeight="1">
      <c r="B19" s="439" t="s">
        <v>74</v>
      </c>
      <c r="C19" s="434">
        <f>C36+C50</f>
        <v>790</v>
      </c>
      <c r="D19" s="434">
        <f t="shared" ref="D19:L19" si="7">D36+D50</f>
        <v>679</v>
      </c>
      <c r="E19" s="434">
        <f t="shared" si="7"/>
        <v>538</v>
      </c>
      <c r="F19" s="434">
        <f t="shared" si="7"/>
        <v>5</v>
      </c>
      <c r="G19" s="434">
        <f t="shared" si="7"/>
        <v>58</v>
      </c>
      <c r="H19" s="434">
        <f t="shared" si="7"/>
        <v>0</v>
      </c>
      <c r="I19" s="434">
        <f t="shared" si="7"/>
        <v>78</v>
      </c>
      <c r="J19" s="434">
        <f t="shared" si="7"/>
        <v>111</v>
      </c>
      <c r="K19" s="434">
        <f t="shared" si="7"/>
        <v>97</v>
      </c>
      <c r="L19" s="436">
        <f t="shared" si="7"/>
        <v>14</v>
      </c>
    </row>
    <row r="20" spans="2:12" ht="23.25" customHeight="1">
      <c r="B20" s="439" t="s">
        <v>75</v>
      </c>
      <c r="C20" s="434">
        <f>C24+C37+C52+C55+C56+C58+C61+C62</f>
        <v>2512</v>
      </c>
      <c r="D20" s="434">
        <f t="shared" ref="D20:L20" si="8">D24+D37+D52+D55+D56+D58+D61+D62</f>
        <v>2198</v>
      </c>
      <c r="E20" s="434">
        <f t="shared" si="8"/>
        <v>1744</v>
      </c>
      <c r="F20" s="434">
        <f t="shared" si="8"/>
        <v>34</v>
      </c>
      <c r="G20" s="434">
        <f t="shared" si="8"/>
        <v>134</v>
      </c>
      <c r="H20" s="434">
        <f t="shared" si="8"/>
        <v>0</v>
      </c>
      <c r="I20" s="434">
        <f t="shared" si="8"/>
        <v>286</v>
      </c>
      <c r="J20" s="434">
        <f t="shared" si="8"/>
        <v>314</v>
      </c>
      <c r="K20" s="434">
        <f t="shared" si="8"/>
        <v>248</v>
      </c>
      <c r="L20" s="440">
        <f t="shared" si="8"/>
        <v>66</v>
      </c>
    </row>
    <row r="21" spans="2:12" ht="23.25" customHeight="1">
      <c r="B21" s="441"/>
      <c r="C21" s="434"/>
      <c r="D21" s="434"/>
      <c r="E21" s="434"/>
      <c r="F21" s="434"/>
      <c r="G21" s="434"/>
      <c r="H21" s="434"/>
      <c r="I21" s="434"/>
      <c r="J21" s="434"/>
      <c r="K21" s="434"/>
      <c r="L21" s="440"/>
    </row>
    <row r="22" spans="2:12" ht="23.1" customHeight="1">
      <c r="B22" s="438" t="s">
        <v>76</v>
      </c>
      <c r="C22" s="434">
        <f>SUM(J22,D22)</f>
        <v>6786</v>
      </c>
      <c r="D22" s="434">
        <f>SUM(E22:I22)</f>
        <v>5555</v>
      </c>
      <c r="E22" s="434">
        <v>4438</v>
      </c>
      <c r="F22" s="434">
        <v>199</v>
      </c>
      <c r="G22" s="434">
        <v>218</v>
      </c>
      <c r="H22" s="434">
        <v>0</v>
      </c>
      <c r="I22" s="434">
        <v>700</v>
      </c>
      <c r="J22" s="434">
        <f>SUM(K22:L22)</f>
        <v>1231</v>
      </c>
      <c r="K22" s="434">
        <v>1056</v>
      </c>
      <c r="L22" s="440">
        <v>175</v>
      </c>
    </row>
    <row r="23" spans="2:12" ht="23.1" customHeight="1">
      <c r="B23" s="438" t="s">
        <v>77</v>
      </c>
      <c r="C23" s="434">
        <f>SUM(J23,D23)</f>
        <v>4807</v>
      </c>
      <c r="D23" s="434">
        <f>SUM(E23:I23)</f>
        <v>4033</v>
      </c>
      <c r="E23" s="434">
        <v>3334</v>
      </c>
      <c r="F23" s="434">
        <v>161</v>
      </c>
      <c r="G23" s="434">
        <v>223</v>
      </c>
      <c r="H23" s="434">
        <v>0</v>
      </c>
      <c r="I23" s="434">
        <v>315</v>
      </c>
      <c r="J23" s="434">
        <f>SUM(K23:L23)</f>
        <v>774</v>
      </c>
      <c r="K23" s="434">
        <v>704</v>
      </c>
      <c r="L23" s="436">
        <v>70</v>
      </c>
    </row>
    <row r="24" spans="2:12" ht="23.1" customHeight="1">
      <c r="B24" s="438" t="s">
        <v>78</v>
      </c>
      <c r="C24" s="434">
        <f>SUM(J24,D24)</f>
        <v>1212</v>
      </c>
      <c r="D24" s="434">
        <f>SUM(E24:I24)</f>
        <v>1056</v>
      </c>
      <c r="E24" s="434">
        <v>836</v>
      </c>
      <c r="F24" s="434">
        <v>20</v>
      </c>
      <c r="G24" s="434">
        <v>56</v>
      </c>
      <c r="H24" s="434">
        <v>0</v>
      </c>
      <c r="I24" s="434">
        <v>144</v>
      </c>
      <c r="J24" s="434">
        <f>SUM(K24:L24)</f>
        <v>156</v>
      </c>
      <c r="K24" s="434">
        <v>118</v>
      </c>
      <c r="L24" s="436">
        <v>38</v>
      </c>
    </row>
    <row r="25" spans="2:12" ht="23.1" customHeight="1">
      <c r="B25" s="438" t="s">
        <v>79</v>
      </c>
      <c r="C25" s="434">
        <f>SUM(J25,D25)</f>
        <v>819</v>
      </c>
      <c r="D25" s="434">
        <f>SUM(E25:I25)</f>
        <v>717</v>
      </c>
      <c r="E25" s="434">
        <v>641</v>
      </c>
      <c r="F25" s="434">
        <v>4</v>
      </c>
      <c r="G25" s="434">
        <v>21</v>
      </c>
      <c r="H25" s="434">
        <v>0</v>
      </c>
      <c r="I25" s="434">
        <v>51</v>
      </c>
      <c r="J25" s="434">
        <f>SUM(K25:L25)</f>
        <v>102</v>
      </c>
      <c r="K25" s="434">
        <v>89</v>
      </c>
      <c r="L25" s="436">
        <v>13</v>
      </c>
    </row>
    <row r="26" spans="2:12" ht="23.1" customHeight="1">
      <c r="B26" s="438" t="s">
        <v>80</v>
      </c>
      <c r="C26" s="434">
        <f>SUM(J26,D26)</f>
        <v>746</v>
      </c>
      <c r="D26" s="434">
        <f>SUM(E26:I26)</f>
        <v>646</v>
      </c>
      <c r="E26" s="434">
        <v>519</v>
      </c>
      <c r="F26" s="434">
        <v>27</v>
      </c>
      <c r="G26" s="434">
        <v>43</v>
      </c>
      <c r="H26" s="434">
        <v>0</v>
      </c>
      <c r="I26" s="434">
        <v>57</v>
      </c>
      <c r="J26" s="434">
        <f>SUM(K26:L26)</f>
        <v>100</v>
      </c>
      <c r="K26" s="434">
        <v>87</v>
      </c>
      <c r="L26" s="436">
        <v>13</v>
      </c>
    </row>
    <row r="27" spans="2:12" ht="23.1" customHeight="1">
      <c r="B27" s="438"/>
      <c r="C27" s="434"/>
      <c r="D27" s="434"/>
      <c r="E27" s="434"/>
      <c r="F27" s="434"/>
      <c r="G27" s="434"/>
      <c r="H27" s="434"/>
      <c r="I27" s="434"/>
      <c r="J27" s="434"/>
      <c r="K27" s="434"/>
      <c r="L27" s="436"/>
    </row>
    <row r="28" spans="2:12" ht="23.1" customHeight="1">
      <c r="B28" s="442" t="s">
        <v>81</v>
      </c>
      <c r="C28" s="434">
        <f>SUM(J28,D28)</f>
        <v>598</v>
      </c>
      <c r="D28" s="434">
        <f>SUM(E28:I28)</f>
        <v>528</v>
      </c>
      <c r="E28" s="434">
        <v>419</v>
      </c>
      <c r="F28" s="434">
        <v>33</v>
      </c>
      <c r="G28" s="434">
        <v>11</v>
      </c>
      <c r="H28" s="434">
        <v>0</v>
      </c>
      <c r="I28" s="434">
        <v>65</v>
      </c>
      <c r="J28" s="434">
        <f>SUM(K28:L28)</f>
        <v>70</v>
      </c>
      <c r="K28" s="434">
        <v>60</v>
      </c>
      <c r="L28" s="436">
        <v>10</v>
      </c>
    </row>
    <row r="29" spans="2:12" ht="23.1" customHeight="1">
      <c r="B29" s="438" t="s">
        <v>82</v>
      </c>
      <c r="C29" s="434">
        <f>SUM(J29,D29)</f>
        <v>710</v>
      </c>
      <c r="D29" s="434">
        <f>SUM(E29:I29)</f>
        <v>579</v>
      </c>
      <c r="E29" s="434">
        <v>442</v>
      </c>
      <c r="F29" s="434">
        <v>42</v>
      </c>
      <c r="G29" s="434">
        <v>15</v>
      </c>
      <c r="H29" s="434">
        <v>0</v>
      </c>
      <c r="I29" s="434">
        <v>80</v>
      </c>
      <c r="J29" s="434">
        <f>SUM(K29:L29)</f>
        <v>131</v>
      </c>
      <c r="K29" s="434">
        <v>105</v>
      </c>
      <c r="L29" s="436">
        <v>26</v>
      </c>
    </row>
    <row r="30" spans="2:12" ht="23.1" customHeight="1">
      <c r="B30" s="438" t="s">
        <v>83</v>
      </c>
      <c r="C30" s="434">
        <f>SUM(J30,D30)</f>
        <v>540</v>
      </c>
      <c r="D30" s="434">
        <f>SUM(E30:I30)</f>
        <v>485</v>
      </c>
      <c r="E30" s="434">
        <v>427</v>
      </c>
      <c r="F30" s="434">
        <v>3</v>
      </c>
      <c r="G30" s="434">
        <v>33</v>
      </c>
      <c r="H30" s="434">
        <v>0</v>
      </c>
      <c r="I30" s="434">
        <v>22</v>
      </c>
      <c r="J30" s="434">
        <f>SUM(K30:L30)</f>
        <v>55</v>
      </c>
      <c r="K30" s="434">
        <v>51</v>
      </c>
      <c r="L30" s="436">
        <v>4</v>
      </c>
    </row>
    <row r="31" spans="2:12" ht="23.1" customHeight="1">
      <c r="B31" s="438" t="s">
        <v>84</v>
      </c>
      <c r="C31" s="434">
        <f>SUM(J31,D31)</f>
        <v>544</v>
      </c>
      <c r="D31" s="434">
        <f>SUM(E31:I31)</f>
        <v>491</v>
      </c>
      <c r="E31" s="434">
        <v>465</v>
      </c>
      <c r="F31" s="434">
        <v>0</v>
      </c>
      <c r="G31" s="434">
        <v>13</v>
      </c>
      <c r="H31" s="434">
        <v>0</v>
      </c>
      <c r="I31" s="434">
        <v>13</v>
      </c>
      <c r="J31" s="434">
        <f>SUM(K31:L31)</f>
        <v>53</v>
      </c>
      <c r="K31" s="434">
        <v>51</v>
      </c>
      <c r="L31" s="436">
        <v>2</v>
      </c>
    </row>
    <row r="32" spans="2:12" ht="23.1" customHeight="1">
      <c r="B32" s="438" t="s">
        <v>85</v>
      </c>
      <c r="C32" s="434">
        <f>SUM(J32,D32)</f>
        <v>553</v>
      </c>
      <c r="D32" s="434">
        <f>SUM(E32:I32)</f>
        <v>494</v>
      </c>
      <c r="E32" s="434">
        <v>447</v>
      </c>
      <c r="F32" s="434">
        <v>0</v>
      </c>
      <c r="G32" s="434">
        <v>12</v>
      </c>
      <c r="H32" s="434">
        <v>0</v>
      </c>
      <c r="I32" s="434">
        <v>35</v>
      </c>
      <c r="J32" s="434">
        <f>SUM(K32:L32)</f>
        <v>59</v>
      </c>
      <c r="K32" s="434">
        <v>53</v>
      </c>
      <c r="L32" s="436">
        <v>6</v>
      </c>
    </row>
    <row r="33" spans="2:16" ht="23.1" customHeight="1">
      <c r="B33" s="438"/>
      <c r="C33" s="434"/>
      <c r="D33" s="434"/>
      <c r="E33" s="434"/>
      <c r="F33" s="434"/>
      <c r="G33" s="434"/>
      <c r="H33" s="434"/>
      <c r="I33" s="434"/>
      <c r="J33" s="434"/>
      <c r="K33" s="434"/>
      <c r="L33" s="436"/>
    </row>
    <row r="34" spans="2:16" ht="23.1" customHeight="1">
      <c r="B34" s="438" t="s">
        <v>86</v>
      </c>
      <c r="C34" s="434">
        <f>SUM(J34,D34)</f>
        <v>555</v>
      </c>
      <c r="D34" s="434">
        <f>SUM(E34:I34)</f>
        <v>458</v>
      </c>
      <c r="E34" s="434">
        <v>398</v>
      </c>
      <c r="F34" s="434">
        <v>0</v>
      </c>
      <c r="G34" s="434">
        <v>28</v>
      </c>
      <c r="H34" s="434">
        <v>0</v>
      </c>
      <c r="I34" s="434">
        <v>32</v>
      </c>
      <c r="J34" s="434">
        <f>SUM(K34:L34)</f>
        <v>97</v>
      </c>
      <c r="K34" s="434">
        <v>85</v>
      </c>
      <c r="L34" s="436">
        <v>12</v>
      </c>
    </row>
    <row r="35" spans="2:16" ht="23.1" customHeight="1">
      <c r="B35" s="438" t="s">
        <v>87</v>
      </c>
      <c r="C35" s="434">
        <f>SUM(J35,D35)</f>
        <v>485</v>
      </c>
      <c r="D35" s="434">
        <f>SUM(E35:I35)</f>
        <v>436</v>
      </c>
      <c r="E35" s="434">
        <v>336</v>
      </c>
      <c r="F35" s="434">
        <v>7</v>
      </c>
      <c r="G35" s="434">
        <v>19</v>
      </c>
      <c r="H35" s="434">
        <v>0</v>
      </c>
      <c r="I35" s="434">
        <v>74</v>
      </c>
      <c r="J35" s="434">
        <f>SUM(K35:L35)</f>
        <v>49</v>
      </c>
      <c r="K35" s="434">
        <v>44</v>
      </c>
      <c r="L35" s="436">
        <v>5</v>
      </c>
    </row>
    <row r="36" spans="2:16" ht="23.1" customHeight="1">
      <c r="B36" s="438" t="s">
        <v>88</v>
      </c>
      <c r="C36" s="434">
        <f>SUM(J36,D36)</f>
        <v>776</v>
      </c>
      <c r="D36" s="434">
        <f>SUM(E36:I36)</f>
        <v>669</v>
      </c>
      <c r="E36" s="434">
        <v>531</v>
      </c>
      <c r="F36" s="434">
        <v>5</v>
      </c>
      <c r="G36" s="434">
        <v>56</v>
      </c>
      <c r="H36" s="434">
        <v>0</v>
      </c>
      <c r="I36" s="434">
        <v>77</v>
      </c>
      <c r="J36" s="434">
        <f>SUM(K36:L36)</f>
        <v>107</v>
      </c>
      <c r="K36" s="434">
        <v>94</v>
      </c>
      <c r="L36" s="436">
        <v>13</v>
      </c>
    </row>
    <row r="37" spans="2:16" ht="23.1" customHeight="1">
      <c r="B37" s="438" t="s">
        <v>89</v>
      </c>
      <c r="C37" s="434">
        <f>SUM(J37,D37)</f>
        <v>507</v>
      </c>
      <c r="D37" s="434">
        <f>SUM(E37:I37)</f>
        <v>449</v>
      </c>
      <c r="E37" s="434">
        <v>369</v>
      </c>
      <c r="F37" s="434">
        <v>8</v>
      </c>
      <c r="G37" s="434">
        <v>37</v>
      </c>
      <c r="H37" s="434">
        <v>0</v>
      </c>
      <c r="I37" s="434">
        <v>35</v>
      </c>
      <c r="J37" s="434">
        <f>SUM(K37:L37)</f>
        <v>58</v>
      </c>
      <c r="K37" s="434">
        <v>49</v>
      </c>
      <c r="L37" s="436">
        <v>9</v>
      </c>
    </row>
    <row r="38" spans="2:16" ht="23.1" customHeight="1">
      <c r="B38" s="438" t="s">
        <v>90</v>
      </c>
      <c r="C38" s="434">
        <f>SUM(J38,D38)</f>
        <v>469</v>
      </c>
      <c r="D38" s="434">
        <f>SUM(E38:I38)</f>
        <v>392</v>
      </c>
      <c r="E38" s="434">
        <v>290</v>
      </c>
      <c r="F38" s="434">
        <v>10</v>
      </c>
      <c r="G38" s="434">
        <v>63</v>
      </c>
      <c r="H38" s="434">
        <v>0</v>
      </c>
      <c r="I38" s="434">
        <v>29</v>
      </c>
      <c r="J38" s="434">
        <f>SUM(K38:L38)</f>
        <v>77</v>
      </c>
      <c r="K38" s="434">
        <v>66</v>
      </c>
      <c r="L38" s="436">
        <v>11</v>
      </c>
    </row>
    <row r="39" spans="2:16" ht="23.1" customHeight="1">
      <c r="B39" s="438"/>
      <c r="C39" s="434"/>
      <c r="D39" s="434"/>
      <c r="E39" s="434"/>
      <c r="F39" s="434"/>
      <c r="G39" s="434"/>
      <c r="H39" s="434"/>
      <c r="I39" s="434"/>
      <c r="J39" s="434"/>
      <c r="K39" s="434"/>
      <c r="L39" s="436"/>
    </row>
    <row r="40" spans="2:16" ht="23.1" customHeight="1">
      <c r="B40" s="438" t="s">
        <v>91</v>
      </c>
      <c r="C40" s="434"/>
      <c r="D40" s="434"/>
      <c r="E40" s="434"/>
      <c r="F40" s="434"/>
      <c r="G40" s="434"/>
      <c r="H40" s="434"/>
      <c r="I40" s="434"/>
      <c r="J40" s="434"/>
      <c r="K40" s="434"/>
      <c r="L40" s="436"/>
    </row>
    <row r="41" spans="2:16" ht="23.1" customHeight="1">
      <c r="B41" s="438" t="s">
        <v>92</v>
      </c>
      <c r="C41" s="434">
        <f>SUM(J41,D41)</f>
        <v>230</v>
      </c>
      <c r="D41" s="434">
        <f>SUM(E41:I41)</f>
        <v>216</v>
      </c>
      <c r="E41" s="434">
        <v>158</v>
      </c>
      <c r="F41" s="434">
        <v>7</v>
      </c>
      <c r="G41" s="434">
        <v>22</v>
      </c>
      <c r="H41" s="434">
        <v>0</v>
      </c>
      <c r="I41" s="434">
        <v>29</v>
      </c>
      <c r="J41" s="434">
        <f>SUM(K41:L41)</f>
        <v>14</v>
      </c>
      <c r="K41" s="434">
        <v>14</v>
      </c>
      <c r="L41" s="436">
        <v>0</v>
      </c>
    </row>
    <row r="42" spans="2:16" ht="23.1" customHeight="1">
      <c r="B42" s="438" t="s">
        <v>93</v>
      </c>
      <c r="C42" s="434"/>
      <c r="D42" s="434"/>
      <c r="E42" s="434"/>
      <c r="F42" s="434"/>
      <c r="G42" s="434"/>
      <c r="H42" s="434"/>
      <c r="I42" s="434"/>
      <c r="J42" s="434"/>
      <c r="K42" s="434"/>
      <c r="L42" s="436"/>
    </row>
    <row r="43" spans="2:16" ht="23.1" customHeight="1">
      <c r="B43" s="438" t="s">
        <v>94</v>
      </c>
      <c r="C43" s="434">
        <f>SUM(J43,D43)</f>
        <v>113</v>
      </c>
      <c r="D43" s="434">
        <f>SUM(E43:I43)</f>
        <v>101</v>
      </c>
      <c r="E43" s="434">
        <v>73</v>
      </c>
      <c r="F43" s="434">
        <v>17</v>
      </c>
      <c r="G43" s="434">
        <v>4</v>
      </c>
      <c r="H43" s="434">
        <v>0</v>
      </c>
      <c r="I43" s="434">
        <v>7</v>
      </c>
      <c r="J43" s="434">
        <f>SUM(K43:L43)</f>
        <v>12</v>
      </c>
      <c r="K43" s="434">
        <v>11</v>
      </c>
      <c r="L43" s="436">
        <v>1</v>
      </c>
    </row>
    <row r="44" spans="2:16" ht="23.1" customHeight="1">
      <c r="B44" s="438" t="s">
        <v>95</v>
      </c>
      <c r="C44" s="434"/>
      <c r="D44" s="434"/>
      <c r="E44" s="434"/>
      <c r="F44" s="434"/>
      <c r="G44" s="434"/>
      <c r="H44" s="434"/>
      <c r="I44" s="434"/>
      <c r="J44" s="434"/>
      <c r="K44" s="434"/>
      <c r="L44" s="436"/>
      <c r="P44" s="443"/>
    </row>
    <row r="45" spans="2:16" ht="23.1" customHeight="1">
      <c r="B45" s="438" t="s">
        <v>96</v>
      </c>
      <c r="C45" s="434">
        <f>SUM(J45,D45)</f>
        <v>107</v>
      </c>
      <c r="D45" s="434">
        <f>SUM(E45:I45)</f>
        <v>94</v>
      </c>
      <c r="E45" s="434">
        <v>66</v>
      </c>
      <c r="F45" s="434">
        <v>14</v>
      </c>
      <c r="G45" s="434">
        <v>12</v>
      </c>
      <c r="H45" s="434">
        <v>0</v>
      </c>
      <c r="I45" s="434">
        <v>2</v>
      </c>
      <c r="J45" s="434">
        <f>SUM(K45:L45)</f>
        <v>13</v>
      </c>
      <c r="K45" s="434">
        <v>11</v>
      </c>
      <c r="L45" s="436">
        <v>2</v>
      </c>
    </row>
    <row r="46" spans="2:16" ht="23.1" customHeight="1">
      <c r="B46" s="438"/>
      <c r="C46" s="434"/>
      <c r="D46" s="434"/>
      <c r="E46" s="434"/>
      <c r="F46" s="434"/>
      <c r="G46" s="434"/>
      <c r="H46" s="434"/>
      <c r="I46" s="434"/>
      <c r="J46" s="434"/>
      <c r="K46" s="434"/>
      <c r="L46" s="436"/>
    </row>
    <row r="47" spans="2:16" ht="23.1" customHeight="1">
      <c r="B47" s="438" t="s">
        <v>97</v>
      </c>
      <c r="C47" s="434"/>
      <c r="D47" s="434"/>
      <c r="E47" s="434"/>
      <c r="F47" s="434"/>
      <c r="G47" s="434"/>
      <c r="H47" s="434"/>
      <c r="I47" s="434"/>
      <c r="J47" s="434"/>
      <c r="K47" s="434"/>
      <c r="L47" s="436"/>
      <c r="P47" s="444"/>
    </row>
    <row r="48" spans="2:16" ht="23.1" customHeight="1">
      <c r="B48" s="438" t="s">
        <v>98</v>
      </c>
      <c r="C48" s="434">
        <f>SUM(J48,D48)</f>
        <v>217</v>
      </c>
      <c r="D48" s="434">
        <f>SUM(E48:I48)</f>
        <v>196</v>
      </c>
      <c r="E48" s="434">
        <v>163</v>
      </c>
      <c r="F48" s="434">
        <v>8</v>
      </c>
      <c r="G48" s="434">
        <v>5</v>
      </c>
      <c r="H48" s="434">
        <v>0</v>
      </c>
      <c r="I48" s="434">
        <v>20</v>
      </c>
      <c r="J48" s="434">
        <f>SUM(K48:L48)</f>
        <v>21</v>
      </c>
      <c r="K48" s="434">
        <v>18</v>
      </c>
      <c r="L48" s="436">
        <v>3</v>
      </c>
    </row>
    <row r="49" spans="1:12" ht="23.1" customHeight="1">
      <c r="B49" s="438" t="s">
        <v>99</v>
      </c>
      <c r="C49" s="434"/>
      <c r="D49" s="434"/>
      <c r="E49" s="434"/>
      <c r="F49" s="434"/>
      <c r="G49" s="434"/>
      <c r="H49" s="434"/>
      <c r="I49" s="434"/>
      <c r="J49" s="434"/>
      <c r="K49" s="434"/>
      <c r="L49" s="436"/>
    </row>
    <row r="50" spans="1:12" ht="23.1" customHeight="1">
      <c r="B50" s="438" t="s">
        <v>100</v>
      </c>
      <c r="C50" s="434">
        <f>SUM(J50,D50)</f>
        <v>14</v>
      </c>
      <c r="D50" s="434">
        <f>SUM(E50:I50)</f>
        <v>10</v>
      </c>
      <c r="E50" s="434">
        <v>7</v>
      </c>
      <c r="F50" s="434">
        <v>0</v>
      </c>
      <c r="G50" s="434">
        <v>2</v>
      </c>
      <c r="H50" s="434">
        <v>0</v>
      </c>
      <c r="I50" s="434">
        <v>1</v>
      </c>
      <c r="J50" s="434">
        <f>SUM(K50:L50)</f>
        <v>4</v>
      </c>
      <c r="K50" s="434">
        <v>3</v>
      </c>
      <c r="L50" s="436">
        <v>1</v>
      </c>
    </row>
    <row r="51" spans="1:12" ht="23.1" customHeight="1">
      <c r="B51" s="438" t="s">
        <v>101</v>
      </c>
      <c r="C51" s="434"/>
      <c r="D51" s="434"/>
      <c r="E51" s="434"/>
      <c r="F51" s="434"/>
      <c r="G51" s="434"/>
      <c r="H51" s="434"/>
      <c r="I51" s="434"/>
      <c r="J51" s="434"/>
      <c r="K51" s="434"/>
      <c r="L51" s="436"/>
    </row>
    <row r="52" spans="1:12" s="113" customFormat="1" ht="23.1" customHeight="1">
      <c r="A52" s="111"/>
      <c r="B52" s="438" t="s">
        <v>102</v>
      </c>
      <c r="C52" s="434">
        <f>SUM(J52,D52)</f>
        <v>200</v>
      </c>
      <c r="D52" s="434">
        <f>SUM(E52:I52)</f>
        <v>179</v>
      </c>
      <c r="E52" s="434">
        <v>138</v>
      </c>
      <c r="F52" s="434">
        <v>3</v>
      </c>
      <c r="G52" s="434">
        <v>3</v>
      </c>
      <c r="H52" s="434">
        <v>0</v>
      </c>
      <c r="I52" s="434">
        <v>35</v>
      </c>
      <c r="J52" s="434">
        <f>SUM(K52:L52)</f>
        <v>21</v>
      </c>
      <c r="K52" s="434">
        <v>16</v>
      </c>
      <c r="L52" s="436">
        <v>5</v>
      </c>
    </row>
    <row r="53" spans="1:12" s="113" customFormat="1" ht="23.1" customHeight="1">
      <c r="A53" s="111"/>
      <c r="B53" s="438"/>
      <c r="C53" s="434"/>
      <c r="D53" s="434"/>
      <c r="E53" s="434"/>
      <c r="F53" s="434"/>
      <c r="G53" s="434"/>
      <c r="H53" s="434"/>
      <c r="I53" s="434"/>
      <c r="J53" s="434"/>
      <c r="K53" s="434"/>
      <c r="L53" s="436"/>
    </row>
    <row r="54" spans="1:12" s="113" customFormat="1" ht="23.1" customHeight="1">
      <c r="A54" s="111"/>
      <c r="B54" s="438" t="s">
        <v>103</v>
      </c>
      <c r="C54" s="434"/>
      <c r="D54" s="434"/>
      <c r="E54" s="434"/>
      <c r="F54" s="434"/>
      <c r="G54" s="434"/>
      <c r="H54" s="434"/>
      <c r="I54" s="434"/>
      <c r="J54" s="434"/>
      <c r="K54" s="434"/>
      <c r="L54" s="436"/>
    </row>
    <row r="55" spans="1:12" s="113" customFormat="1" ht="23.1" customHeight="1">
      <c r="A55" s="111"/>
      <c r="B55" s="438" t="s">
        <v>104</v>
      </c>
      <c r="C55" s="434">
        <f>SUM(J55,D55)</f>
        <v>137</v>
      </c>
      <c r="D55" s="434">
        <f>SUM(E55:I55)</f>
        <v>120</v>
      </c>
      <c r="E55" s="434">
        <v>87</v>
      </c>
      <c r="F55" s="434">
        <v>0</v>
      </c>
      <c r="G55" s="434">
        <v>23</v>
      </c>
      <c r="H55" s="434">
        <v>0</v>
      </c>
      <c r="I55" s="434">
        <v>10</v>
      </c>
      <c r="J55" s="434">
        <f>SUM(K55:L55)</f>
        <v>17</v>
      </c>
      <c r="K55" s="434">
        <v>15</v>
      </c>
      <c r="L55" s="436">
        <v>2</v>
      </c>
    </row>
    <row r="56" spans="1:12" ht="23.1" customHeight="1">
      <c r="B56" s="438" t="s">
        <v>105</v>
      </c>
      <c r="C56" s="434">
        <f>SUM(J56,D56)</f>
        <v>88</v>
      </c>
      <c r="D56" s="434">
        <f>SUM(E56:I56)</f>
        <v>74</v>
      </c>
      <c r="E56" s="434">
        <v>51</v>
      </c>
      <c r="F56" s="434">
        <v>1</v>
      </c>
      <c r="G56" s="434">
        <v>3</v>
      </c>
      <c r="H56" s="434">
        <v>0</v>
      </c>
      <c r="I56" s="434">
        <v>19</v>
      </c>
      <c r="J56" s="434">
        <f>SUM(K56:L56)</f>
        <v>14</v>
      </c>
      <c r="K56" s="434">
        <v>13</v>
      </c>
      <c r="L56" s="436">
        <v>1</v>
      </c>
    </row>
    <row r="57" spans="1:12" ht="23.1" customHeight="1">
      <c r="B57" s="438" t="s">
        <v>106</v>
      </c>
      <c r="C57" s="434"/>
      <c r="D57" s="434"/>
      <c r="E57" s="434"/>
      <c r="F57" s="434"/>
      <c r="G57" s="434"/>
      <c r="H57" s="434"/>
      <c r="I57" s="434"/>
      <c r="J57" s="434"/>
      <c r="K57" s="434"/>
      <c r="L57" s="436"/>
    </row>
    <row r="58" spans="1:12" ht="23.1" customHeight="1">
      <c r="B58" s="438" t="s">
        <v>107</v>
      </c>
      <c r="C58" s="434">
        <f>SUM(J58,D58)</f>
        <v>24</v>
      </c>
      <c r="D58" s="434">
        <f>SUM(E58:I58)</f>
        <v>24</v>
      </c>
      <c r="E58" s="434">
        <v>19</v>
      </c>
      <c r="F58" s="434">
        <v>0</v>
      </c>
      <c r="G58" s="434">
        <v>2</v>
      </c>
      <c r="H58" s="434">
        <v>0</v>
      </c>
      <c r="I58" s="434">
        <v>3</v>
      </c>
      <c r="J58" s="434">
        <f>SUM(K58:L58)</f>
        <v>0</v>
      </c>
      <c r="K58" s="434">
        <v>0</v>
      </c>
      <c r="L58" s="436">
        <v>0</v>
      </c>
    </row>
    <row r="59" spans="1:12" ht="23.1" customHeight="1">
      <c r="B59" s="438"/>
      <c r="C59" s="434"/>
      <c r="D59" s="434"/>
      <c r="E59" s="434"/>
      <c r="F59" s="434"/>
      <c r="G59" s="434"/>
      <c r="H59" s="434"/>
      <c r="I59" s="434"/>
      <c r="J59" s="434"/>
      <c r="K59" s="434"/>
      <c r="L59" s="436"/>
    </row>
    <row r="60" spans="1:12" ht="23.1" customHeight="1">
      <c r="B60" s="438" t="s">
        <v>108</v>
      </c>
      <c r="C60" s="434"/>
      <c r="D60" s="434"/>
      <c r="E60" s="434"/>
      <c r="F60" s="434"/>
      <c r="G60" s="434"/>
      <c r="H60" s="434"/>
      <c r="I60" s="434"/>
      <c r="J60" s="434"/>
      <c r="K60" s="434"/>
      <c r="L60" s="436"/>
    </row>
    <row r="61" spans="1:12" ht="23.1" customHeight="1">
      <c r="B61" s="438" t="s">
        <v>109</v>
      </c>
      <c r="C61" s="434">
        <f>SUM(J61,D61)</f>
        <v>79</v>
      </c>
      <c r="D61" s="434">
        <f>SUM(E61:I61)</f>
        <v>70</v>
      </c>
      <c r="E61" s="434">
        <v>58</v>
      </c>
      <c r="F61" s="434">
        <v>0</v>
      </c>
      <c r="G61" s="434">
        <v>2</v>
      </c>
      <c r="H61" s="434">
        <v>0</v>
      </c>
      <c r="I61" s="434">
        <v>10</v>
      </c>
      <c r="J61" s="434">
        <f>SUM(K61:L61)</f>
        <v>9</v>
      </c>
      <c r="K61" s="434">
        <v>6</v>
      </c>
      <c r="L61" s="436">
        <v>3</v>
      </c>
    </row>
    <row r="62" spans="1:12" ht="23.1" customHeight="1">
      <c r="B62" s="438" t="s">
        <v>110</v>
      </c>
      <c r="C62" s="434">
        <f>SUM(J62,D62)</f>
        <v>265</v>
      </c>
      <c r="D62" s="434">
        <f>SUM(E62:I62)</f>
        <v>226</v>
      </c>
      <c r="E62" s="434">
        <v>186</v>
      </c>
      <c r="F62" s="434">
        <v>2</v>
      </c>
      <c r="G62" s="434">
        <v>8</v>
      </c>
      <c r="H62" s="434">
        <v>0</v>
      </c>
      <c r="I62" s="434">
        <v>30</v>
      </c>
      <c r="J62" s="434">
        <f>SUM(K62:L62)</f>
        <v>39</v>
      </c>
      <c r="K62" s="434">
        <v>31</v>
      </c>
      <c r="L62" s="436">
        <v>8</v>
      </c>
    </row>
    <row r="63" spans="1:12" s="113" customFormat="1" ht="23.1" customHeight="1">
      <c r="A63" s="111"/>
      <c r="B63" s="438" t="s">
        <v>111</v>
      </c>
      <c r="C63" s="434"/>
      <c r="D63" s="434"/>
      <c r="E63" s="434"/>
      <c r="F63" s="434"/>
      <c r="G63" s="434"/>
      <c r="H63" s="434"/>
      <c r="I63" s="434"/>
      <c r="J63" s="434"/>
      <c r="K63" s="434"/>
      <c r="L63" s="436"/>
    </row>
    <row r="64" spans="1:12" ht="23.1" customHeight="1">
      <c r="B64" s="438" t="s">
        <v>112</v>
      </c>
      <c r="C64" s="434">
        <f>SUM(J64,D64)</f>
        <v>207</v>
      </c>
      <c r="D64" s="434">
        <f>SUM(E64:I64)</f>
        <v>172</v>
      </c>
      <c r="E64" s="434">
        <v>143</v>
      </c>
      <c r="F64" s="434">
        <v>6</v>
      </c>
      <c r="G64" s="434">
        <v>4</v>
      </c>
      <c r="H64" s="434">
        <v>0</v>
      </c>
      <c r="I64" s="434">
        <v>19</v>
      </c>
      <c r="J64" s="434">
        <f>SUM(K64:L64)</f>
        <v>35</v>
      </c>
      <c r="K64" s="434">
        <v>29</v>
      </c>
      <c r="L64" s="436">
        <v>6</v>
      </c>
    </row>
    <row r="65" spans="2:12" ht="23.1" customHeight="1" thickBot="1">
      <c r="B65" s="445"/>
      <c r="C65" s="446"/>
      <c r="D65" s="446"/>
      <c r="E65" s="446"/>
      <c r="F65" s="446"/>
      <c r="G65" s="446"/>
      <c r="H65" s="446"/>
      <c r="I65" s="447"/>
      <c r="J65" s="446"/>
      <c r="K65" s="446"/>
      <c r="L65" s="448"/>
    </row>
    <row r="66" spans="2:12" ht="23.1" customHeight="1">
      <c r="B66" s="807" t="s">
        <v>401</v>
      </c>
      <c r="C66" s="807"/>
      <c r="D66" s="807"/>
      <c r="E66" s="807"/>
      <c r="F66" s="104"/>
      <c r="G66" s="104"/>
      <c r="H66" s="104"/>
      <c r="I66" s="104"/>
      <c r="J66" s="112"/>
      <c r="K66" s="112"/>
      <c r="L66" s="449"/>
    </row>
    <row r="67" spans="2:12" ht="16.149999999999999" customHeight="1">
      <c r="C67" s="104"/>
      <c r="D67" s="104"/>
      <c r="E67" s="104"/>
      <c r="F67" s="104"/>
      <c r="G67" s="104"/>
      <c r="H67" s="104"/>
      <c r="I67" s="104"/>
      <c r="J67" s="104"/>
      <c r="K67" s="104"/>
      <c r="L67" s="104"/>
    </row>
    <row r="68" spans="2:12" ht="16.149999999999999" customHeight="1">
      <c r="C68" s="104"/>
      <c r="D68" s="104"/>
      <c r="E68" s="104"/>
      <c r="F68" s="104"/>
      <c r="G68" s="104"/>
      <c r="H68" s="104"/>
      <c r="I68" s="104"/>
      <c r="J68" s="104"/>
      <c r="K68" s="104"/>
      <c r="L68" s="104"/>
    </row>
    <row r="69" spans="2:12" ht="16.149999999999999" customHeight="1">
      <c r="C69" s="104"/>
      <c r="D69" s="104"/>
      <c r="E69" s="104"/>
      <c r="F69" s="104"/>
      <c r="G69" s="104"/>
      <c r="H69" s="104"/>
      <c r="I69" s="104"/>
      <c r="J69" s="104"/>
      <c r="K69" s="104"/>
      <c r="L69" s="104"/>
    </row>
    <row r="70" spans="2:12" ht="16.149999999999999" customHeight="1">
      <c r="C70" s="104"/>
      <c r="D70" s="104"/>
      <c r="E70" s="104"/>
      <c r="F70" s="104"/>
      <c r="G70" s="104"/>
      <c r="H70" s="104"/>
      <c r="I70" s="104"/>
      <c r="J70" s="104"/>
      <c r="K70" s="104"/>
      <c r="L70" s="104"/>
    </row>
    <row r="71" spans="2:12" ht="16.149999999999999" customHeight="1">
      <c r="C71" s="104"/>
      <c r="D71" s="104"/>
      <c r="E71" s="104"/>
      <c r="F71" s="104"/>
      <c r="G71" s="104"/>
      <c r="H71" s="104"/>
      <c r="I71" s="104"/>
      <c r="J71" s="104"/>
      <c r="K71" s="104"/>
      <c r="L71" s="104"/>
    </row>
    <row r="72" spans="2:12" ht="16.149999999999999" customHeight="1">
      <c r="C72" s="104"/>
      <c r="D72" s="104"/>
      <c r="E72" s="104"/>
      <c r="F72" s="104"/>
      <c r="G72" s="104"/>
      <c r="H72" s="104"/>
      <c r="I72" s="104"/>
      <c r="J72" s="104"/>
      <c r="K72" s="104"/>
      <c r="L72" s="104"/>
    </row>
    <row r="73" spans="2:12" ht="16.149999999999999" customHeight="1">
      <c r="C73" s="104"/>
      <c r="D73" s="104"/>
      <c r="E73" s="104"/>
      <c r="F73" s="104"/>
      <c r="G73" s="104"/>
      <c r="H73" s="104"/>
      <c r="I73" s="104"/>
      <c r="J73" s="104"/>
      <c r="K73" s="104"/>
      <c r="L73" s="104"/>
    </row>
    <row r="74" spans="2:12" ht="16.149999999999999" customHeight="1">
      <c r="C74" s="104"/>
      <c r="D74" s="104"/>
      <c r="E74" s="104"/>
      <c r="F74" s="104"/>
      <c r="G74" s="104"/>
      <c r="H74" s="104"/>
      <c r="I74" s="104"/>
      <c r="J74" s="104"/>
      <c r="K74" s="104"/>
      <c r="L74" s="104"/>
    </row>
    <row r="75" spans="2:12" ht="16.149999999999999" customHeight="1">
      <c r="C75" s="104"/>
      <c r="D75" s="104"/>
      <c r="E75" s="104"/>
      <c r="F75" s="104"/>
      <c r="G75" s="104"/>
      <c r="H75" s="104"/>
      <c r="I75" s="104"/>
      <c r="J75" s="104"/>
      <c r="K75" s="104"/>
      <c r="L75" s="104"/>
    </row>
    <row r="76" spans="2:12" ht="16.149999999999999" customHeight="1">
      <c r="C76" s="104"/>
      <c r="D76" s="104"/>
      <c r="E76" s="104"/>
      <c r="F76" s="104"/>
      <c r="G76" s="104"/>
      <c r="H76" s="104"/>
      <c r="I76" s="104"/>
      <c r="J76" s="104"/>
      <c r="K76" s="104"/>
      <c r="L76" s="104"/>
    </row>
    <row r="77" spans="2:12" ht="16.149999999999999" customHeight="1">
      <c r="C77" s="104"/>
      <c r="D77" s="104"/>
      <c r="E77" s="104"/>
      <c r="F77" s="104"/>
      <c r="G77" s="104"/>
      <c r="H77" s="104"/>
      <c r="I77" s="104"/>
      <c r="J77" s="104"/>
      <c r="K77" s="104"/>
      <c r="L77" s="104"/>
    </row>
    <row r="78" spans="2:12" ht="16.149999999999999" customHeight="1">
      <c r="C78" s="104"/>
      <c r="D78" s="104"/>
      <c r="E78" s="104"/>
      <c r="F78" s="104"/>
      <c r="G78" s="104"/>
      <c r="H78" s="104"/>
      <c r="I78" s="104"/>
      <c r="J78" s="104"/>
      <c r="K78" s="104"/>
      <c r="L78" s="104"/>
    </row>
    <row r="79" spans="2:12" ht="16.149999999999999" customHeight="1">
      <c r="C79" s="104"/>
      <c r="D79" s="104"/>
      <c r="E79" s="104"/>
      <c r="F79" s="104"/>
      <c r="G79" s="104"/>
      <c r="H79" s="104"/>
      <c r="I79" s="104"/>
      <c r="J79" s="104"/>
      <c r="K79" s="104"/>
      <c r="L79" s="104"/>
    </row>
    <row r="80" spans="2:12" ht="16.149999999999999" customHeight="1">
      <c r="C80" s="104"/>
      <c r="D80" s="104"/>
      <c r="E80" s="104"/>
      <c r="F80" s="104"/>
      <c r="G80" s="104"/>
      <c r="H80" s="104"/>
      <c r="I80" s="104"/>
      <c r="J80" s="104"/>
      <c r="K80" s="104"/>
      <c r="L80" s="104"/>
    </row>
    <row r="81" spans="3:12" ht="16.149999999999999" customHeight="1">
      <c r="C81" s="104"/>
      <c r="D81" s="104"/>
      <c r="E81" s="104"/>
      <c r="F81" s="104"/>
      <c r="G81" s="104"/>
      <c r="H81" s="104"/>
      <c r="I81" s="104"/>
      <c r="J81" s="104"/>
      <c r="K81" s="104"/>
      <c r="L81" s="104"/>
    </row>
    <row r="82" spans="3:12" ht="16.149999999999999" customHeight="1">
      <c r="C82" s="104"/>
      <c r="D82" s="104"/>
      <c r="E82" s="104"/>
      <c r="F82" s="104"/>
      <c r="G82" s="104"/>
      <c r="H82" s="104"/>
      <c r="I82" s="104"/>
      <c r="J82" s="104"/>
      <c r="K82" s="104"/>
      <c r="L82" s="104"/>
    </row>
    <row r="83" spans="3:12" ht="16.149999999999999" customHeight="1">
      <c r="C83" s="104"/>
      <c r="D83" s="104"/>
      <c r="E83" s="104"/>
      <c r="F83" s="104"/>
      <c r="G83" s="104"/>
      <c r="H83" s="104"/>
      <c r="I83" s="104"/>
      <c r="J83" s="104"/>
      <c r="K83" s="104"/>
      <c r="L83" s="104"/>
    </row>
    <row r="84" spans="3:12" ht="16.149999999999999" customHeight="1">
      <c r="C84" s="104"/>
      <c r="D84" s="104"/>
      <c r="E84" s="104"/>
      <c r="F84" s="104"/>
      <c r="G84" s="104"/>
      <c r="H84" s="104"/>
      <c r="I84" s="104"/>
      <c r="J84" s="104"/>
      <c r="K84" s="104"/>
      <c r="L84" s="104"/>
    </row>
    <row r="85" spans="3:12" ht="16.149999999999999" customHeight="1">
      <c r="C85" s="104"/>
      <c r="D85" s="104"/>
      <c r="E85" s="104"/>
      <c r="F85" s="104"/>
      <c r="G85" s="104"/>
      <c r="H85" s="104"/>
      <c r="I85" s="104"/>
      <c r="J85" s="104"/>
      <c r="K85" s="104"/>
      <c r="L85" s="104"/>
    </row>
    <row r="86" spans="3:12" ht="16.149999999999999" customHeight="1">
      <c r="C86" s="104"/>
      <c r="D86" s="104"/>
      <c r="E86" s="104"/>
      <c r="F86" s="104"/>
      <c r="G86" s="104"/>
      <c r="H86" s="104"/>
      <c r="I86" s="104"/>
      <c r="J86" s="104"/>
      <c r="K86" s="104"/>
      <c r="L86" s="104"/>
    </row>
    <row r="87" spans="3:12" ht="16.149999999999999" customHeight="1">
      <c r="C87" s="104"/>
      <c r="D87" s="104"/>
      <c r="E87" s="104"/>
      <c r="F87" s="104"/>
      <c r="G87" s="104"/>
      <c r="H87" s="104"/>
      <c r="I87" s="104"/>
      <c r="J87" s="104"/>
      <c r="K87" s="104"/>
      <c r="L87" s="104"/>
    </row>
    <row r="88" spans="3:12" ht="16.149999999999999" customHeight="1">
      <c r="C88" s="104"/>
      <c r="D88" s="104"/>
      <c r="E88" s="104"/>
      <c r="F88" s="104"/>
      <c r="G88" s="104"/>
      <c r="H88" s="104"/>
      <c r="I88" s="104"/>
      <c r="J88" s="104"/>
      <c r="K88" s="104"/>
      <c r="L88" s="104"/>
    </row>
    <row r="89" spans="3:12" ht="16.149999999999999" customHeight="1">
      <c r="C89" s="104"/>
      <c r="D89" s="104"/>
      <c r="E89" s="104"/>
      <c r="F89" s="104"/>
      <c r="G89" s="104"/>
      <c r="H89" s="104"/>
      <c r="I89" s="104"/>
      <c r="J89" s="104"/>
      <c r="K89" s="104"/>
      <c r="L89" s="104"/>
    </row>
    <row r="90" spans="3:12" ht="16.149999999999999" customHeight="1">
      <c r="C90" s="104"/>
      <c r="D90" s="104"/>
      <c r="E90" s="104"/>
      <c r="F90" s="104"/>
      <c r="G90" s="104"/>
      <c r="H90" s="104"/>
      <c r="I90" s="104"/>
      <c r="J90" s="104"/>
      <c r="K90" s="104"/>
      <c r="L90" s="104"/>
    </row>
    <row r="91" spans="3:12" ht="16.149999999999999" customHeight="1">
      <c r="C91" s="104"/>
      <c r="D91" s="104"/>
      <c r="E91" s="104"/>
      <c r="F91" s="104"/>
      <c r="G91" s="104"/>
      <c r="H91" s="104"/>
      <c r="I91" s="104"/>
      <c r="J91" s="104"/>
      <c r="K91" s="104"/>
      <c r="L91" s="104"/>
    </row>
    <row r="92" spans="3:12" ht="16.149999999999999" customHeight="1">
      <c r="C92" s="104"/>
      <c r="D92" s="104"/>
      <c r="E92" s="104"/>
      <c r="F92" s="104"/>
      <c r="G92" s="104"/>
      <c r="H92" s="104"/>
      <c r="I92" s="104"/>
      <c r="J92" s="104"/>
      <c r="K92" s="104"/>
      <c r="L92" s="104"/>
    </row>
    <row r="93" spans="3:12" ht="16.149999999999999" customHeight="1">
      <c r="C93" s="104"/>
      <c r="D93" s="104"/>
      <c r="E93" s="104"/>
      <c r="F93" s="104"/>
      <c r="G93" s="104"/>
      <c r="H93" s="104"/>
      <c r="I93" s="104"/>
      <c r="J93" s="104"/>
      <c r="K93" s="104"/>
      <c r="L93" s="104"/>
    </row>
    <row r="94" spans="3:12" ht="16.149999999999999" customHeight="1">
      <c r="C94" s="104"/>
      <c r="D94" s="104"/>
      <c r="E94" s="104"/>
      <c r="F94" s="104"/>
      <c r="G94" s="104"/>
      <c r="H94" s="104"/>
      <c r="I94" s="104"/>
      <c r="J94" s="104"/>
      <c r="K94" s="104"/>
      <c r="L94" s="104"/>
    </row>
    <row r="95" spans="3:12" ht="16.149999999999999" customHeight="1">
      <c r="C95" s="104"/>
      <c r="D95" s="104"/>
      <c r="E95" s="104"/>
      <c r="F95" s="104"/>
      <c r="G95" s="104"/>
      <c r="H95" s="104"/>
      <c r="I95" s="104"/>
      <c r="J95" s="104"/>
      <c r="K95" s="104"/>
      <c r="L95" s="104"/>
    </row>
    <row r="96" spans="3:12" ht="16.149999999999999" customHeight="1">
      <c r="C96" s="104"/>
      <c r="D96" s="104"/>
      <c r="E96" s="104"/>
      <c r="F96" s="104"/>
      <c r="G96" s="104"/>
      <c r="H96" s="104"/>
      <c r="I96" s="104"/>
      <c r="J96" s="104"/>
      <c r="K96" s="104"/>
      <c r="L96" s="104"/>
    </row>
    <row r="97" spans="3:12" ht="16.149999999999999" customHeight="1">
      <c r="C97" s="104"/>
      <c r="D97" s="104"/>
      <c r="E97" s="104"/>
      <c r="F97" s="104"/>
      <c r="G97" s="104"/>
      <c r="H97" s="104"/>
      <c r="I97" s="104"/>
      <c r="J97" s="104"/>
      <c r="K97" s="104"/>
      <c r="L97" s="104"/>
    </row>
    <row r="98" spans="3:12" ht="16.149999999999999" customHeight="1">
      <c r="C98" s="104"/>
      <c r="D98" s="104"/>
      <c r="E98" s="104"/>
      <c r="F98" s="104"/>
      <c r="G98" s="104"/>
      <c r="H98" s="104"/>
      <c r="I98" s="104"/>
      <c r="J98" s="104"/>
      <c r="K98" s="104"/>
      <c r="L98" s="104"/>
    </row>
    <row r="99" spans="3:12" ht="16.149999999999999" customHeight="1">
      <c r="C99" s="104"/>
      <c r="D99" s="104"/>
      <c r="E99" s="104"/>
      <c r="F99" s="104"/>
      <c r="G99" s="104"/>
      <c r="H99" s="104"/>
      <c r="I99" s="104"/>
      <c r="J99" s="104"/>
      <c r="K99" s="104"/>
      <c r="L99" s="104"/>
    </row>
    <row r="100" spans="3:12" ht="16.149999999999999" customHeight="1">
      <c r="C100" s="104"/>
      <c r="D100" s="104"/>
      <c r="E100" s="104"/>
      <c r="F100" s="104"/>
      <c r="G100" s="104"/>
      <c r="H100" s="104"/>
      <c r="I100" s="104"/>
      <c r="J100" s="104"/>
      <c r="K100" s="104"/>
      <c r="L100" s="104"/>
    </row>
    <row r="101" spans="3:12" ht="16.149999999999999" customHeight="1">
      <c r="C101" s="104"/>
      <c r="D101" s="104"/>
      <c r="E101" s="104"/>
      <c r="F101" s="104"/>
      <c r="G101" s="104"/>
      <c r="H101" s="104"/>
      <c r="I101" s="104"/>
      <c r="J101" s="104"/>
      <c r="K101" s="104"/>
      <c r="L101" s="104"/>
    </row>
    <row r="102" spans="3:12" ht="16.149999999999999" customHeight="1">
      <c r="C102" s="104"/>
      <c r="D102" s="104"/>
      <c r="E102" s="104"/>
      <c r="F102" s="104"/>
      <c r="G102" s="104"/>
      <c r="H102" s="104"/>
      <c r="I102" s="104"/>
      <c r="J102" s="104"/>
      <c r="K102" s="104"/>
      <c r="L102" s="104"/>
    </row>
    <row r="103" spans="3:12" ht="16.149999999999999" customHeight="1">
      <c r="C103" s="104"/>
      <c r="D103" s="104"/>
      <c r="E103" s="104"/>
      <c r="F103" s="104"/>
      <c r="G103" s="104"/>
      <c r="H103" s="104"/>
      <c r="I103" s="104"/>
      <c r="J103" s="104"/>
      <c r="K103" s="104"/>
      <c r="L103" s="104"/>
    </row>
  </sheetData>
  <mergeCells count="5">
    <mergeCell ref="K2:L2"/>
    <mergeCell ref="C3:C6"/>
    <mergeCell ref="D3:I3"/>
    <mergeCell ref="J3:L3"/>
    <mergeCell ref="B66:E66"/>
  </mergeCells>
  <phoneticPr fontId="2"/>
  <printOptions horizontalCentered="1"/>
  <pageMargins left="0.51181102362204722" right="0.51181102362204722" top="0.55118110236220474" bottom="0.39370078740157483" header="0.51181102362204722" footer="0.51181102362204722"/>
  <pageSetup paperSize="9" scale="50" firstPageNumber="62" pageOrder="overThenDown" orientation="portrait" blackAndWhite="1"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AJ93"/>
  <sheetViews>
    <sheetView zoomScale="75" zoomScaleNormal="75" workbookViewId="0">
      <selection activeCell="C41" sqref="C41"/>
    </sheetView>
  </sheetViews>
  <sheetFormatPr defaultColWidth="10.625" defaultRowHeight="19.5" customHeight="1"/>
  <cols>
    <col min="1" max="1" width="2.625" style="5" customWidth="1"/>
    <col min="2" max="2" width="10.75" style="5" bestFit="1" customWidth="1"/>
    <col min="3" max="3" width="54.375" style="5" customWidth="1"/>
    <col min="4" max="4" width="5.25" style="450" customWidth="1"/>
    <col min="5" max="5" width="8.625" style="5" customWidth="1"/>
    <col min="6" max="14" width="9.375" style="5" customWidth="1"/>
    <col min="15" max="16" width="2.625" style="5" customWidth="1"/>
    <col min="17" max="30" width="9.375" style="5" customWidth="1"/>
    <col min="31" max="31" width="2.625" style="5" customWidth="1"/>
    <col min="32" max="256" width="10.625" style="5"/>
    <col min="257" max="257" width="2.625" style="5" customWidth="1"/>
    <col min="258" max="258" width="10.75" style="5" bestFit="1" customWidth="1"/>
    <col min="259" max="259" width="54.375" style="5" customWidth="1"/>
    <col min="260" max="260" width="5.25" style="5" customWidth="1"/>
    <col min="261" max="261" width="8.625" style="5" customWidth="1"/>
    <col min="262" max="270" width="9.375" style="5" customWidth="1"/>
    <col min="271" max="272" width="2.625" style="5" customWidth="1"/>
    <col min="273" max="286" width="9.375" style="5" customWidth="1"/>
    <col min="287" max="287" width="2.625" style="5" customWidth="1"/>
    <col min="288" max="512" width="10.625" style="5"/>
    <col min="513" max="513" width="2.625" style="5" customWidth="1"/>
    <col min="514" max="514" width="10.75" style="5" bestFit="1" customWidth="1"/>
    <col min="515" max="515" width="54.375" style="5" customWidth="1"/>
    <col min="516" max="516" width="5.25" style="5" customWidth="1"/>
    <col min="517" max="517" width="8.625" style="5" customWidth="1"/>
    <col min="518" max="526" width="9.375" style="5" customWidth="1"/>
    <col min="527" max="528" width="2.625" style="5" customWidth="1"/>
    <col min="529" max="542" width="9.375" style="5" customWidth="1"/>
    <col min="543" max="543" width="2.625" style="5" customWidth="1"/>
    <col min="544" max="768" width="10.625" style="5"/>
    <col min="769" max="769" width="2.625" style="5" customWidth="1"/>
    <col min="770" max="770" width="10.75" style="5" bestFit="1" customWidth="1"/>
    <col min="771" max="771" width="54.375" style="5" customWidth="1"/>
    <col min="772" max="772" width="5.25" style="5" customWidth="1"/>
    <col min="773" max="773" width="8.625" style="5" customWidth="1"/>
    <col min="774" max="782" width="9.375" style="5" customWidth="1"/>
    <col min="783" max="784" width="2.625" style="5" customWidth="1"/>
    <col min="785" max="798" width="9.375" style="5" customWidth="1"/>
    <col min="799" max="799" width="2.625" style="5" customWidth="1"/>
    <col min="800" max="1024" width="10.625" style="5"/>
    <col min="1025" max="1025" width="2.625" style="5" customWidth="1"/>
    <col min="1026" max="1026" width="10.75" style="5" bestFit="1" customWidth="1"/>
    <col min="1027" max="1027" width="54.375" style="5" customWidth="1"/>
    <col min="1028" max="1028" width="5.25" style="5" customWidth="1"/>
    <col min="1029" max="1029" width="8.625" style="5" customWidth="1"/>
    <col min="1030" max="1038" width="9.375" style="5" customWidth="1"/>
    <col min="1039" max="1040" width="2.625" style="5" customWidth="1"/>
    <col min="1041" max="1054" width="9.375" style="5" customWidth="1"/>
    <col min="1055" max="1055" width="2.625" style="5" customWidth="1"/>
    <col min="1056" max="1280" width="10.625" style="5"/>
    <col min="1281" max="1281" width="2.625" style="5" customWidth="1"/>
    <col min="1282" max="1282" width="10.75" style="5" bestFit="1" customWidth="1"/>
    <col min="1283" max="1283" width="54.375" style="5" customWidth="1"/>
    <col min="1284" max="1284" width="5.25" style="5" customWidth="1"/>
    <col min="1285" max="1285" width="8.625" style="5" customWidth="1"/>
    <col min="1286" max="1294" width="9.375" style="5" customWidth="1"/>
    <col min="1295" max="1296" width="2.625" style="5" customWidth="1"/>
    <col min="1297" max="1310" width="9.375" style="5" customWidth="1"/>
    <col min="1311" max="1311" width="2.625" style="5" customWidth="1"/>
    <col min="1312" max="1536" width="10.625" style="5"/>
    <col min="1537" max="1537" width="2.625" style="5" customWidth="1"/>
    <col min="1538" max="1538" width="10.75" style="5" bestFit="1" customWidth="1"/>
    <col min="1539" max="1539" width="54.375" style="5" customWidth="1"/>
    <col min="1540" max="1540" width="5.25" style="5" customWidth="1"/>
    <col min="1541" max="1541" width="8.625" style="5" customWidth="1"/>
    <col min="1542" max="1550" width="9.375" style="5" customWidth="1"/>
    <col min="1551" max="1552" width="2.625" style="5" customWidth="1"/>
    <col min="1553" max="1566" width="9.375" style="5" customWidth="1"/>
    <col min="1567" max="1567" width="2.625" style="5" customWidth="1"/>
    <col min="1568" max="1792" width="10.625" style="5"/>
    <col min="1793" max="1793" width="2.625" style="5" customWidth="1"/>
    <col min="1794" max="1794" width="10.75" style="5" bestFit="1" customWidth="1"/>
    <col min="1795" max="1795" width="54.375" style="5" customWidth="1"/>
    <col min="1796" max="1796" width="5.25" style="5" customWidth="1"/>
    <col min="1797" max="1797" width="8.625" style="5" customWidth="1"/>
    <col min="1798" max="1806" width="9.375" style="5" customWidth="1"/>
    <col min="1807" max="1808" width="2.625" style="5" customWidth="1"/>
    <col min="1809" max="1822" width="9.375" style="5" customWidth="1"/>
    <col min="1823" max="1823" width="2.625" style="5" customWidth="1"/>
    <col min="1824" max="2048" width="10.625" style="5"/>
    <col min="2049" max="2049" width="2.625" style="5" customWidth="1"/>
    <col min="2050" max="2050" width="10.75" style="5" bestFit="1" customWidth="1"/>
    <col min="2051" max="2051" width="54.375" style="5" customWidth="1"/>
    <col min="2052" max="2052" width="5.25" style="5" customWidth="1"/>
    <col min="2053" max="2053" width="8.625" style="5" customWidth="1"/>
    <col min="2054" max="2062" width="9.375" style="5" customWidth="1"/>
    <col min="2063" max="2064" width="2.625" style="5" customWidth="1"/>
    <col min="2065" max="2078" width="9.375" style="5" customWidth="1"/>
    <col min="2079" max="2079" width="2.625" style="5" customWidth="1"/>
    <col min="2080" max="2304" width="10.625" style="5"/>
    <col min="2305" max="2305" width="2.625" style="5" customWidth="1"/>
    <col min="2306" max="2306" width="10.75" style="5" bestFit="1" customWidth="1"/>
    <col min="2307" max="2307" width="54.375" style="5" customWidth="1"/>
    <col min="2308" max="2308" width="5.25" style="5" customWidth="1"/>
    <col min="2309" max="2309" width="8.625" style="5" customWidth="1"/>
    <col min="2310" max="2318" width="9.375" style="5" customWidth="1"/>
    <col min="2319" max="2320" width="2.625" style="5" customWidth="1"/>
    <col min="2321" max="2334" width="9.375" style="5" customWidth="1"/>
    <col min="2335" max="2335" width="2.625" style="5" customWidth="1"/>
    <col min="2336" max="2560" width="10.625" style="5"/>
    <col min="2561" max="2561" width="2.625" style="5" customWidth="1"/>
    <col min="2562" max="2562" width="10.75" style="5" bestFit="1" customWidth="1"/>
    <col min="2563" max="2563" width="54.375" style="5" customWidth="1"/>
    <col min="2564" max="2564" width="5.25" style="5" customWidth="1"/>
    <col min="2565" max="2565" width="8.625" style="5" customWidth="1"/>
    <col min="2566" max="2574" width="9.375" style="5" customWidth="1"/>
    <col min="2575" max="2576" width="2.625" style="5" customWidth="1"/>
    <col min="2577" max="2590" width="9.375" style="5" customWidth="1"/>
    <col min="2591" max="2591" width="2.625" style="5" customWidth="1"/>
    <col min="2592" max="2816" width="10.625" style="5"/>
    <col min="2817" max="2817" width="2.625" style="5" customWidth="1"/>
    <col min="2818" max="2818" width="10.75" style="5" bestFit="1" customWidth="1"/>
    <col min="2819" max="2819" width="54.375" style="5" customWidth="1"/>
    <col min="2820" max="2820" width="5.25" style="5" customWidth="1"/>
    <col min="2821" max="2821" width="8.625" style="5" customWidth="1"/>
    <col min="2822" max="2830" width="9.375" style="5" customWidth="1"/>
    <col min="2831" max="2832" width="2.625" style="5" customWidth="1"/>
    <col min="2833" max="2846" width="9.375" style="5" customWidth="1"/>
    <col min="2847" max="2847" width="2.625" style="5" customWidth="1"/>
    <col min="2848" max="3072" width="10.625" style="5"/>
    <col min="3073" max="3073" width="2.625" style="5" customWidth="1"/>
    <col min="3074" max="3074" width="10.75" style="5" bestFit="1" customWidth="1"/>
    <col min="3075" max="3075" width="54.375" style="5" customWidth="1"/>
    <col min="3076" max="3076" width="5.25" style="5" customWidth="1"/>
    <col min="3077" max="3077" width="8.625" style="5" customWidth="1"/>
    <col min="3078" max="3086" width="9.375" style="5" customWidth="1"/>
    <col min="3087" max="3088" width="2.625" style="5" customWidth="1"/>
    <col min="3089" max="3102" width="9.375" style="5" customWidth="1"/>
    <col min="3103" max="3103" width="2.625" style="5" customWidth="1"/>
    <col min="3104" max="3328" width="10.625" style="5"/>
    <col min="3329" max="3329" width="2.625" style="5" customWidth="1"/>
    <col min="3330" max="3330" width="10.75" style="5" bestFit="1" customWidth="1"/>
    <col min="3331" max="3331" width="54.375" style="5" customWidth="1"/>
    <col min="3332" max="3332" width="5.25" style="5" customWidth="1"/>
    <col min="3333" max="3333" width="8.625" style="5" customWidth="1"/>
    <col min="3334" max="3342" width="9.375" style="5" customWidth="1"/>
    <col min="3343" max="3344" width="2.625" style="5" customWidth="1"/>
    <col min="3345" max="3358" width="9.375" style="5" customWidth="1"/>
    <col min="3359" max="3359" width="2.625" style="5" customWidth="1"/>
    <col min="3360" max="3584" width="10.625" style="5"/>
    <col min="3585" max="3585" width="2.625" style="5" customWidth="1"/>
    <col min="3586" max="3586" width="10.75" style="5" bestFit="1" customWidth="1"/>
    <col min="3587" max="3587" width="54.375" style="5" customWidth="1"/>
    <col min="3588" max="3588" width="5.25" style="5" customWidth="1"/>
    <col min="3589" max="3589" width="8.625" style="5" customWidth="1"/>
    <col min="3590" max="3598" width="9.375" style="5" customWidth="1"/>
    <col min="3599" max="3600" width="2.625" style="5" customWidth="1"/>
    <col min="3601" max="3614" width="9.375" style="5" customWidth="1"/>
    <col min="3615" max="3615" width="2.625" style="5" customWidth="1"/>
    <col min="3616" max="3840" width="10.625" style="5"/>
    <col min="3841" max="3841" width="2.625" style="5" customWidth="1"/>
    <col min="3842" max="3842" width="10.75" style="5" bestFit="1" customWidth="1"/>
    <col min="3843" max="3843" width="54.375" style="5" customWidth="1"/>
    <col min="3844" max="3844" width="5.25" style="5" customWidth="1"/>
    <col min="3845" max="3845" width="8.625" style="5" customWidth="1"/>
    <col min="3846" max="3854" width="9.375" style="5" customWidth="1"/>
    <col min="3855" max="3856" width="2.625" style="5" customWidth="1"/>
    <col min="3857" max="3870" width="9.375" style="5" customWidth="1"/>
    <col min="3871" max="3871" width="2.625" style="5" customWidth="1"/>
    <col min="3872" max="4096" width="10.625" style="5"/>
    <col min="4097" max="4097" width="2.625" style="5" customWidth="1"/>
    <col min="4098" max="4098" width="10.75" style="5" bestFit="1" customWidth="1"/>
    <col min="4099" max="4099" width="54.375" style="5" customWidth="1"/>
    <col min="4100" max="4100" width="5.25" style="5" customWidth="1"/>
    <col min="4101" max="4101" width="8.625" style="5" customWidth="1"/>
    <col min="4102" max="4110" width="9.375" style="5" customWidth="1"/>
    <col min="4111" max="4112" width="2.625" style="5" customWidth="1"/>
    <col min="4113" max="4126" width="9.375" style="5" customWidth="1"/>
    <col min="4127" max="4127" width="2.625" style="5" customWidth="1"/>
    <col min="4128" max="4352" width="10.625" style="5"/>
    <col min="4353" max="4353" width="2.625" style="5" customWidth="1"/>
    <col min="4354" max="4354" width="10.75" style="5" bestFit="1" customWidth="1"/>
    <col min="4355" max="4355" width="54.375" style="5" customWidth="1"/>
    <col min="4356" max="4356" width="5.25" style="5" customWidth="1"/>
    <col min="4357" max="4357" width="8.625" style="5" customWidth="1"/>
    <col min="4358" max="4366" width="9.375" style="5" customWidth="1"/>
    <col min="4367" max="4368" width="2.625" style="5" customWidth="1"/>
    <col min="4369" max="4382" width="9.375" style="5" customWidth="1"/>
    <col min="4383" max="4383" width="2.625" style="5" customWidth="1"/>
    <col min="4384" max="4608" width="10.625" style="5"/>
    <col min="4609" max="4609" width="2.625" style="5" customWidth="1"/>
    <col min="4610" max="4610" width="10.75" style="5" bestFit="1" customWidth="1"/>
    <col min="4611" max="4611" width="54.375" style="5" customWidth="1"/>
    <col min="4612" max="4612" width="5.25" style="5" customWidth="1"/>
    <col min="4613" max="4613" width="8.625" style="5" customWidth="1"/>
    <col min="4614" max="4622" width="9.375" style="5" customWidth="1"/>
    <col min="4623" max="4624" width="2.625" style="5" customWidth="1"/>
    <col min="4625" max="4638" width="9.375" style="5" customWidth="1"/>
    <col min="4639" max="4639" width="2.625" style="5" customWidth="1"/>
    <col min="4640" max="4864" width="10.625" style="5"/>
    <col min="4865" max="4865" width="2.625" style="5" customWidth="1"/>
    <col min="4866" max="4866" width="10.75" style="5" bestFit="1" customWidth="1"/>
    <col min="4867" max="4867" width="54.375" style="5" customWidth="1"/>
    <col min="4868" max="4868" width="5.25" style="5" customWidth="1"/>
    <col min="4869" max="4869" width="8.625" style="5" customWidth="1"/>
    <col min="4870" max="4878" width="9.375" style="5" customWidth="1"/>
    <col min="4879" max="4880" width="2.625" style="5" customWidth="1"/>
    <col min="4881" max="4894" width="9.375" style="5" customWidth="1"/>
    <col min="4895" max="4895" width="2.625" style="5" customWidth="1"/>
    <col min="4896" max="5120" width="10.625" style="5"/>
    <col min="5121" max="5121" width="2.625" style="5" customWidth="1"/>
    <col min="5122" max="5122" width="10.75" style="5" bestFit="1" customWidth="1"/>
    <col min="5123" max="5123" width="54.375" style="5" customWidth="1"/>
    <col min="5124" max="5124" width="5.25" style="5" customWidth="1"/>
    <col min="5125" max="5125" width="8.625" style="5" customWidth="1"/>
    <col min="5126" max="5134" width="9.375" style="5" customWidth="1"/>
    <col min="5135" max="5136" width="2.625" style="5" customWidth="1"/>
    <col min="5137" max="5150" width="9.375" style="5" customWidth="1"/>
    <col min="5151" max="5151" width="2.625" style="5" customWidth="1"/>
    <col min="5152" max="5376" width="10.625" style="5"/>
    <col min="5377" max="5377" width="2.625" style="5" customWidth="1"/>
    <col min="5378" max="5378" width="10.75" style="5" bestFit="1" customWidth="1"/>
    <col min="5379" max="5379" width="54.375" style="5" customWidth="1"/>
    <col min="5380" max="5380" width="5.25" style="5" customWidth="1"/>
    <col min="5381" max="5381" width="8.625" style="5" customWidth="1"/>
    <col min="5382" max="5390" width="9.375" style="5" customWidth="1"/>
    <col min="5391" max="5392" width="2.625" style="5" customWidth="1"/>
    <col min="5393" max="5406" width="9.375" style="5" customWidth="1"/>
    <col min="5407" max="5407" width="2.625" style="5" customWidth="1"/>
    <col min="5408" max="5632" width="10.625" style="5"/>
    <col min="5633" max="5633" width="2.625" style="5" customWidth="1"/>
    <col min="5634" max="5634" width="10.75" style="5" bestFit="1" customWidth="1"/>
    <col min="5635" max="5635" width="54.375" style="5" customWidth="1"/>
    <col min="5636" max="5636" width="5.25" style="5" customWidth="1"/>
    <col min="5637" max="5637" width="8.625" style="5" customWidth="1"/>
    <col min="5638" max="5646" width="9.375" style="5" customWidth="1"/>
    <col min="5647" max="5648" width="2.625" style="5" customWidth="1"/>
    <col min="5649" max="5662" width="9.375" style="5" customWidth="1"/>
    <col min="5663" max="5663" width="2.625" style="5" customWidth="1"/>
    <col min="5664" max="5888" width="10.625" style="5"/>
    <col min="5889" max="5889" width="2.625" style="5" customWidth="1"/>
    <col min="5890" max="5890" width="10.75" style="5" bestFit="1" customWidth="1"/>
    <col min="5891" max="5891" width="54.375" style="5" customWidth="1"/>
    <col min="5892" max="5892" width="5.25" style="5" customWidth="1"/>
    <col min="5893" max="5893" width="8.625" style="5" customWidth="1"/>
    <col min="5894" max="5902" width="9.375" style="5" customWidth="1"/>
    <col min="5903" max="5904" width="2.625" style="5" customWidth="1"/>
    <col min="5905" max="5918" width="9.375" style="5" customWidth="1"/>
    <col min="5919" max="5919" width="2.625" style="5" customWidth="1"/>
    <col min="5920" max="6144" width="10.625" style="5"/>
    <col min="6145" max="6145" width="2.625" style="5" customWidth="1"/>
    <col min="6146" max="6146" width="10.75" style="5" bestFit="1" customWidth="1"/>
    <col min="6147" max="6147" width="54.375" style="5" customWidth="1"/>
    <col min="6148" max="6148" width="5.25" style="5" customWidth="1"/>
    <col min="6149" max="6149" width="8.625" style="5" customWidth="1"/>
    <col min="6150" max="6158" width="9.375" style="5" customWidth="1"/>
    <col min="6159" max="6160" width="2.625" style="5" customWidth="1"/>
    <col min="6161" max="6174" width="9.375" style="5" customWidth="1"/>
    <col min="6175" max="6175" width="2.625" style="5" customWidth="1"/>
    <col min="6176" max="6400" width="10.625" style="5"/>
    <col min="6401" max="6401" width="2.625" style="5" customWidth="1"/>
    <col min="6402" max="6402" width="10.75" style="5" bestFit="1" customWidth="1"/>
    <col min="6403" max="6403" width="54.375" style="5" customWidth="1"/>
    <col min="6404" max="6404" width="5.25" style="5" customWidth="1"/>
    <col min="6405" max="6405" width="8.625" style="5" customWidth="1"/>
    <col min="6406" max="6414" width="9.375" style="5" customWidth="1"/>
    <col min="6415" max="6416" width="2.625" style="5" customWidth="1"/>
    <col min="6417" max="6430" width="9.375" style="5" customWidth="1"/>
    <col min="6431" max="6431" width="2.625" style="5" customWidth="1"/>
    <col min="6432" max="6656" width="10.625" style="5"/>
    <col min="6657" max="6657" width="2.625" style="5" customWidth="1"/>
    <col min="6658" max="6658" width="10.75" style="5" bestFit="1" customWidth="1"/>
    <col min="6659" max="6659" width="54.375" style="5" customWidth="1"/>
    <col min="6660" max="6660" width="5.25" style="5" customWidth="1"/>
    <col min="6661" max="6661" width="8.625" style="5" customWidth="1"/>
    <col min="6662" max="6670" width="9.375" style="5" customWidth="1"/>
    <col min="6671" max="6672" width="2.625" style="5" customWidth="1"/>
    <col min="6673" max="6686" width="9.375" style="5" customWidth="1"/>
    <col min="6687" max="6687" width="2.625" style="5" customWidth="1"/>
    <col min="6688" max="6912" width="10.625" style="5"/>
    <col min="6913" max="6913" width="2.625" style="5" customWidth="1"/>
    <col min="6914" max="6914" width="10.75" style="5" bestFit="1" customWidth="1"/>
    <col min="6915" max="6915" width="54.375" style="5" customWidth="1"/>
    <col min="6916" max="6916" width="5.25" style="5" customWidth="1"/>
    <col min="6917" max="6917" width="8.625" style="5" customWidth="1"/>
    <col min="6918" max="6926" width="9.375" style="5" customWidth="1"/>
    <col min="6927" max="6928" width="2.625" style="5" customWidth="1"/>
    <col min="6929" max="6942" width="9.375" style="5" customWidth="1"/>
    <col min="6943" max="6943" width="2.625" style="5" customWidth="1"/>
    <col min="6944" max="7168" width="10.625" style="5"/>
    <col min="7169" max="7169" width="2.625" style="5" customWidth="1"/>
    <col min="7170" max="7170" width="10.75" style="5" bestFit="1" customWidth="1"/>
    <col min="7171" max="7171" width="54.375" style="5" customWidth="1"/>
    <col min="7172" max="7172" width="5.25" style="5" customWidth="1"/>
    <col min="7173" max="7173" width="8.625" style="5" customWidth="1"/>
    <col min="7174" max="7182" width="9.375" style="5" customWidth="1"/>
    <col min="7183" max="7184" width="2.625" style="5" customWidth="1"/>
    <col min="7185" max="7198" width="9.375" style="5" customWidth="1"/>
    <col min="7199" max="7199" width="2.625" style="5" customWidth="1"/>
    <col min="7200" max="7424" width="10.625" style="5"/>
    <col min="7425" max="7425" width="2.625" style="5" customWidth="1"/>
    <col min="7426" max="7426" width="10.75" style="5" bestFit="1" customWidth="1"/>
    <col min="7427" max="7427" width="54.375" style="5" customWidth="1"/>
    <col min="7428" max="7428" width="5.25" style="5" customWidth="1"/>
    <col min="7429" max="7429" width="8.625" style="5" customWidth="1"/>
    <col min="7430" max="7438" width="9.375" style="5" customWidth="1"/>
    <col min="7439" max="7440" width="2.625" style="5" customWidth="1"/>
    <col min="7441" max="7454" width="9.375" style="5" customWidth="1"/>
    <col min="7455" max="7455" width="2.625" style="5" customWidth="1"/>
    <col min="7456" max="7680" width="10.625" style="5"/>
    <col min="7681" max="7681" width="2.625" style="5" customWidth="1"/>
    <col min="7682" max="7682" width="10.75" style="5" bestFit="1" customWidth="1"/>
    <col min="7683" max="7683" width="54.375" style="5" customWidth="1"/>
    <col min="7684" max="7684" width="5.25" style="5" customWidth="1"/>
    <col min="7685" max="7685" width="8.625" style="5" customWidth="1"/>
    <col min="7686" max="7694" width="9.375" style="5" customWidth="1"/>
    <col min="7695" max="7696" width="2.625" style="5" customWidth="1"/>
    <col min="7697" max="7710" width="9.375" style="5" customWidth="1"/>
    <col min="7711" max="7711" width="2.625" style="5" customWidth="1"/>
    <col min="7712" max="7936" width="10.625" style="5"/>
    <col min="7937" max="7937" width="2.625" style="5" customWidth="1"/>
    <col min="7938" max="7938" width="10.75" style="5" bestFit="1" customWidth="1"/>
    <col min="7939" max="7939" width="54.375" style="5" customWidth="1"/>
    <col min="7940" max="7940" width="5.25" style="5" customWidth="1"/>
    <col min="7941" max="7941" width="8.625" style="5" customWidth="1"/>
    <col min="7942" max="7950" width="9.375" style="5" customWidth="1"/>
    <col min="7951" max="7952" width="2.625" style="5" customWidth="1"/>
    <col min="7953" max="7966" width="9.375" style="5" customWidth="1"/>
    <col min="7967" max="7967" width="2.625" style="5" customWidth="1"/>
    <col min="7968" max="8192" width="10.625" style="5"/>
    <col min="8193" max="8193" width="2.625" style="5" customWidth="1"/>
    <col min="8194" max="8194" width="10.75" style="5" bestFit="1" customWidth="1"/>
    <col min="8195" max="8195" width="54.375" style="5" customWidth="1"/>
    <col min="8196" max="8196" width="5.25" style="5" customWidth="1"/>
    <col min="8197" max="8197" width="8.625" style="5" customWidth="1"/>
    <col min="8198" max="8206" width="9.375" style="5" customWidth="1"/>
    <col min="8207" max="8208" width="2.625" style="5" customWidth="1"/>
    <col min="8209" max="8222" width="9.375" style="5" customWidth="1"/>
    <col min="8223" max="8223" width="2.625" style="5" customWidth="1"/>
    <col min="8224" max="8448" width="10.625" style="5"/>
    <col min="8449" max="8449" width="2.625" style="5" customWidth="1"/>
    <col min="8450" max="8450" width="10.75" style="5" bestFit="1" customWidth="1"/>
    <col min="8451" max="8451" width="54.375" style="5" customWidth="1"/>
    <col min="8452" max="8452" width="5.25" style="5" customWidth="1"/>
    <col min="8453" max="8453" width="8.625" style="5" customWidth="1"/>
    <col min="8454" max="8462" width="9.375" style="5" customWidth="1"/>
    <col min="8463" max="8464" width="2.625" style="5" customWidth="1"/>
    <col min="8465" max="8478" width="9.375" style="5" customWidth="1"/>
    <col min="8479" max="8479" width="2.625" style="5" customWidth="1"/>
    <col min="8480" max="8704" width="10.625" style="5"/>
    <col min="8705" max="8705" width="2.625" style="5" customWidth="1"/>
    <col min="8706" max="8706" width="10.75" style="5" bestFit="1" customWidth="1"/>
    <col min="8707" max="8707" width="54.375" style="5" customWidth="1"/>
    <col min="8708" max="8708" width="5.25" style="5" customWidth="1"/>
    <col min="8709" max="8709" width="8.625" style="5" customWidth="1"/>
    <col min="8710" max="8718" width="9.375" style="5" customWidth="1"/>
    <col min="8719" max="8720" width="2.625" style="5" customWidth="1"/>
    <col min="8721" max="8734" width="9.375" style="5" customWidth="1"/>
    <col min="8735" max="8735" width="2.625" style="5" customWidth="1"/>
    <col min="8736" max="8960" width="10.625" style="5"/>
    <col min="8961" max="8961" width="2.625" style="5" customWidth="1"/>
    <col min="8962" max="8962" width="10.75" style="5" bestFit="1" customWidth="1"/>
    <col min="8963" max="8963" width="54.375" style="5" customWidth="1"/>
    <col min="8964" max="8964" width="5.25" style="5" customWidth="1"/>
    <col min="8965" max="8965" width="8.625" style="5" customWidth="1"/>
    <col min="8966" max="8974" width="9.375" style="5" customWidth="1"/>
    <col min="8975" max="8976" width="2.625" style="5" customWidth="1"/>
    <col min="8977" max="8990" width="9.375" style="5" customWidth="1"/>
    <col min="8991" max="8991" width="2.625" style="5" customWidth="1"/>
    <col min="8992" max="9216" width="10.625" style="5"/>
    <col min="9217" max="9217" width="2.625" style="5" customWidth="1"/>
    <col min="9218" max="9218" width="10.75" style="5" bestFit="1" customWidth="1"/>
    <col min="9219" max="9219" width="54.375" style="5" customWidth="1"/>
    <col min="9220" max="9220" width="5.25" style="5" customWidth="1"/>
    <col min="9221" max="9221" width="8.625" style="5" customWidth="1"/>
    <col min="9222" max="9230" width="9.375" style="5" customWidth="1"/>
    <col min="9231" max="9232" width="2.625" style="5" customWidth="1"/>
    <col min="9233" max="9246" width="9.375" style="5" customWidth="1"/>
    <col min="9247" max="9247" width="2.625" style="5" customWidth="1"/>
    <col min="9248" max="9472" width="10.625" style="5"/>
    <col min="9473" max="9473" width="2.625" style="5" customWidth="1"/>
    <col min="9474" max="9474" width="10.75" style="5" bestFit="1" customWidth="1"/>
    <col min="9475" max="9475" width="54.375" style="5" customWidth="1"/>
    <col min="9476" max="9476" width="5.25" style="5" customWidth="1"/>
    <col min="9477" max="9477" width="8.625" style="5" customWidth="1"/>
    <col min="9478" max="9486" width="9.375" style="5" customWidth="1"/>
    <col min="9487" max="9488" width="2.625" style="5" customWidth="1"/>
    <col min="9489" max="9502" width="9.375" style="5" customWidth="1"/>
    <col min="9503" max="9503" width="2.625" style="5" customWidth="1"/>
    <col min="9504" max="9728" width="10.625" style="5"/>
    <col min="9729" max="9729" width="2.625" style="5" customWidth="1"/>
    <col min="9730" max="9730" width="10.75" style="5" bestFit="1" customWidth="1"/>
    <col min="9731" max="9731" width="54.375" style="5" customWidth="1"/>
    <col min="9732" max="9732" width="5.25" style="5" customWidth="1"/>
    <col min="9733" max="9733" width="8.625" style="5" customWidth="1"/>
    <col min="9734" max="9742" width="9.375" style="5" customWidth="1"/>
    <col min="9743" max="9744" width="2.625" style="5" customWidth="1"/>
    <col min="9745" max="9758" width="9.375" style="5" customWidth="1"/>
    <col min="9759" max="9759" width="2.625" style="5" customWidth="1"/>
    <col min="9760" max="9984" width="10.625" style="5"/>
    <col min="9985" max="9985" width="2.625" style="5" customWidth="1"/>
    <col min="9986" max="9986" width="10.75" style="5" bestFit="1" customWidth="1"/>
    <col min="9987" max="9987" width="54.375" style="5" customWidth="1"/>
    <col min="9988" max="9988" width="5.25" style="5" customWidth="1"/>
    <col min="9989" max="9989" width="8.625" style="5" customWidth="1"/>
    <col min="9990" max="9998" width="9.375" style="5" customWidth="1"/>
    <col min="9999" max="10000" width="2.625" style="5" customWidth="1"/>
    <col min="10001" max="10014" width="9.375" style="5" customWidth="1"/>
    <col min="10015" max="10015" width="2.625" style="5" customWidth="1"/>
    <col min="10016" max="10240" width="10.625" style="5"/>
    <col min="10241" max="10241" width="2.625" style="5" customWidth="1"/>
    <col min="10242" max="10242" width="10.75" style="5" bestFit="1" customWidth="1"/>
    <col min="10243" max="10243" width="54.375" style="5" customWidth="1"/>
    <col min="10244" max="10244" width="5.25" style="5" customWidth="1"/>
    <col min="10245" max="10245" width="8.625" style="5" customWidth="1"/>
    <col min="10246" max="10254" width="9.375" style="5" customWidth="1"/>
    <col min="10255" max="10256" width="2.625" style="5" customWidth="1"/>
    <col min="10257" max="10270" width="9.375" style="5" customWidth="1"/>
    <col min="10271" max="10271" width="2.625" style="5" customWidth="1"/>
    <col min="10272" max="10496" width="10.625" style="5"/>
    <col min="10497" max="10497" width="2.625" style="5" customWidth="1"/>
    <col min="10498" max="10498" width="10.75" style="5" bestFit="1" customWidth="1"/>
    <col min="10499" max="10499" width="54.375" style="5" customWidth="1"/>
    <col min="10500" max="10500" width="5.25" style="5" customWidth="1"/>
    <col min="10501" max="10501" width="8.625" style="5" customWidth="1"/>
    <col min="10502" max="10510" width="9.375" style="5" customWidth="1"/>
    <col min="10511" max="10512" width="2.625" style="5" customWidth="1"/>
    <col min="10513" max="10526" width="9.375" style="5" customWidth="1"/>
    <col min="10527" max="10527" width="2.625" style="5" customWidth="1"/>
    <col min="10528" max="10752" width="10.625" style="5"/>
    <col min="10753" max="10753" width="2.625" style="5" customWidth="1"/>
    <col min="10754" max="10754" width="10.75" style="5" bestFit="1" customWidth="1"/>
    <col min="10755" max="10755" width="54.375" style="5" customWidth="1"/>
    <col min="10756" max="10756" width="5.25" style="5" customWidth="1"/>
    <col min="10757" max="10757" width="8.625" style="5" customWidth="1"/>
    <col min="10758" max="10766" width="9.375" style="5" customWidth="1"/>
    <col min="10767" max="10768" width="2.625" style="5" customWidth="1"/>
    <col min="10769" max="10782" width="9.375" style="5" customWidth="1"/>
    <col min="10783" max="10783" width="2.625" style="5" customWidth="1"/>
    <col min="10784" max="11008" width="10.625" style="5"/>
    <col min="11009" max="11009" width="2.625" style="5" customWidth="1"/>
    <col min="11010" max="11010" width="10.75" style="5" bestFit="1" customWidth="1"/>
    <col min="11011" max="11011" width="54.375" style="5" customWidth="1"/>
    <col min="11012" max="11012" width="5.25" style="5" customWidth="1"/>
    <col min="11013" max="11013" width="8.625" style="5" customWidth="1"/>
    <col min="11014" max="11022" width="9.375" style="5" customWidth="1"/>
    <col min="11023" max="11024" width="2.625" style="5" customWidth="1"/>
    <col min="11025" max="11038" width="9.375" style="5" customWidth="1"/>
    <col min="11039" max="11039" width="2.625" style="5" customWidth="1"/>
    <col min="11040" max="11264" width="10.625" style="5"/>
    <col min="11265" max="11265" width="2.625" style="5" customWidth="1"/>
    <col min="11266" max="11266" width="10.75" style="5" bestFit="1" customWidth="1"/>
    <col min="11267" max="11267" width="54.375" style="5" customWidth="1"/>
    <col min="11268" max="11268" width="5.25" style="5" customWidth="1"/>
    <col min="11269" max="11269" width="8.625" style="5" customWidth="1"/>
    <col min="11270" max="11278" width="9.375" style="5" customWidth="1"/>
    <col min="11279" max="11280" width="2.625" style="5" customWidth="1"/>
    <col min="11281" max="11294" width="9.375" style="5" customWidth="1"/>
    <col min="11295" max="11295" width="2.625" style="5" customWidth="1"/>
    <col min="11296" max="11520" width="10.625" style="5"/>
    <col min="11521" max="11521" width="2.625" style="5" customWidth="1"/>
    <col min="11522" max="11522" width="10.75" style="5" bestFit="1" customWidth="1"/>
    <col min="11523" max="11523" width="54.375" style="5" customWidth="1"/>
    <col min="11524" max="11524" width="5.25" style="5" customWidth="1"/>
    <col min="11525" max="11525" width="8.625" style="5" customWidth="1"/>
    <col min="11526" max="11534" width="9.375" style="5" customWidth="1"/>
    <col min="11535" max="11536" width="2.625" style="5" customWidth="1"/>
    <col min="11537" max="11550" width="9.375" style="5" customWidth="1"/>
    <col min="11551" max="11551" width="2.625" style="5" customWidth="1"/>
    <col min="11552" max="11776" width="10.625" style="5"/>
    <col min="11777" max="11777" width="2.625" style="5" customWidth="1"/>
    <col min="11778" max="11778" width="10.75" style="5" bestFit="1" customWidth="1"/>
    <col min="11779" max="11779" width="54.375" style="5" customWidth="1"/>
    <col min="11780" max="11780" width="5.25" style="5" customWidth="1"/>
    <col min="11781" max="11781" width="8.625" style="5" customWidth="1"/>
    <col min="11782" max="11790" width="9.375" style="5" customWidth="1"/>
    <col min="11791" max="11792" width="2.625" style="5" customWidth="1"/>
    <col min="11793" max="11806" width="9.375" style="5" customWidth="1"/>
    <col min="11807" max="11807" width="2.625" style="5" customWidth="1"/>
    <col min="11808" max="12032" width="10.625" style="5"/>
    <col min="12033" max="12033" width="2.625" style="5" customWidth="1"/>
    <col min="12034" max="12034" width="10.75" style="5" bestFit="1" customWidth="1"/>
    <col min="12035" max="12035" width="54.375" style="5" customWidth="1"/>
    <col min="12036" max="12036" width="5.25" style="5" customWidth="1"/>
    <col min="12037" max="12037" width="8.625" style="5" customWidth="1"/>
    <col min="12038" max="12046" width="9.375" style="5" customWidth="1"/>
    <col min="12047" max="12048" width="2.625" style="5" customWidth="1"/>
    <col min="12049" max="12062" width="9.375" style="5" customWidth="1"/>
    <col min="12063" max="12063" width="2.625" style="5" customWidth="1"/>
    <col min="12064" max="12288" width="10.625" style="5"/>
    <col min="12289" max="12289" width="2.625" style="5" customWidth="1"/>
    <col min="12290" max="12290" width="10.75" style="5" bestFit="1" customWidth="1"/>
    <col min="12291" max="12291" width="54.375" style="5" customWidth="1"/>
    <col min="12292" max="12292" width="5.25" style="5" customWidth="1"/>
    <col min="12293" max="12293" width="8.625" style="5" customWidth="1"/>
    <col min="12294" max="12302" width="9.375" style="5" customWidth="1"/>
    <col min="12303" max="12304" width="2.625" style="5" customWidth="1"/>
    <col min="12305" max="12318" width="9.375" style="5" customWidth="1"/>
    <col min="12319" max="12319" width="2.625" style="5" customWidth="1"/>
    <col min="12320" max="12544" width="10.625" style="5"/>
    <col min="12545" max="12545" width="2.625" style="5" customWidth="1"/>
    <col min="12546" max="12546" width="10.75" style="5" bestFit="1" customWidth="1"/>
    <col min="12547" max="12547" width="54.375" style="5" customWidth="1"/>
    <col min="12548" max="12548" width="5.25" style="5" customWidth="1"/>
    <col min="12549" max="12549" width="8.625" style="5" customWidth="1"/>
    <col min="12550" max="12558" width="9.375" style="5" customWidth="1"/>
    <col min="12559" max="12560" width="2.625" style="5" customWidth="1"/>
    <col min="12561" max="12574" width="9.375" style="5" customWidth="1"/>
    <col min="12575" max="12575" width="2.625" style="5" customWidth="1"/>
    <col min="12576" max="12800" width="10.625" style="5"/>
    <col min="12801" max="12801" width="2.625" style="5" customWidth="1"/>
    <col min="12802" max="12802" width="10.75" style="5" bestFit="1" customWidth="1"/>
    <col min="12803" max="12803" width="54.375" style="5" customWidth="1"/>
    <col min="12804" max="12804" width="5.25" style="5" customWidth="1"/>
    <col min="12805" max="12805" width="8.625" style="5" customWidth="1"/>
    <col min="12806" max="12814" width="9.375" style="5" customWidth="1"/>
    <col min="12815" max="12816" width="2.625" style="5" customWidth="1"/>
    <col min="12817" max="12830" width="9.375" style="5" customWidth="1"/>
    <col min="12831" max="12831" width="2.625" style="5" customWidth="1"/>
    <col min="12832" max="13056" width="10.625" style="5"/>
    <col min="13057" max="13057" width="2.625" style="5" customWidth="1"/>
    <col min="13058" max="13058" width="10.75" style="5" bestFit="1" customWidth="1"/>
    <col min="13059" max="13059" width="54.375" style="5" customWidth="1"/>
    <col min="13060" max="13060" width="5.25" style="5" customWidth="1"/>
    <col min="13061" max="13061" width="8.625" style="5" customWidth="1"/>
    <col min="13062" max="13070" width="9.375" style="5" customWidth="1"/>
    <col min="13071" max="13072" width="2.625" style="5" customWidth="1"/>
    <col min="13073" max="13086" width="9.375" style="5" customWidth="1"/>
    <col min="13087" max="13087" width="2.625" style="5" customWidth="1"/>
    <col min="13088" max="13312" width="10.625" style="5"/>
    <col min="13313" max="13313" width="2.625" style="5" customWidth="1"/>
    <col min="13314" max="13314" width="10.75" style="5" bestFit="1" customWidth="1"/>
    <col min="13315" max="13315" width="54.375" style="5" customWidth="1"/>
    <col min="13316" max="13316" width="5.25" style="5" customWidth="1"/>
    <col min="13317" max="13317" width="8.625" style="5" customWidth="1"/>
    <col min="13318" max="13326" width="9.375" style="5" customWidth="1"/>
    <col min="13327" max="13328" width="2.625" style="5" customWidth="1"/>
    <col min="13329" max="13342" width="9.375" style="5" customWidth="1"/>
    <col min="13343" max="13343" width="2.625" style="5" customWidth="1"/>
    <col min="13344" max="13568" width="10.625" style="5"/>
    <col min="13569" max="13569" width="2.625" style="5" customWidth="1"/>
    <col min="13570" max="13570" width="10.75" style="5" bestFit="1" customWidth="1"/>
    <col min="13571" max="13571" width="54.375" style="5" customWidth="1"/>
    <col min="13572" max="13572" width="5.25" style="5" customWidth="1"/>
    <col min="13573" max="13573" width="8.625" style="5" customWidth="1"/>
    <col min="13574" max="13582" width="9.375" style="5" customWidth="1"/>
    <col min="13583" max="13584" width="2.625" style="5" customWidth="1"/>
    <col min="13585" max="13598" width="9.375" style="5" customWidth="1"/>
    <col min="13599" max="13599" width="2.625" style="5" customWidth="1"/>
    <col min="13600" max="13824" width="10.625" style="5"/>
    <col min="13825" max="13825" width="2.625" style="5" customWidth="1"/>
    <col min="13826" max="13826" width="10.75" style="5" bestFit="1" customWidth="1"/>
    <col min="13827" max="13827" width="54.375" style="5" customWidth="1"/>
    <col min="13828" max="13828" width="5.25" style="5" customWidth="1"/>
    <col min="13829" max="13829" width="8.625" style="5" customWidth="1"/>
    <col min="13830" max="13838" width="9.375" style="5" customWidth="1"/>
    <col min="13839" max="13840" width="2.625" style="5" customWidth="1"/>
    <col min="13841" max="13854" width="9.375" style="5" customWidth="1"/>
    <col min="13855" max="13855" width="2.625" style="5" customWidth="1"/>
    <col min="13856" max="14080" width="10.625" style="5"/>
    <col min="14081" max="14081" width="2.625" style="5" customWidth="1"/>
    <col min="14082" max="14082" width="10.75" style="5" bestFit="1" customWidth="1"/>
    <col min="14083" max="14083" width="54.375" style="5" customWidth="1"/>
    <col min="14084" max="14084" width="5.25" style="5" customWidth="1"/>
    <col min="14085" max="14085" width="8.625" style="5" customWidth="1"/>
    <col min="14086" max="14094" width="9.375" style="5" customWidth="1"/>
    <col min="14095" max="14096" width="2.625" style="5" customWidth="1"/>
    <col min="14097" max="14110" width="9.375" style="5" customWidth="1"/>
    <col min="14111" max="14111" width="2.625" style="5" customWidth="1"/>
    <col min="14112" max="14336" width="10.625" style="5"/>
    <col min="14337" max="14337" width="2.625" style="5" customWidth="1"/>
    <col min="14338" max="14338" width="10.75" style="5" bestFit="1" customWidth="1"/>
    <col min="14339" max="14339" width="54.375" style="5" customWidth="1"/>
    <col min="14340" max="14340" width="5.25" style="5" customWidth="1"/>
    <col min="14341" max="14341" width="8.625" style="5" customWidth="1"/>
    <col min="14342" max="14350" width="9.375" style="5" customWidth="1"/>
    <col min="14351" max="14352" width="2.625" style="5" customWidth="1"/>
    <col min="14353" max="14366" width="9.375" style="5" customWidth="1"/>
    <col min="14367" max="14367" width="2.625" style="5" customWidth="1"/>
    <col min="14368" max="14592" width="10.625" style="5"/>
    <col min="14593" max="14593" width="2.625" style="5" customWidth="1"/>
    <col min="14594" max="14594" width="10.75" style="5" bestFit="1" customWidth="1"/>
    <col min="14595" max="14595" width="54.375" style="5" customWidth="1"/>
    <col min="14596" max="14596" width="5.25" style="5" customWidth="1"/>
    <col min="14597" max="14597" width="8.625" style="5" customWidth="1"/>
    <col min="14598" max="14606" width="9.375" style="5" customWidth="1"/>
    <col min="14607" max="14608" width="2.625" style="5" customWidth="1"/>
    <col min="14609" max="14622" width="9.375" style="5" customWidth="1"/>
    <col min="14623" max="14623" width="2.625" style="5" customWidth="1"/>
    <col min="14624" max="14848" width="10.625" style="5"/>
    <col min="14849" max="14849" width="2.625" style="5" customWidth="1"/>
    <col min="14850" max="14850" width="10.75" style="5" bestFit="1" customWidth="1"/>
    <col min="14851" max="14851" width="54.375" style="5" customWidth="1"/>
    <col min="14852" max="14852" width="5.25" style="5" customWidth="1"/>
    <col min="14853" max="14853" width="8.625" style="5" customWidth="1"/>
    <col min="14854" max="14862" width="9.375" style="5" customWidth="1"/>
    <col min="14863" max="14864" width="2.625" style="5" customWidth="1"/>
    <col min="14865" max="14878" width="9.375" style="5" customWidth="1"/>
    <col min="14879" max="14879" width="2.625" style="5" customWidth="1"/>
    <col min="14880" max="15104" width="10.625" style="5"/>
    <col min="15105" max="15105" width="2.625" style="5" customWidth="1"/>
    <col min="15106" max="15106" width="10.75" style="5" bestFit="1" customWidth="1"/>
    <col min="15107" max="15107" width="54.375" style="5" customWidth="1"/>
    <col min="15108" max="15108" width="5.25" style="5" customWidth="1"/>
    <col min="15109" max="15109" width="8.625" style="5" customWidth="1"/>
    <col min="15110" max="15118" width="9.375" style="5" customWidth="1"/>
    <col min="15119" max="15120" width="2.625" style="5" customWidth="1"/>
    <col min="15121" max="15134" width="9.375" style="5" customWidth="1"/>
    <col min="15135" max="15135" width="2.625" style="5" customWidth="1"/>
    <col min="15136" max="15360" width="10.625" style="5"/>
    <col min="15361" max="15361" width="2.625" style="5" customWidth="1"/>
    <col min="15362" max="15362" width="10.75" style="5" bestFit="1" customWidth="1"/>
    <col min="15363" max="15363" width="54.375" style="5" customWidth="1"/>
    <col min="15364" max="15364" width="5.25" style="5" customWidth="1"/>
    <col min="15365" max="15365" width="8.625" style="5" customWidth="1"/>
    <col min="15366" max="15374" width="9.375" style="5" customWidth="1"/>
    <col min="15375" max="15376" width="2.625" style="5" customWidth="1"/>
    <col min="15377" max="15390" width="9.375" style="5" customWidth="1"/>
    <col min="15391" max="15391" width="2.625" style="5" customWidth="1"/>
    <col min="15392" max="15616" width="10.625" style="5"/>
    <col min="15617" max="15617" width="2.625" style="5" customWidth="1"/>
    <col min="15618" max="15618" width="10.75" style="5" bestFit="1" customWidth="1"/>
    <col min="15619" max="15619" width="54.375" style="5" customWidth="1"/>
    <col min="15620" max="15620" width="5.25" style="5" customWidth="1"/>
    <col min="15621" max="15621" width="8.625" style="5" customWidth="1"/>
    <col min="15622" max="15630" width="9.375" style="5" customWidth="1"/>
    <col min="15631" max="15632" width="2.625" style="5" customWidth="1"/>
    <col min="15633" max="15646" width="9.375" style="5" customWidth="1"/>
    <col min="15647" max="15647" width="2.625" style="5" customWidth="1"/>
    <col min="15648" max="15872" width="10.625" style="5"/>
    <col min="15873" max="15873" width="2.625" style="5" customWidth="1"/>
    <col min="15874" max="15874" width="10.75" style="5" bestFit="1" customWidth="1"/>
    <col min="15875" max="15875" width="54.375" style="5" customWidth="1"/>
    <col min="15876" max="15876" width="5.25" style="5" customWidth="1"/>
    <col min="15877" max="15877" width="8.625" style="5" customWidth="1"/>
    <col min="15878" max="15886" width="9.375" style="5" customWidth="1"/>
    <col min="15887" max="15888" width="2.625" style="5" customWidth="1"/>
    <col min="15889" max="15902" width="9.375" style="5" customWidth="1"/>
    <col min="15903" max="15903" width="2.625" style="5" customWidth="1"/>
    <col min="15904" max="16128" width="10.625" style="5"/>
    <col min="16129" max="16129" width="2.625" style="5" customWidth="1"/>
    <col min="16130" max="16130" width="10.75" style="5" bestFit="1" customWidth="1"/>
    <col min="16131" max="16131" width="54.375" style="5" customWidth="1"/>
    <col min="16132" max="16132" width="5.25" style="5" customWidth="1"/>
    <col min="16133" max="16133" width="8.625" style="5" customWidth="1"/>
    <col min="16134" max="16142" width="9.375" style="5" customWidth="1"/>
    <col min="16143" max="16144" width="2.625" style="5" customWidth="1"/>
    <col min="16145" max="16158" width="9.375" style="5" customWidth="1"/>
    <col min="16159" max="16159" width="2.625" style="5" customWidth="1"/>
    <col min="16160" max="16384" width="10.625" style="5"/>
  </cols>
  <sheetData>
    <row r="1" spans="2:30" ht="19.5" customHeight="1">
      <c r="B1" s="2" t="s">
        <v>402</v>
      </c>
    </row>
    <row r="2" spans="2:30" ht="15.75" customHeight="1" thickBot="1">
      <c r="B2" s="7"/>
      <c r="C2" s="7"/>
      <c r="D2" s="451"/>
      <c r="E2" s="6"/>
      <c r="F2" s="6"/>
      <c r="G2" s="6"/>
      <c r="H2" s="6"/>
      <c r="I2" s="6"/>
      <c r="J2" s="6"/>
      <c r="K2" s="6"/>
      <c r="L2" s="6"/>
      <c r="M2" s="6"/>
      <c r="N2" s="6"/>
      <c r="O2" s="6"/>
      <c r="P2" s="6"/>
      <c r="Q2" s="6"/>
      <c r="R2" s="6"/>
      <c r="S2" s="6"/>
      <c r="T2" s="6"/>
      <c r="U2" s="6"/>
      <c r="V2" s="6"/>
      <c r="W2" s="6"/>
      <c r="X2" s="6"/>
      <c r="Y2" s="6"/>
      <c r="Z2" s="6"/>
      <c r="AA2" s="6"/>
      <c r="AB2" s="6"/>
      <c r="AC2" s="145"/>
      <c r="AD2" s="237" t="s">
        <v>33</v>
      </c>
    </row>
    <row r="3" spans="2:30" ht="17.25" customHeight="1">
      <c r="B3" s="138"/>
      <c r="C3" s="139"/>
      <c r="D3" s="452"/>
      <c r="E3" s="453"/>
      <c r="F3" s="454"/>
      <c r="G3" s="455"/>
      <c r="H3" s="14"/>
      <c r="I3" s="14"/>
      <c r="J3" s="10" t="s">
        <v>403</v>
      </c>
      <c r="K3" s="14"/>
      <c r="L3" s="14"/>
      <c r="M3" s="14"/>
      <c r="N3" s="14"/>
      <c r="O3" s="6"/>
      <c r="P3" s="6"/>
      <c r="Q3" s="14"/>
      <c r="R3" s="14"/>
      <c r="S3" s="456"/>
      <c r="T3" s="139"/>
      <c r="U3" s="139"/>
      <c r="V3" s="139"/>
      <c r="W3" s="139"/>
      <c r="X3" s="139"/>
      <c r="Y3" s="139"/>
      <c r="Z3" s="139"/>
      <c r="AA3" s="139"/>
      <c r="AB3" s="139"/>
      <c r="AC3" s="139"/>
      <c r="AD3" s="142"/>
    </row>
    <row r="4" spans="2:30" ht="17.25" customHeight="1">
      <c r="B4" s="29" t="s">
        <v>404</v>
      </c>
      <c r="C4" s="146"/>
      <c r="D4" s="457"/>
      <c r="E4" s="143" t="s">
        <v>405</v>
      </c>
      <c r="F4" s="458"/>
      <c r="G4" s="459"/>
      <c r="H4" s="151"/>
      <c r="I4" s="151"/>
      <c r="J4" s="27" t="s">
        <v>406</v>
      </c>
      <c r="K4" s="151"/>
      <c r="L4" s="151"/>
      <c r="M4" s="151"/>
      <c r="N4" s="460"/>
      <c r="O4" s="6"/>
      <c r="P4" s="6"/>
      <c r="Q4" s="143"/>
      <c r="R4" s="143"/>
      <c r="S4" s="457"/>
      <c r="T4" s="143" t="s">
        <v>407</v>
      </c>
      <c r="U4" s="143"/>
      <c r="V4" s="143"/>
      <c r="W4" s="143"/>
      <c r="X4" s="143"/>
      <c r="Y4" s="143"/>
      <c r="Z4" s="143"/>
      <c r="AA4" s="143"/>
      <c r="AB4" s="143"/>
      <c r="AC4" s="143"/>
      <c r="AD4" s="148"/>
    </row>
    <row r="5" spans="2:30" ht="17.25" customHeight="1">
      <c r="B5" s="169"/>
      <c r="C5" s="143" t="s">
        <v>408</v>
      </c>
      <c r="D5" s="457"/>
      <c r="E5" s="143" t="s">
        <v>409</v>
      </c>
      <c r="F5" s="461" t="s">
        <v>53</v>
      </c>
      <c r="G5" s="143"/>
      <c r="H5" s="143" t="s">
        <v>410</v>
      </c>
      <c r="I5" s="143"/>
      <c r="J5" s="143"/>
      <c r="K5" s="143"/>
      <c r="L5" s="462"/>
      <c r="M5" s="457"/>
      <c r="N5" s="457"/>
      <c r="O5" s="17"/>
      <c r="P5" s="17"/>
      <c r="Q5" s="143" t="s">
        <v>411</v>
      </c>
      <c r="R5" s="143" t="s">
        <v>412</v>
      </c>
      <c r="S5" s="457" t="s">
        <v>413</v>
      </c>
      <c r="T5" s="143" t="s">
        <v>414</v>
      </c>
      <c r="U5" s="143" t="s">
        <v>415</v>
      </c>
      <c r="V5" s="143" t="s">
        <v>416</v>
      </c>
      <c r="W5" s="143" t="s">
        <v>417</v>
      </c>
      <c r="X5" s="143" t="s">
        <v>418</v>
      </c>
      <c r="Y5" s="143" t="s">
        <v>419</v>
      </c>
      <c r="Z5" s="143" t="s">
        <v>420</v>
      </c>
      <c r="AA5" s="143" t="s">
        <v>421</v>
      </c>
      <c r="AB5" s="143" t="s">
        <v>422</v>
      </c>
      <c r="AC5" s="143" t="s">
        <v>423</v>
      </c>
      <c r="AD5" s="148" t="s">
        <v>424</v>
      </c>
    </row>
    <row r="6" spans="2:30" ht="17.25" customHeight="1">
      <c r="B6" s="29" t="s">
        <v>425</v>
      </c>
      <c r="C6" s="146"/>
      <c r="D6" s="457"/>
      <c r="E6" s="143" t="s">
        <v>426</v>
      </c>
      <c r="F6" s="461"/>
      <c r="G6" s="143" t="s">
        <v>53</v>
      </c>
      <c r="H6" s="143" t="s">
        <v>427</v>
      </c>
      <c r="I6" s="143" t="s">
        <v>428</v>
      </c>
      <c r="J6" s="143" t="s">
        <v>429</v>
      </c>
      <c r="K6" s="143" t="s">
        <v>430</v>
      </c>
      <c r="L6" s="457" t="s">
        <v>431</v>
      </c>
      <c r="M6" s="457" t="s">
        <v>432</v>
      </c>
      <c r="N6" s="457" t="s">
        <v>433</v>
      </c>
      <c r="O6" s="17"/>
      <c r="P6" s="17"/>
      <c r="Q6" s="143" t="s">
        <v>434</v>
      </c>
      <c r="R6" s="143" t="s">
        <v>434</v>
      </c>
      <c r="S6" s="457" t="s">
        <v>434</v>
      </c>
      <c r="T6" s="143" t="s">
        <v>147</v>
      </c>
      <c r="U6" s="146"/>
      <c r="V6" s="146"/>
      <c r="W6" s="146"/>
      <c r="X6" s="146"/>
      <c r="Y6" s="146"/>
      <c r="Z6" s="146"/>
      <c r="AA6" s="146"/>
      <c r="AB6" s="146"/>
      <c r="AC6" s="146"/>
      <c r="AD6" s="463"/>
    </row>
    <row r="7" spans="2:30" ht="17.25" customHeight="1">
      <c r="B7" s="149"/>
      <c r="C7" s="150"/>
      <c r="D7" s="464"/>
      <c r="E7" s="150"/>
      <c r="F7" s="465"/>
      <c r="G7" s="150"/>
      <c r="H7" s="26" t="s">
        <v>435</v>
      </c>
      <c r="I7" s="150"/>
      <c r="J7" s="150"/>
      <c r="K7" s="150"/>
      <c r="L7" s="466"/>
      <c r="M7" s="466"/>
      <c r="N7" s="466"/>
      <c r="O7" s="6"/>
      <c r="P7" s="6"/>
      <c r="Q7" s="150"/>
      <c r="R7" s="150"/>
      <c r="S7" s="466"/>
      <c r="T7" s="150"/>
      <c r="U7" s="150"/>
      <c r="V7" s="150"/>
      <c r="W7" s="150"/>
      <c r="X7" s="150"/>
      <c r="Y7" s="150"/>
      <c r="Z7" s="150"/>
      <c r="AA7" s="150"/>
      <c r="AB7" s="150"/>
      <c r="AC7" s="150"/>
      <c r="AD7" s="152"/>
    </row>
    <row r="8" spans="2:30" ht="17.25" customHeight="1">
      <c r="B8" s="169" t="s">
        <v>68</v>
      </c>
      <c r="C8" s="467" t="s">
        <v>426</v>
      </c>
      <c r="D8" s="457" t="s">
        <v>426</v>
      </c>
      <c r="E8" s="468">
        <v>20</v>
      </c>
      <c r="F8" s="469">
        <v>8</v>
      </c>
      <c r="G8" s="468">
        <v>6</v>
      </c>
      <c r="H8" s="468">
        <v>3</v>
      </c>
      <c r="I8" s="468">
        <v>1</v>
      </c>
      <c r="J8" s="468" t="s">
        <v>117</v>
      </c>
      <c r="K8" s="468" t="s">
        <v>117</v>
      </c>
      <c r="L8" s="468" t="s">
        <v>117</v>
      </c>
      <c r="M8" s="470" t="s">
        <v>117</v>
      </c>
      <c r="N8" s="470">
        <v>2</v>
      </c>
      <c r="O8" s="471"/>
      <c r="P8" s="471"/>
      <c r="Q8" s="470">
        <v>1</v>
      </c>
      <c r="R8" s="470">
        <v>1</v>
      </c>
      <c r="S8" s="470" t="s">
        <v>117</v>
      </c>
      <c r="T8" s="470">
        <v>2</v>
      </c>
      <c r="U8" s="470">
        <v>2</v>
      </c>
      <c r="V8" s="470">
        <v>2</v>
      </c>
      <c r="W8" s="470">
        <v>1</v>
      </c>
      <c r="X8" s="470">
        <v>1</v>
      </c>
      <c r="Y8" s="470">
        <v>2</v>
      </c>
      <c r="Z8" s="470" t="s">
        <v>117</v>
      </c>
      <c r="AA8" s="470" t="s">
        <v>117</v>
      </c>
      <c r="AB8" s="470" t="s">
        <v>117</v>
      </c>
      <c r="AC8" s="470">
        <v>1</v>
      </c>
      <c r="AD8" s="472">
        <v>1</v>
      </c>
    </row>
    <row r="9" spans="2:30" ht="17.25" customHeight="1">
      <c r="B9" s="169" t="s">
        <v>68</v>
      </c>
      <c r="C9" s="467" t="s">
        <v>68</v>
      </c>
      <c r="D9" s="457" t="s">
        <v>51</v>
      </c>
      <c r="E9" s="468">
        <v>13</v>
      </c>
      <c r="F9" s="469">
        <v>4</v>
      </c>
      <c r="G9" s="468">
        <v>4</v>
      </c>
      <c r="H9" s="468">
        <v>2</v>
      </c>
      <c r="I9" s="468" t="s">
        <v>117</v>
      </c>
      <c r="J9" s="468" t="s">
        <v>117</v>
      </c>
      <c r="K9" s="468" t="s">
        <v>117</v>
      </c>
      <c r="L9" s="468" t="s">
        <v>117</v>
      </c>
      <c r="M9" s="470" t="s">
        <v>117</v>
      </c>
      <c r="N9" s="470">
        <v>2</v>
      </c>
      <c r="O9" s="471"/>
      <c r="P9" s="471"/>
      <c r="Q9" s="470" t="s">
        <v>117</v>
      </c>
      <c r="R9" s="470" t="s">
        <v>117</v>
      </c>
      <c r="S9" s="470" t="s">
        <v>117</v>
      </c>
      <c r="T9" s="470">
        <v>2</v>
      </c>
      <c r="U9" s="470">
        <v>1</v>
      </c>
      <c r="V9" s="470">
        <v>1</v>
      </c>
      <c r="W9" s="470">
        <v>1</v>
      </c>
      <c r="X9" s="470">
        <v>1</v>
      </c>
      <c r="Y9" s="470">
        <v>1</v>
      </c>
      <c r="Z9" s="470" t="s">
        <v>117</v>
      </c>
      <c r="AA9" s="470" t="s">
        <v>117</v>
      </c>
      <c r="AB9" s="470" t="s">
        <v>117</v>
      </c>
      <c r="AC9" s="470">
        <v>1</v>
      </c>
      <c r="AD9" s="472">
        <v>1</v>
      </c>
    </row>
    <row r="10" spans="2:30" ht="17.25" customHeight="1">
      <c r="B10" s="473" t="s">
        <v>68</v>
      </c>
      <c r="C10" s="467" t="s">
        <v>68</v>
      </c>
      <c r="D10" s="457" t="s">
        <v>52</v>
      </c>
      <c r="E10" s="474">
        <v>7</v>
      </c>
      <c r="F10" s="469">
        <v>4</v>
      </c>
      <c r="G10" s="468">
        <v>2</v>
      </c>
      <c r="H10" s="468">
        <v>1</v>
      </c>
      <c r="I10" s="468">
        <v>1</v>
      </c>
      <c r="J10" s="468" t="s">
        <v>117</v>
      </c>
      <c r="K10" s="468" t="s">
        <v>117</v>
      </c>
      <c r="L10" s="468" t="s">
        <v>117</v>
      </c>
      <c r="M10" s="470" t="s">
        <v>117</v>
      </c>
      <c r="N10" s="470" t="s">
        <v>117</v>
      </c>
      <c r="O10" s="471"/>
      <c r="P10" s="471"/>
      <c r="Q10" s="470">
        <v>1</v>
      </c>
      <c r="R10" s="470">
        <v>1</v>
      </c>
      <c r="S10" s="470" t="s">
        <v>117</v>
      </c>
      <c r="T10" s="470" t="s">
        <v>117</v>
      </c>
      <c r="U10" s="470">
        <v>1</v>
      </c>
      <c r="V10" s="470">
        <v>1</v>
      </c>
      <c r="W10" s="470" t="s">
        <v>117</v>
      </c>
      <c r="X10" s="470" t="s">
        <v>117</v>
      </c>
      <c r="Y10" s="470">
        <v>1</v>
      </c>
      <c r="Z10" s="470" t="s">
        <v>117</v>
      </c>
      <c r="AA10" s="470" t="s">
        <v>117</v>
      </c>
      <c r="AB10" s="470" t="s">
        <v>117</v>
      </c>
      <c r="AC10" s="470" t="s">
        <v>117</v>
      </c>
      <c r="AD10" s="472" t="s">
        <v>117</v>
      </c>
    </row>
    <row r="11" spans="2:30" ht="17.25" customHeight="1">
      <c r="B11" s="475" t="s">
        <v>589</v>
      </c>
      <c r="C11" s="467" t="s">
        <v>602</v>
      </c>
      <c r="D11" s="457" t="s">
        <v>426</v>
      </c>
      <c r="E11" s="474">
        <v>1</v>
      </c>
      <c r="F11" s="468" t="s">
        <v>117</v>
      </c>
      <c r="G11" s="468" t="s">
        <v>117</v>
      </c>
      <c r="H11" s="468" t="s">
        <v>117</v>
      </c>
      <c r="I11" s="468" t="s">
        <v>117</v>
      </c>
      <c r="J11" s="468" t="s">
        <v>117</v>
      </c>
      <c r="K11" s="468" t="s">
        <v>117</v>
      </c>
      <c r="L11" s="470" t="s">
        <v>117</v>
      </c>
      <c r="M11" s="470" t="s">
        <v>117</v>
      </c>
      <c r="N11" s="470" t="s">
        <v>117</v>
      </c>
      <c r="O11" s="471"/>
      <c r="P11" s="471"/>
      <c r="Q11" s="468" t="s">
        <v>117</v>
      </c>
      <c r="R11" s="468" t="s">
        <v>117</v>
      </c>
      <c r="S11" s="470" t="s">
        <v>117</v>
      </c>
      <c r="T11" s="468">
        <v>1</v>
      </c>
      <c r="U11" s="468" t="s">
        <v>117</v>
      </c>
      <c r="V11" s="468" t="s">
        <v>117</v>
      </c>
      <c r="W11" s="468" t="s">
        <v>117</v>
      </c>
      <c r="X11" s="468" t="s">
        <v>117</v>
      </c>
      <c r="Y11" s="468" t="s">
        <v>117</v>
      </c>
      <c r="Z11" s="468" t="s">
        <v>117</v>
      </c>
      <c r="AA11" s="468" t="s">
        <v>117</v>
      </c>
      <c r="AB11" s="468" t="s">
        <v>117</v>
      </c>
      <c r="AC11" s="468" t="s">
        <v>117</v>
      </c>
      <c r="AD11" s="472" t="s">
        <v>117</v>
      </c>
    </row>
    <row r="12" spans="2:30" ht="17.25" customHeight="1">
      <c r="B12" s="475" t="s">
        <v>68</v>
      </c>
      <c r="C12" s="467" t="s">
        <v>68</v>
      </c>
      <c r="D12" s="457" t="s">
        <v>51</v>
      </c>
      <c r="E12" s="474">
        <v>1</v>
      </c>
      <c r="F12" s="468" t="s">
        <v>117</v>
      </c>
      <c r="G12" s="468" t="s">
        <v>117</v>
      </c>
      <c r="H12" s="468" t="s">
        <v>117</v>
      </c>
      <c r="I12" s="468" t="s">
        <v>117</v>
      </c>
      <c r="J12" s="468" t="s">
        <v>117</v>
      </c>
      <c r="K12" s="468" t="s">
        <v>117</v>
      </c>
      <c r="L12" s="470" t="s">
        <v>117</v>
      </c>
      <c r="M12" s="470" t="s">
        <v>117</v>
      </c>
      <c r="N12" s="470" t="s">
        <v>117</v>
      </c>
      <c r="O12" s="471"/>
      <c r="P12" s="471"/>
      <c r="Q12" s="468" t="s">
        <v>117</v>
      </c>
      <c r="R12" s="468" t="s">
        <v>117</v>
      </c>
      <c r="S12" s="470" t="s">
        <v>117</v>
      </c>
      <c r="T12" s="468">
        <v>1</v>
      </c>
      <c r="U12" s="468" t="s">
        <v>117</v>
      </c>
      <c r="V12" s="468" t="s">
        <v>117</v>
      </c>
      <c r="W12" s="468" t="s">
        <v>117</v>
      </c>
      <c r="X12" s="468" t="s">
        <v>117</v>
      </c>
      <c r="Y12" s="468" t="s">
        <v>117</v>
      </c>
      <c r="Z12" s="468" t="s">
        <v>117</v>
      </c>
      <c r="AA12" s="468" t="s">
        <v>117</v>
      </c>
      <c r="AB12" s="468" t="s">
        <v>117</v>
      </c>
      <c r="AC12" s="468" t="s">
        <v>117</v>
      </c>
      <c r="AD12" s="472" t="s">
        <v>117</v>
      </c>
    </row>
    <row r="13" spans="2:30" ht="17.25" customHeight="1">
      <c r="B13" s="475" t="s">
        <v>68</v>
      </c>
      <c r="C13" s="467" t="s">
        <v>68</v>
      </c>
      <c r="D13" s="457" t="s">
        <v>52</v>
      </c>
      <c r="E13" s="474" t="s">
        <v>117</v>
      </c>
      <c r="F13" s="468" t="s">
        <v>117</v>
      </c>
      <c r="G13" s="468" t="s">
        <v>117</v>
      </c>
      <c r="H13" s="468" t="s">
        <v>117</v>
      </c>
      <c r="I13" s="468" t="s">
        <v>117</v>
      </c>
      <c r="J13" s="468" t="s">
        <v>117</v>
      </c>
      <c r="K13" s="468" t="s">
        <v>117</v>
      </c>
      <c r="L13" s="470" t="s">
        <v>117</v>
      </c>
      <c r="M13" s="470" t="s">
        <v>117</v>
      </c>
      <c r="N13" s="470" t="s">
        <v>117</v>
      </c>
      <c r="O13" s="471"/>
      <c r="P13" s="471"/>
      <c r="Q13" s="468" t="s">
        <v>117</v>
      </c>
      <c r="R13" s="468" t="s">
        <v>117</v>
      </c>
      <c r="S13" s="470" t="s">
        <v>117</v>
      </c>
      <c r="T13" s="468" t="s">
        <v>117</v>
      </c>
      <c r="U13" s="468" t="s">
        <v>117</v>
      </c>
      <c r="V13" s="468" t="s">
        <v>117</v>
      </c>
      <c r="W13" s="468" t="s">
        <v>117</v>
      </c>
      <c r="X13" s="468" t="s">
        <v>117</v>
      </c>
      <c r="Y13" s="468" t="s">
        <v>117</v>
      </c>
      <c r="Z13" s="468" t="s">
        <v>117</v>
      </c>
      <c r="AA13" s="468" t="s">
        <v>117</v>
      </c>
      <c r="AB13" s="468" t="s">
        <v>117</v>
      </c>
      <c r="AC13" s="468" t="s">
        <v>117</v>
      </c>
      <c r="AD13" s="472" t="s">
        <v>117</v>
      </c>
    </row>
    <row r="14" spans="2:30" ht="17.25" customHeight="1">
      <c r="B14" s="475" t="s">
        <v>590</v>
      </c>
      <c r="C14" s="467" t="s">
        <v>603</v>
      </c>
      <c r="D14" s="457" t="s">
        <v>426</v>
      </c>
      <c r="E14" s="474">
        <v>1</v>
      </c>
      <c r="F14" s="468" t="s">
        <v>117</v>
      </c>
      <c r="G14" s="468" t="s">
        <v>117</v>
      </c>
      <c r="H14" s="468" t="s">
        <v>117</v>
      </c>
      <c r="I14" s="468" t="s">
        <v>117</v>
      </c>
      <c r="J14" s="468" t="s">
        <v>117</v>
      </c>
      <c r="K14" s="468" t="s">
        <v>117</v>
      </c>
      <c r="L14" s="470" t="s">
        <v>117</v>
      </c>
      <c r="M14" s="470" t="s">
        <v>117</v>
      </c>
      <c r="N14" s="470" t="s">
        <v>117</v>
      </c>
      <c r="O14" s="471"/>
      <c r="P14" s="471"/>
      <c r="Q14" s="468" t="s">
        <v>117</v>
      </c>
      <c r="R14" s="468" t="s">
        <v>117</v>
      </c>
      <c r="S14" s="470" t="s">
        <v>117</v>
      </c>
      <c r="T14" s="468" t="s">
        <v>117</v>
      </c>
      <c r="U14" s="468" t="s">
        <v>117</v>
      </c>
      <c r="V14" s="468" t="s">
        <v>117</v>
      </c>
      <c r="W14" s="468" t="s">
        <v>117</v>
      </c>
      <c r="X14" s="468">
        <v>1</v>
      </c>
      <c r="Y14" s="468" t="s">
        <v>117</v>
      </c>
      <c r="Z14" s="468" t="s">
        <v>117</v>
      </c>
      <c r="AA14" s="468" t="s">
        <v>117</v>
      </c>
      <c r="AB14" s="468" t="s">
        <v>117</v>
      </c>
      <c r="AC14" s="468" t="s">
        <v>117</v>
      </c>
      <c r="AD14" s="472" t="s">
        <v>117</v>
      </c>
    </row>
    <row r="15" spans="2:30" ht="17.25" customHeight="1">
      <c r="B15" s="475" t="s">
        <v>68</v>
      </c>
      <c r="C15" s="467" t="s">
        <v>68</v>
      </c>
      <c r="D15" s="457" t="s">
        <v>51</v>
      </c>
      <c r="E15" s="474">
        <v>1</v>
      </c>
      <c r="F15" s="468" t="s">
        <v>117</v>
      </c>
      <c r="G15" s="468" t="s">
        <v>117</v>
      </c>
      <c r="H15" s="468" t="s">
        <v>117</v>
      </c>
      <c r="I15" s="468" t="s">
        <v>117</v>
      </c>
      <c r="J15" s="468" t="s">
        <v>117</v>
      </c>
      <c r="K15" s="468" t="s">
        <v>117</v>
      </c>
      <c r="L15" s="470" t="s">
        <v>117</v>
      </c>
      <c r="M15" s="470" t="s">
        <v>117</v>
      </c>
      <c r="N15" s="470" t="s">
        <v>117</v>
      </c>
      <c r="O15" s="471"/>
      <c r="P15" s="471"/>
      <c r="Q15" s="468" t="s">
        <v>117</v>
      </c>
      <c r="R15" s="468" t="s">
        <v>117</v>
      </c>
      <c r="S15" s="470" t="s">
        <v>117</v>
      </c>
      <c r="T15" s="468" t="s">
        <v>117</v>
      </c>
      <c r="U15" s="468" t="s">
        <v>117</v>
      </c>
      <c r="V15" s="468" t="s">
        <v>117</v>
      </c>
      <c r="W15" s="468" t="s">
        <v>117</v>
      </c>
      <c r="X15" s="468">
        <v>1</v>
      </c>
      <c r="Y15" s="468" t="s">
        <v>117</v>
      </c>
      <c r="Z15" s="468" t="s">
        <v>117</v>
      </c>
      <c r="AA15" s="468" t="s">
        <v>117</v>
      </c>
      <c r="AB15" s="468" t="s">
        <v>117</v>
      </c>
      <c r="AC15" s="468" t="s">
        <v>117</v>
      </c>
      <c r="AD15" s="472" t="s">
        <v>117</v>
      </c>
    </row>
    <row r="16" spans="2:30" ht="17.25" customHeight="1">
      <c r="B16" s="475" t="s">
        <v>68</v>
      </c>
      <c r="C16" s="467" t="s">
        <v>68</v>
      </c>
      <c r="D16" s="457" t="s">
        <v>52</v>
      </c>
      <c r="E16" s="474" t="s">
        <v>117</v>
      </c>
      <c r="F16" s="468" t="s">
        <v>117</v>
      </c>
      <c r="G16" s="468" t="s">
        <v>117</v>
      </c>
      <c r="H16" s="468" t="s">
        <v>117</v>
      </c>
      <c r="I16" s="468" t="s">
        <v>117</v>
      </c>
      <c r="J16" s="468" t="s">
        <v>117</v>
      </c>
      <c r="K16" s="468" t="s">
        <v>117</v>
      </c>
      <c r="L16" s="470" t="s">
        <v>117</v>
      </c>
      <c r="M16" s="470" t="s">
        <v>117</v>
      </c>
      <c r="N16" s="470" t="s">
        <v>117</v>
      </c>
      <c r="O16" s="471"/>
      <c r="P16" s="471"/>
      <c r="Q16" s="468" t="s">
        <v>117</v>
      </c>
      <c r="R16" s="468" t="s">
        <v>117</v>
      </c>
      <c r="S16" s="470" t="s">
        <v>117</v>
      </c>
      <c r="T16" s="468" t="s">
        <v>117</v>
      </c>
      <c r="U16" s="468" t="s">
        <v>117</v>
      </c>
      <c r="V16" s="468" t="s">
        <v>117</v>
      </c>
      <c r="W16" s="468" t="s">
        <v>117</v>
      </c>
      <c r="X16" s="468" t="s">
        <v>117</v>
      </c>
      <c r="Y16" s="468" t="s">
        <v>117</v>
      </c>
      <c r="Z16" s="468" t="s">
        <v>117</v>
      </c>
      <c r="AA16" s="468" t="s">
        <v>117</v>
      </c>
      <c r="AB16" s="468" t="s">
        <v>117</v>
      </c>
      <c r="AC16" s="468" t="s">
        <v>117</v>
      </c>
      <c r="AD16" s="472" t="s">
        <v>117</v>
      </c>
    </row>
    <row r="17" spans="2:30" ht="17.25" customHeight="1">
      <c r="B17" s="475" t="s">
        <v>591</v>
      </c>
      <c r="C17" s="467" t="s">
        <v>604</v>
      </c>
      <c r="D17" s="457" t="s">
        <v>426</v>
      </c>
      <c r="E17" s="474">
        <v>4</v>
      </c>
      <c r="F17" s="468">
        <v>4</v>
      </c>
      <c r="G17" s="468">
        <v>3</v>
      </c>
      <c r="H17" s="468">
        <v>1</v>
      </c>
      <c r="I17" s="468" t="s">
        <v>117</v>
      </c>
      <c r="J17" s="468" t="s">
        <v>117</v>
      </c>
      <c r="K17" s="468" t="s">
        <v>117</v>
      </c>
      <c r="L17" s="470" t="s">
        <v>117</v>
      </c>
      <c r="M17" s="470" t="s">
        <v>117</v>
      </c>
      <c r="N17" s="470">
        <v>2</v>
      </c>
      <c r="O17" s="471"/>
      <c r="P17" s="471"/>
      <c r="Q17" s="468" t="s">
        <v>117</v>
      </c>
      <c r="R17" s="468">
        <v>1</v>
      </c>
      <c r="S17" s="470" t="s">
        <v>117</v>
      </c>
      <c r="T17" s="468" t="s">
        <v>117</v>
      </c>
      <c r="U17" s="468" t="s">
        <v>117</v>
      </c>
      <c r="V17" s="468" t="s">
        <v>117</v>
      </c>
      <c r="W17" s="468" t="s">
        <v>117</v>
      </c>
      <c r="X17" s="468" t="s">
        <v>117</v>
      </c>
      <c r="Y17" s="468" t="s">
        <v>117</v>
      </c>
      <c r="Z17" s="468" t="s">
        <v>117</v>
      </c>
      <c r="AA17" s="468" t="s">
        <v>117</v>
      </c>
      <c r="AB17" s="468" t="s">
        <v>117</v>
      </c>
      <c r="AC17" s="468" t="s">
        <v>117</v>
      </c>
      <c r="AD17" s="472" t="s">
        <v>117</v>
      </c>
    </row>
    <row r="18" spans="2:30" ht="17.25" customHeight="1">
      <c r="B18" s="475" t="s">
        <v>68</v>
      </c>
      <c r="C18" s="467" t="s">
        <v>68</v>
      </c>
      <c r="D18" s="457" t="s">
        <v>51</v>
      </c>
      <c r="E18" s="474">
        <v>3</v>
      </c>
      <c r="F18" s="468">
        <v>3</v>
      </c>
      <c r="G18" s="468">
        <v>3</v>
      </c>
      <c r="H18" s="468">
        <v>1</v>
      </c>
      <c r="I18" s="468" t="s">
        <v>117</v>
      </c>
      <c r="J18" s="468" t="s">
        <v>117</v>
      </c>
      <c r="K18" s="468" t="s">
        <v>117</v>
      </c>
      <c r="L18" s="470" t="s">
        <v>117</v>
      </c>
      <c r="M18" s="470" t="s">
        <v>117</v>
      </c>
      <c r="N18" s="470">
        <v>2</v>
      </c>
      <c r="O18" s="471"/>
      <c r="P18" s="471"/>
      <c r="Q18" s="468" t="s">
        <v>117</v>
      </c>
      <c r="R18" s="468" t="s">
        <v>117</v>
      </c>
      <c r="S18" s="470" t="s">
        <v>117</v>
      </c>
      <c r="T18" s="468" t="s">
        <v>117</v>
      </c>
      <c r="U18" s="468" t="s">
        <v>117</v>
      </c>
      <c r="V18" s="468" t="s">
        <v>117</v>
      </c>
      <c r="W18" s="468" t="s">
        <v>117</v>
      </c>
      <c r="X18" s="468" t="s">
        <v>117</v>
      </c>
      <c r="Y18" s="468" t="s">
        <v>117</v>
      </c>
      <c r="Z18" s="468" t="s">
        <v>117</v>
      </c>
      <c r="AA18" s="468" t="s">
        <v>117</v>
      </c>
      <c r="AB18" s="468" t="s">
        <v>117</v>
      </c>
      <c r="AC18" s="468" t="s">
        <v>117</v>
      </c>
      <c r="AD18" s="472" t="s">
        <v>117</v>
      </c>
    </row>
    <row r="19" spans="2:30" ht="17.25" customHeight="1">
      <c r="B19" s="475" t="s">
        <v>68</v>
      </c>
      <c r="C19" s="467" t="s">
        <v>68</v>
      </c>
      <c r="D19" s="457" t="s">
        <v>52</v>
      </c>
      <c r="E19" s="474">
        <v>1</v>
      </c>
      <c r="F19" s="468">
        <v>1</v>
      </c>
      <c r="G19" s="468" t="s">
        <v>117</v>
      </c>
      <c r="H19" s="468" t="s">
        <v>117</v>
      </c>
      <c r="I19" s="468" t="s">
        <v>117</v>
      </c>
      <c r="J19" s="468" t="s">
        <v>117</v>
      </c>
      <c r="K19" s="468" t="s">
        <v>117</v>
      </c>
      <c r="L19" s="470" t="s">
        <v>117</v>
      </c>
      <c r="M19" s="470" t="s">
        <v>117</v>
      </c>
      <c r="N19" s="470" t="s">
        <v>117</v>
      </c>
      <c r="O19" s="471"/>
      <c r="P19" s="471"/>
      <c r="Q19" s="468" t="s">
        <v>117</v>
      </c>
      <c r="R19" s="468">
        <v>1</v>
      </c>
      <c r="S19" s="470" t="s">
        <v>117</v>
      </c>
      <c r="T19" s="468" t="s">
        <v>117</v>
      </c>
      <c r="U19" s="468" t="s">
        <v>117</v>
      </c>
      <c r="V19" s="468" t="s">
        <v>117</v>
      </c>
      <c r="W19" s="468" t="s">
        <v>117</v>
      </c>
      <c r="X19" s="468" t="s">
        <v>117</v>
      </c>
      <c r="Y19" s="468" t="s">
        <v>117</v>
      </c>
      <c r="Z19" s="468" t="s">
        <v>117</v>
      </c>
      <c r="AA19" s="468" t="s">
        <v>117</v>
      </c>
      <c r="AB19" s="468" t="s">
        <v>117</v>
      </c>
      <c r="AC19" s="468" t="s">
        <v>117</v>
      </c>
      <c r="AD19" s="472" t="s">
        <v>117</v>
      </c>
    </row>
    <row r="20" spans="2:30" ht="17.25" customHeight="1">
      <c r="B20" s="475" t="s">
        <v>592</v>
      </c>
      <c r="C20" s="467" t="s">
        <v>605</v>
      </c>
      <c r="D20" s="457" t="s">
        <v>426</v>
      </c>
      <c r="E20" s="474">
        <v>1</v>
      </c>
      <c r="F20" s="468">
        <v>1</v>
      </c>
      <c r="G20" s="468">
        <v>1</v>
      </c>
      <c r="H20" s="468" t="s">
        <v>117</v>
      </c>
      <c r="I20" s="468" t="s">
        <v>117</v>
      </c>
      <c r="J20" s="468" t="s">
        <v>117</v>
      </c>
      <c r="K20" s="468" t="s">
        <v>117</v>
      </c>
      <c r="L20" s="470" t="s">
        <v>117</v>
      </c>
      <c r="M20" s="470" t="s">
        <v>117</v>
      </c>
      <c r="N20" s="470">
        <v>1</v>
      </c>
      <c r="O20" s="471"/>
      <c r="P20" s="471"/>
      <c r="Q20" s="468" t="s">
        <v>117</v>
      </c>
      <c r="R20" s="468" t="s">
        <v>117</v>
      </c>
      <c r="S20" s="470" t="s">
        <v>117</v>
      </c>
      <c r="T20" s="468" t="s">
        <v>117</v>
      </c>
      <c r="U20" s="468" t="s">
        <v>117</v>
      </c>
      <c r="V20" s="468" t="s">
        <v>117</v>
      </c>
      <c r="W20" s="468" t="s">
        <v>117</v>
      </c>
      <c r="X20" s="468" t="s">
        <v>117</v>
      </c>
      <c r="Y20" s="468" t="s">
        <v>117</v>
      </c>
      <c r="Z20" s="468" t="s">
        <v>117</v>
      </c>
      <c r="AA20" s="468" t="s">
        <v>117</v>
      </c>
      <c r="AB20" s="468" t="s">
        <v>117</v>
      </c>
      <c r="AC20" s="468" t="s">
        <v>117</v>
      </c>
      <c r="AD20" s="472" t="s">
        <v>117</v>
      </c>
    </row>
    <row r="21" spans="2:30" ht="17.25" customHeight="1">
      <c r="B21" s="475" t="s">
        <v>68</v>
      </c>
      <c r="C21" s="467" t="s">
        <v>68</v>
      </c>
      <c r="D21" s="457" t="s">
        <v>51</v>
      </c>
      <c r="E21" s="474">
        <v>1</v>
      </c>
      <c r="F21" s="468">
        <v>1</v>
      </c>
      <c r="G21" s="468">
        <v>1</v>
      </c>
      <c r="H21" s="468" t="s">
        <v>117</v>
      </c>
      <c r="I21" s="468" t="s">
        <v>117</v>
      </c>
      <c r="J21" s="468" t="s">
        <v>117</v>
      </c>
      <c r="K21" s="468" t="s">
        <v>117</v>
      </c>
      <c r="L21" s="470" t="s">
        <v>117</v>
      </c>
      <c r="M21" s="470" t="s">
        <v>117</v>
      </c>
      <c r="N21" s="470">
        <v>1</v>
      </c>
      <c r="O21" s="471"/>
      <c r="P21" s="471"/>
      <c r="Q21" s="468" t="s">
        <v>117</v>
      </c>
      <c r="R21" s="468" t="s">
        <v>117</v>
      </c>
      <c r="S21" s="470" t="s">
        <v>117</v>
      </c>
      <c r="T21" s="468" t="s">
        <v>117</v>
      </c>
      <c r="U21" s="468" t="s">
        <v>117</v>
      </c>
      <c r="V21" s="468" t="s">
        <v>117</v>
      </c>
      <c r="W21" s="468" t="s">
        <v>117</v>
      </c>
      <c r="X21" s="468" t="s">
        <v>117</v>
      </c>
      <c r="Y21" s="468" t="s">
        <v>117</v>
      </c>
      <c r="Z21" s="468" t="s">
        <v>117</v>
      </c>
      <c r="AA21" s="468" t="s">
        <v>117</v>
      </c>
      <c r="AB21" s="468" t="s">
        <v>117</v>
      </c>
      <c r="AC21" s="468" t="s">
        <v>117</v>
      </c>
      <c r="AD21" s="472" t="s">
        <v>117</v>
      </c>
    </row>
    <row r="22" spans="2:30" ht="17.25" customHeight="1">
      <c r="B22" s="475" t="s">
        <v>68</v>
      </c>
      <c r="C22" s="467" t="s">
        <v>68</v>
      </c>
      <c r="D22" s="457" t="s">
        <v>52</v>
      </c>
      <c r="E22" s="474" t="s">
        <v>117</v>
      </c>
      <c r="F22" s="468" t="s">
        <v>117</v>
      </c>
      <c r="G22" s="468" t="s">
        <v>117</v>
      </c>
      <c r="H22" s="468" t="s">
        <v>117</v>
      </c>
      <c r="I22" s="468" t="s">
        <v>117</v>
      </c>
      <c r="J22" s="468" t="s">
        <v>117</v>
      </c>
      <c r="K22" s="468" t="s">
        <v>117</v>
      </c>
      <c r="L22" s="470" t="s">
        <v>117</v>
      </c>
      <c r="M22" s="470" t="s">
        <v>117</v>
      </c>
      <c r="N22" s="470" t="s">
        <v>117</v>
      </c>
      <c r="O22" s="471"/>
      <c r="P22" s="471"/>
      <c r="Q22" s="468" t="s">
        <v>117</v>
      </c>
      <c r="R22" s="468" t="s">
        <v>117</v>
      </c>
      <c r="S22" s="470" t="s">
        <v>117</v>
      </c>
      <c r="T22" s="468" t="s">
        <v>117</v>
      </c>
      <c r="U22" s="468" t="s">
        <v>117</v>
      </c>
      <c r="V22" s="468" t="s">
        <v>117</v>
      </c>
      <c r="W22" s="468" t="s">
        <v>117</v>
      </c>
      <c r="X22" s="468" t="s">
        <v>117</v>
      </c>
      <c r="Y22" s="468" t="s">
        <v>117</v>
      </c>
      <c r="Z22" s="468" t="s">
        <v>117</v>
      </c>
      <c r="AA22" s="468" t="s">
        <v>117</v>
      </c>
      <c r="AB22" s="468" t="s">
        <v>117</v>
      </c>
      <c r="AC22" s="468" t="s">
        <v>117</v>
      </c>
      <c r="AD22" s="472" t="s">
        <v>117</v>
      </c>
    </row>
    <row r="23" spans="2:30" ht="17.25" customHeight="1">
      <c r="B23" s="475" t="s">
        <v>593</v>
      </c>
      <c r="C23" s="467" t="s">
        <v>606</v>
      </c>
      <c r="D23" s="457" t="s">
        <v>426</v>
      </c>
      <c r="E23" s="474">
        <v>3</v>
      </c>
      <c r="F23" s="468">
        <v>3</v>
      </c>
      <c r="G23" s="468">
        <v>2</v>
      </c>
      <c r="H23" s="468">
        <v>1</v>
      </c>
      <c r="I23" s="468" t="s">
        <v>117</v>
      </c>
      <c r="J23" s="468" t="s">
        <v>117</v>
      </c>
      <c r="K23" s="468" t="s">
        <v>117</v>
      </c>
      <c r="L23" s="470" t="s">
        <v>117</v>
      </c>
      <c r="M23" s="470" t="s">
        <v>117</v>
      </c>
      <c r="N23" s="470">
        <v>1</v>
      </c>
      <c r="O23" s="471"/>
      <c r="P23" s="471"/>
      <c r="Q23" s="468" t="s">
        <v>117</v>
      </c>
      <c r="R23" s="468">
        <v>1</v>
      </c>
      <c r="S23" s="470" t="s">
        <v>117</v>
      </c>
      <c r="T23" s="468" t="s">
        <v>117</v>
      </c>
      <c r="U23" s="468" t="s">
        <v>117</v>
      </c>
      <c r="V23" s="468" t="s">
        <v>117</v>
      </c>
      <c r="W23" s="468" t="s">
        <v>117</v>
      </c>
      <c r="X23" s="468" t="s">
        <v>117</v>
      </c>
      <c r="Y23" s="468" t="s">
        <v>117</v>
      </c>
      <c r="Z23" s="468" t="s">
        <v>117</v>
      </c>
      <c r="AA23" s="468" t="s">
        <v>117</v>
      </c>
      <c r="AB23" s="468" t="s">
        <v>117</v>
      </c>
      <c r="AC23" s="468" t="s">
        <v>117</v>
      </c>
      <c r="AD23" s="472" t="s">
        <v>117</v>
      </c>
    </row>
    <row r="24" spans="2:30" ht="17.25" customHeight="1">
      <c r="B24" s="475" t="s">
        <v>68</v>
      </c>
      <c r="C24" s="467" t="s">
        <v>68</v>
      </c>
      <c r="D24" s="457" t="s">
        <v>51</v>
      </c>
      <c r="E24" s="474">
        <v>2</v>
      </c>
      <c r="F24" s="468">
        <v>2</v>
      </c>
      <c r="G24" s="468">
        <v>2</v>
      </c>
      <c r="H24" s="468">
        <v>1</v>
      </c>
      <c r="I24" s="468" t="s">
        <v>117</v>
      </c>
      <c r="J24" s="468" t="s">
        <v>117</v>
      </c>
      <c r="K24" s="468" t="s">
        <v>117</v>
      </c>
      <c r="L24" s="470" t="s">
        <v>117</v>
      </c>
      <c r="M24" s="470" t="s">
        <v>117</v>
      </c>
      <c r="N24" s="470">
        <v>1</v>
      </c>
      <c r="O24" s="471"/>
      <c r="P24" s="471"/>
      <c r="Q24" s="468" t="s">
        <v>117</v>
      </c>
      <c r="R24" s="468" t="s">
        <v>117</v>
      </c>
      <c r="S24" s="470" t="s">
        <v>117</v>
      </c>
      <c r="T24" s="468" t="s">
        <v>117</v>
      </c>
      <c r="U24" s="468" t="s">
        <v>117</v>
      </c>
      <c r="V24" s="468" t="s">
        <v>117</v>
      </c>
      <c r="W24" s="468" t="s">
        <v>117</v>
      </c>
      <c r="X24" s="468" t="s">
        <v>117</v>
      </c>
      <c r="Y24" s="468" t="s">
        <v>117</v>
      </c>
      <c r="Z24" s="468" t="s">
        <v>117</v>
      </c>
      <c r="AA24" s="468" t="s">
        <v>117</v>
      </c>
      <c r="AB24" s="468" t="s">
        <v>117</v>
      </c>
      <c r="AC24" s="468" t="s">
        <v>117</v>
      </c>
      <c r="AD24" s="472" t="s">
        <v>117</v>
      </c>
    </row>
    <row r="25" spans="2:30" ht="17.25" customHeight="1">
      <c r="B25" s="475" t="s">
        <v>68</v>
      </c>
      <c r="C25" s="467" t="s">
        <v>68</v>
      </c>
      <c r="D25" s="457" t="s">
        <v>52</v>
      </c>
      <c r="E25" s="474">
        <v>1</v>
      </c>
      <c r="F25" s="468">
        <v>1</v>
      </c>
      <c r="G25" s="468" t="s">
        <v>117</v>
      </c>
      <c r="H25" s="468" t="s">
        <v>117</v>
      </c>
      <c r="I25" s="468" t="s">
        <v>117</v>
      </c>
      <c r="J25" s="468" t="s">
        <v>117</v>
      </c>
      <c r="K25" s="468" t="s">
        <v>117</v>
      </c>
      <c r="L25" s="470" t="s">
        <v>117</v>
      </c>
      <c r="M25" s="470" t="s">
        <v>117</v>
      </c>
      <c r="N25" s="470" t="s">
        <v>117</v>
      </c>
      <c r="O25" s="471"/>
      <c r="P25" s="471"/>
      <c r="Q25" s="468" t="s">
        <v>117</v>
      </c>
      <c r="R25" s="468">
        <v>1</v>
      </c>
      <c r="S25" s="470" t="s">
        <v>117</v>
      </c>
      <c r="T25" s="468" t="s">
        <v>117</v>
      </c>
      <c r="U25" s="468" t="s">
        <v>117</v>
      </c>
      <c r="V25" s="468" t="s">
        <v>117</v>
      </c>
      <c r="W25" s="468" t="s">
        <v>117</v>
      </c>
      <c r="X25" s="468" t="s">
        <v>117</v>
      </c>
      <c r="Y25" s="468" t="s">
        <v>117</v>
      </c>
      <c r="Z25" s="468" t="s">
        <v>117</v>
      </c>
      <c r="AA25" s="468" t="s">
        <v>117</v>
      </c>
      <c r="AB25" s="468" t="s">
        <v>117</v>
      </c>
      <c r="AC25" s="468" t="s">
        <v>117</v>
      </c>
      <c r="AD25" s="472" t="s">
        <v>117</v>
      </c>
    </row>
    <row r="26" spans="2:30" ht="17.25" customHeight="1">
      <c r="B26" s="475" t="s">
        <v>594</v>
      </c>
      <c r="C26" s="467" t="s">
        <v>607</v>
      </c>
      <c r="D26" s="457" t="s">
        <v>426</v>
      </c>
      <c r="E26" s="474">
        <v>8</v>
      </c>
      <c r="F26" s="468">
        <v>3</v>
      </c>
      <c r="G26" s="468">
        <v>2</v>
      </c>
      <c r="H26" s="468">
        <v>2</v>
      </c>
      <c r="I26" s="468" t="s">
        <v>117</v>
      </c>
      <c r="J26" s="468" t="s">
        <v>117</v>
      </c>
      <c r="K26" s="468" t="s">
        <v>117</v>
      </c>
      <c r="L26" s="470" t="s">
        <v>117</v>
      </c>
      <c r="M26" s="470" t="s">
        <v>117</v>
      </c>
      <c r="N26" s="470" t="s">
        <v>117</v>
      </c>
      <c r="O26" s="471"/>
      <c r="P26" s="471"/>
      <c r="Q26" s="468">
        <v>1</v>
      </c>
      <c r="R26" s="468" t="s">
        <v>117</v>
      </c>
      <c r="S26" s="470" t="s">
        <v>117</v>
      </c>
      <c r="T26" s="468">
        <v>1</v>
      </c>
      <c r="U26" s="468" t="s">
        <v>117</v>
      </c>
      <c r="V26" s="468">
        <v>1</v>
      </c>
      <c r="W26" s="468" t="s">
        <v>117</v>
      </c>
      <c r="X26" s="468" t="s">
        <v>117</v>
      </c>
      <c r="Y26" s="468">
        <v>2</v>
      </c>
      <c r="Z26" s="468" t="s">
        <v>117</v>
      </c>
      <c r="AA26" s="468" t="s">
        <v>117</v>
      </c>
      <c r="AB26" s="468" t="s">
        <v>117</v>
      </c>
      <c r="AC26" s="468" t="s">
        <v>117</v>
      </c>
      <c r="AD26" s="472">
        <v>1</v>
      </c>
    </row>
    <row r="27" spans="2:30" ht="17.25" customHeight="1">
      <c r="B27" s="475" t="s">
        <v>68</v>
      </c>
      <c r="C27" s="467" t="s">
        <v>68</v>
      </c>
      <c r="D27" s="457" t="s">
        <v>51</v>
      </c>
      <c r="E27" s="474">
        <v>5</v>
      </c>
      <c r="F27" s="468">
        <v>1</v>
      </c>
      <c r="G27" s="468">
        <v>1</v>
      </c>
      <c r="H27" s="468">
        <v>1</v>
      </c>
      <c r="I27" s="468" t="s">
        <v>117</v>
      </c>
      <c r="J27" s="468" t="s">
        <v>117</v>
      </c>
      <c r="K27" s="468" t="s">
        <v>117</v>
      </c>
      <c r="L27" s="470" t="s">
        <v>117</v>
      </c>
      <c r="M27" s="470" t="s">
        <v>117</v>
      </c>
      <c r="N27" s="470" t="s">
        <v>117</v>
      </c>
      <c r="O27" s="471"/>
      <c r="P27" s="471"/>
      <c r="Q27" s="468" t="s">
        <v>117</v>
      </c>
      <c r="R27" s="468" t="s">
        <v>117</v>
      </c>
      <c r="S27" s="470" t="s">
        <v>117</v>
      </c>
      <c r="T27" s="468">
        <v>1</v>
      </c>
      <c r="U27" s="468" t="s">
        <v>117</v>
      </c>
      <c r="V27" s="468">
        <v>1</v>
      </c>
      <c r="W27" s="468" t="s">
        <v>117</v>
      </c>
      <c r="X27" s="468" t="s">
        <v>117</v>
      </c>
      <c r="Y27" s="468">
        <v>1</v>
      </c>
      <c r="Z27" s="468" t="s">
        <v>117</v>
      </c>
      <c r="AA27" s="468" t="s">
        <v>117</v>
      </c>
      <c r="AB27" s="468" t="s">
        <v>117</v>
      </c>
      <c r="AC27" s="468" t="s">
        <v>117</v>
      </c>
      <c r="AD27" s="472">
        <v>1</v>
      </c>
    </row>
    <row r="28" spans="2:30" ht="17.25" customHeight="1">
      <c r="B28" s="475" t="s">
        <v>68</v>
      </c>
      <c r="C28" s="467" t="s">
        <v>68</v>
      </c>
      <c r="D28" s="457" t="s">
        <v>52</v>
      </c>
      <c r="E28" s="474">
        <v>3</v>
      </c>
      <c r="F28" s="468">
        <v>2</v>
      </c>
      <c r="G28" s="468">
        <v>1</v>
      </c>
      <c r="H28" s="468">
        <v>1</v>
      </c>
      <c r="I28" s="468" t="s">
        <v>117</v>
      </c>
      <c r="J28" s="468" t="s">
        <v>117</v>
      </c>
      <c r="K28" s="468" t="s">
        <v>117</v>
      </c>
      <c r="L28" s="470" t="s">
        <v>117</v>
      </c>
      <c r="M28" s="470" t="s">
        <v>117</v>
      </c>
      <c r="N28" s="470" t="s">
        <v>117</v>
      </c>
      <c r="O28" s="471"/>
      <c r="P28" s="471"/>
      <c r="Q28" s="468">
        <v>1</v>
      </c>
      <c r="R28" s="468" t="s">
        <v>117</v>
      </c>
      <c r="S28" s="470" t="s">
        <v>117</v>
      </c>
      <c r="T28" s="468" t="s">
        <v>117</v>
      </c>
      <c r="U28" s="468" t="s">
        <v>117</v>
      </c>
      <c r="V28" s="468" t="s">
        <v>117</v>
      </c>
      <c r="W28" s="468" t="s">
        <v>117</v>
      </c>
      <c r="X28" s="468" t="s">
        <v>117</v>
      </c>
      <c r="Y28" s="468">
        <v>1</v>
      </c>
      <c r="Z28" s="468" t="s">
        <v>117</v>
      </c>
      <c r="AA28" s="468" t="s">
        <v>117</v>
      </c>
      <c r="AB28" s="468" t="s">
        <v>117</v>
      </c>
      <c r="AC28" s="468" t="s">
        <v>117</v>
      </c>
      <c r="AD28" s="472" t="s">
        <v>117</v>
      </c>
    </row>
    <row r="29" spans="2:30" ht="17.25" customHeight="1">
      <c r="B29" s="475" t="s">
        <v>595</v>
      </c>
      <c r="C29" s="467" t="s">
        <v>608</v>
      </c>
      <c r="D29" s="457" t="s">
        <v>426</v>
      </c>
      <c r="E29" s="474">
        <v>1</v>
      </c>
      <c r="F29" s="468" t="s">
        <v>117</v>
      </c>
      <c r="G29" s="468" t="s">
        <v>117</v>
      </c>
      <c r="H29" s="468" t="s">
        <v>117</v>
      </c>
      <c r="I29" s="468" t="s">
        <v>117</v>
      </c>
      <c r="J29" s="468" t="s">
        <v>117</v>
      </c>
      <c r="K29" s="468" t="s">
        <v>117</v>
      </c>
      <c r="L29" s="470" t="s">
        <v>117</v>
      </c>
      <c r="M29" s="470" t="s">
        <v>117</v>
      </c>
      <c r="N29" s="470" t="s">
        <v>117</v>
      </c>
      <c r="O29" s="471"/>
      <c r="P29" s="471"/>
      <c r="Q29" s="468" t="s">
        <v>117</v>
      </c>
      <c r="R29" s="468" t="s">
        <v>117</v>
      </c>
      <c r="S29" s="470" t="s">
        <v>117</v>
      </c>
      <c r="T29" s="468">
        <v>1</v>
      </c>
      <c r="U29" s="468" t="s">
        <v>117</v>
      </c>
      <c r="V29" s="468" t="s">
        <v>117</v>
      </c>
      <c r="W29" s="468" t="s">
        <v>117</v>
      </c>
      <c r="X29" s="468" t="s">
        <v>117</v>
      </c>
      <c r="Y29" s="468" t="s">
        <v>117</v>
      </c>
      <c r="Z29" s="468" t="s">
        <v>117</v>
      </c>
      <c r="AA29" s="468" t="s">
        <v>117</v>
      </c>
      <c r="AB29" s="468" t="s">
        <v>117</v>
      </c>
      <c r="AC29" s="468" t="s">
        <v>117</v>
      </c>
      <c r="AD29" s="472" t="s">
        <v>117</v>
      </c>
    </row>
    <row r="30" spans="2:30" ht="17.25" customHeight="1">
      <c r="B30" s="475" t="s">
        <v>68</v>
      </c>
      <c r="C30" s="467" t="s">
        <v>68</v>
      </c>
      <c r="D30" s="457" t="s">
        <v>51</v>
      </c>
      <c r="E30" s="474">
        <v>1</v>
      </c>
      <c r="F30" s="468" t="s">
        <v>117</v>
      </c>
      <c r="G30" s="468" t="s">
        <v>117</v>
      </c>
      <c r="H30" s="468" t="s">
        <v>117</v>
      </c>
      <c r="I30" s="468" t="s">
        <v>117</v>
      </c>
      <c r="J30" s="468" t="s">
        <v>117</v>
      </c>
      <c r="K30" s="468" t="s">
        <v>117</v>
      </c>
      <c r="L30" s="470" t="s">
        <v>117</v>
      </c>
      <c r="M30" s="470" t="s">
        <v>117</v>
      </c>
      <c r="N30" s="470" t="s">
        <v>117</v>
      </c>
      <c r="O30" s="471"/>
      <c r="P30" s="471"/>
      <c r="Q30" s="468" t="s">
        <v>117</v>
      </c>
      <c r="R30" s="468" t="s">
        <v>117</v>
      </c>
      <c r="S30" s="470" t="s">
        <v>117</v>
      </c>
      <c r="T30" s="468">
        <v>1</v>
      </c>
      <c r="U30" s="468" t="s">
        <v>117</v>
      </c>
      <c r="V30" s="468" t="s">
        <v>117</v>
      </c>
      <c r="W30" s="468" t="s">
        <v>117</v>
      </c>
      <c r="X30" s="468" t="s">
        <v>117</v>
      </c>
      <c r="Y30" s="468" t="s">
        <v>117</v>
      </c>
      <c r="Z30" s="468" t="s">
        <v>117</v>
      </c>
      <c r="AA30" s="468" t="s">
        <v>117</v>
      </c>
      <c r="AB30" s="468" t="s">
        <v>117</v>
      </c>
      <c r="AC30" s="468" t="s">
        <v>117</v>
      </c>
      <c r="AD30" s="472" t="s">
        <v>117</v>
      </c>
    </row>
    <row r="31" spans="2:30" ht="17.25" customHeight="1">
      <c r="B31" s="475" t="s">
        <v>68</v>
      </c>
      <c r="C31" s="467" t="s">
        <v>68</v>
      </c>
      <c r="D31" s="457" t="s">
        <v>52</v>
      </c>
      <c r="E31" s="474" t="s">
        <v>117</v>
      </c>
      <c r="F31" s="468" t="s">
        <v>117</v>
      </c>
      <c r="G31" s="468" t="s">
        <v>117</v>
      </c>
      <c r="H31" s="468" t="s">
        <v>117</v>
      </c>
      <c r="I31" s="468" t="s">
        <v>117</v>
      </c>
      <c r="J31" s="468" t="s">
        <v>117</v>
      </c>
      <c r="K31" s="468" t="s">
        <v>117</v>
      </c>
      <c r="L31" s="470" t="s">
        <v>117</v>
      </c>
      <c r="M31" s="470" t="s">
        <v>117</v>
      </c>
      <c r="N31" s="470" t="s">
        <v>117</v>
      </c>
      <c r="O31" s="471"/>
      <c r="P31" s="471"/>
      <c r="Q31" s="468" t="s">
        <v>117</v>
      </c>
      <c r="R31" s="468" t="s">
        <v>117</v>
      </c>
      <c r="S31" s="470" t="s">
        <v>117</v>
      </c>
      <c r="T31" s="468" t="s">
        <v>117</v>
      </c>
      <c r="U31" s="468" t="s">
        <v>117</v>
      </c>
      <c r="V31" s="468" t="s">
        <v>117</v>
      </c>
      <c r="W31" s="468" t="s">
        <v>117</v>
      </c>
      <c r="X31" s="468" t="s">
        <v>117</v>
      </c>
      <c r="Y31" s="468" t="s">
        <v>117</v>
      </c>
      <c r="Z31" s="468" t="s">
        <v>117</v>
      </c>
      <c r="AA31" s="468" t="s">
        <v>117</v>
      </c>
      <c r="AB31" s="468" t="s">
        <v>117</v>
      </c>
      <c r="AC31" s="468" t="s">
        <v>117</v>
      </c>
      <c r="AD31" s="472" t="s">
        <v>117</v>
      </c>
    </row>
    <row r="32" spans="2:30" ht="17.25" customHeight="1">
      <c r="B32" s="475" t="s">
        <v>596</v>
      </c>
      <c r="C32" s="467" t="s">
        <v>609</v>
      </c>
      <c r="D32" s="457" t="s">
        <v>426</v>
      </c>
      <c r="E32" s="474">
        <v>2</v>
      </c>
      <c r="F32" s="468">
        <v>1</v>
      </c>
      <c r="G32" s="468" t="s">
        <v>117</v>
      </c>
      <c r="H32" s="468" t="s">
        <v>117</v>
      </c>
      <c r="I32" s="468" t="s">
        <v>117</v>
      </c>
      <c r="J32" s="468" t="s">
        <v>117</v>
      </c>
      <c r="K32" s="468" t="s">
        <v>117</v>
      </c>
      <c r="L32" s="470" t="s">
        <v>117</v>
      </c>
      <c r="M32" s="470" t="s">
        <v>117</v>
      </c>
      <c r="N32" s="470" t="s">
        <v>117</v>
      </c>
      <c r="O32" s="471"/>
      <c r="P32" s="471"/>
      <c r="Q32" s="468">
        <v>1</v>
      </c>
      <c r="R32" s="468" t="s">
        <v>117</v>
      </c>
      <c r="S32" s="470" t="s">
        <v>117</v>
      </c>
      <c r="T32" s="468" t="s">
        <v>117</v>
      </c>
      <c r="U32" s="468" t="s">
        <v>117</v>
      </c>
      <c r="V32" s="468">
        <v>1</v>
      </c>
      <c r="W32" s="468" t="s">
        <v>117</v>
      </c>
      <c r="X32" s="468" t="s">
        <v>117</v>
      </c>
      <c r="Y32" s="468" t="s">
        <v>117</v>
      </c>
      <c r="Z32" s="468" t="s">
        <v>117</v>
      </c>
      <c r="AA32" s="468" t="s">
        <v>117</v>
      </c>
      <c r="AB32" s="468" t="s">
        <v>117</v>
      </c>
      <c r="AC32" s="468" t="s">
        <v>117</v>
      </c>
      <c r="AD32" s="472" t="s">
        <v>117</v>
      </c>
    </row>
    <row r="33" spans="2:30" ht="17.25" customHeight="1">
      <c r="B33" s="475" t="s">
        <v>68</v>
      </c>
      <c r="C33" s="467" t="s">
        <v>68</v>
      </c>
      <c r="D33" s="457" t="s">
        <v>51</v>
      </c>
      <c r="E33" s="474">
        <v>1</v>
      </c>
      <c r="F33" s="468" t="s">
        <v>117</v>
      </c>
      <c r="G33" s="468" t="s">
        <v>117</v>
      </c>
      <c r="H33" s="468" t="s">
        <v>117</v>
      </c>
      <c r="I33" s="468" t="s">
        <v>117</v>
      </c>
      <c r="J33" s="468" t="s">
        <v>117</v>
      </c>
      <c r="K33" s="468" t="s">
        <v>117</v>
      </c>
      <c r="L33" s="470" t="s">
        <v>117</v>
      </c>
      <c r="M33" s="470" t="s">
        <v>117</v>
      </c>
      <c r="N33" s="470" t="s">
        <v>117</v>
      </c>
      <c r="O33" s="471"/>
      <c r="P33" s="471"/>
      <c r="Q33" s="468" t="s">
        <v>117</v>
      </c>
      <c r="R33" s="468" t="s">
        <v>117</v>
      </c>
      <c r="S33" s="470" t="s">
        <v>117</v>
      </c>
      <c r="T33" s="468" t="s">
        <v>117</v>
      </c>
      <c r="U33" s="468" t="s">
        <v>117</v>
      </c>
      <c r="V33" s="468">
        <v>1</v>
      </c>
      <c r="W33" s="468" t="s">
        <v>117</v>
      </c>
      <c r="X33" s="468" t="s">
        <v>117</v>
      </c>
      <c r="Y33" s="468" t="s">
        <v>117</v>
      </c>
      <c r="Z33" s="468" t="s">
        <v>117</v>
      </c>
      <c r="AA33" s="468" t="s">
        <v>117</v>
      </c>
      <c r="AB33" s="468" t="s">
        <v>117</v>
      </c>
      <c r="AC33" s="468" t="s">
        <v>117</v>
      </c>
      <c r="AD33" s="472" t="s">
        <v>117</v>
      </c>
    </row>
    <row r="34" spans="2:30" ht="17.25" customHeight="1">
      <c r="B34" s="475" t="s">
        <v>68</v>
      </c>
      <c r="C34" s="467" t="s">
        <v>68</v>
      </c>
      <c r="D34" s="457" t="s">
        <v>52</v>
      </c>
      <c r="E34" s="474">
        <v>1</v>
      </c>
      <c r="F34" s="468">
        <v>1</v>
      </c>
      <c r="G34" s="468" t="s">
        <v>117</v>
      </c>
      <c r="H34" s="468" t="s">
        <v>117</v>
      </c>
      <c r="I34" s="468" t="s">
        <v>117</v>
      </c>
      <c r="J34" s="468" t="s">
        <v>117</v>
      </c>
      <c r="K34" s="468" t="s">
        <v>117</v>
      </c>
      <c r="L34" s="470" t="s">
        <v>117</v>
      </c>
      <c r="M34" s="470" t="s">
        <v>117</v>
      </c>
      <c r="N34" s="470" t="s">
        <v>117</v>
      </c>
      <c r="O34" s="471"/>
      <c r="P34" s="471"/>
      <c r="Q34" s="468">
        <v>1</v>
      </c>
      <c r="R34" s="468" t="s">
        <v>117</v>
      </c>
      <c r="S34" s="470" t="s">
        <v>117</v>
      </c>
      <c r="T34" s="468" t="s">
        <v>117</v>
      </c>
      <c r="U34" s="468" t="s">
        <v>117</v>
      </c>
      <c r="V34" s="468" t="s">
        <v>117</v>
      </c>
      <c r="W34" s="468" t="s">
        <v>117</v>
      </c>
      <c r="X34" s="468" t="s">
        <v>117</v>
      </c>
      <c r="Y34" s="468" t="s">
        <v>117</v>
      </c>
      <c r="Z34" s="468" t="s">
        <v>117</v>
      </c>
      <c r="AA34" s="468" t="s">
        <v>117</v>
      </c>
      <c r="AB34" s="468" t="s">
        <v>117</v>
      </c>
      <c r="AC34" s="468" t="s">
        <v>117</v>
      </c>
      <c r="AD34" s="472" t="s">
        <v>117</v>
      </c>
    </row>
    <row r="35" spans="2:30" ht="17.25" customHeight="1">
      <c r="B35" s="475" t="s">
        <v>597</v>
      </c>
      <c r="C35" s="467" t="s">
        <v>610</v>
      </c>
      <c r="D35" s="457" t="s">
        <v>426</v>
      </c>
      <c r="E35" s="474">
        <v>1</v>
      </c>
      <c r="F35" s="468">
        <v>1</v>
      </c>
      <c r="G35" s="468">
        <v>1</v>
      </c>
      <c r="H35" s="468">
        <v>1</v>
      </c>
      <c r="I35" s="468" t="s">
        <v>117</v>
      </c>
      <c r="J35" s="468" t="s">
        <v>117</v>
      </c>
      <c r="K35" s="468" t="s">
        <v>117</v>
      </c>
      <c r="L35" s="470" t="s">
        <v>117</v>
      </c>
      <c r="M35" s="470" t="s">
        <v>117</v>
      </c>
      <c r="N35" s="470" t="s">
        <v>117</v>
      </c>
      <c r="O35" s="471"/>
      <c r="P35" s="471"/>
      <c r="Q35" s="468" t="s">
        <v>117</v>
      </c>
      <c r="R35" s="468" t="s">
        <v>117</v>
      </c>
      <c r="S35" s="470" t="s">
        <v>117</v>
      </c>
      <c r="T35" s="468" t="s">
        <v>117</v>
      </c>
      <c r="U35" s="468" t="s">
        <v>117</v>
      </c>
      <c r="V35" s="468" t="s">
        <v>117</v>
      </c>
      <c r="W35" s="468" t="s">
        <v>117</v>
      </c>
      <c r="X35" s="468" t="s">
        <v>117</v>
      </c>
      <c r="Y35" s="468" t="s">
        <v>117</v>
      </c>
      <c r="Z35" s="468" t="s">
        <v>117</v>
      </c>
      <c r="AA35" s="468" t="s">
        <v>117</v>
      </c>
      <c r="AB35" s="468" t="s">
        <v>117</v>
      </c>
      <c r="AC35" s="468" t="s">
        <v>117</v>
      </c>
      <c r="AD35" s="472" t="s">
        <v>117</v>
      </c>
    </row>
    <row r="36" spans="2:30" ht="17.25" customHeight="1">
      <c r="B36" s="475" t="s">
        <v>68</v>
      </c>
      <c r="C36" s="467" t="s">
        <v>68</v>
      </c>
      <c r="D36" s="457" t="s">
        <v>51</v>
      </c>
      <c r="E36" s="474" t="s">
        <v>117</v>
      </c>
      <c r="F36" s="468" t="s">
        <v>117</v>
      </c>
      <c r="G36" s="468" t="s">
        <v>117</v>
      </c>
      <c r="H36" s="468" t="s">
        <v>117</v>
      </c>
      <c r="I36" s="468" t="s">
        <v>117</v>
      </c>
      <c r="J36" s="468" t="s">
        <v>117</v>
      </c>
      <c r="K36" s="468" t="s">
        <v>117</v>
      </c>
      <c r="L36" s="470" t="s">
        <v>117</v>
      </c>
      <c r="M36" s="470" t="s">
        <v>117</v>
      </c>
      <c r="N36" s="470" t="s">
        <v>117</v>
      </c>
      <c r="O36" s="471"/>
      <c r="P36" s="471"/>
      <c r="Q36" s="468" t="s">
        <v>117</v>
      </c>
      <c r="R36" s="468" t="s">
        <v>117</v>
      </c>
      <c r="S36" s="470" t="s">
        <v>117</v>
      </c>
      <c r="T36" s="468" t="s">
        <v>117</v>
      </c>
      <c r="U36" s="468" t="s">
        <v>117</v>
      </c>
      <c r="V36" s="468" t="s">
        <v>117</v>
      </c>
      <c r="W36" s="468" t="s">
        <v>117</v>
      </c>
      <c r="X36" s="468" t="s">
        <v>117</v>
      </c>
      <c r="Y36" s="468" t="s">
        <v>117</v>
      </c>
      <c r="Z36" s="468" t="s">
        <v>117</v>
      </c>
      <c r="AA36" s="468" t="s">
        <v>117</v>
      </c>
      <c r="AB36" s="468" t="s">
        <v>117</v>
      </c>
      <c r="AC36" s="468" t="s">
        <v>117</v>
      </c>
      <c r="AD36" s="472" t="s">
        <v>117</v>
      </c>
    </row>
    <row r="37" spans="2:30" ht="17.25" customHeight="1">
      <c r="B37" s="475" t="s">
        <v>68</v>
      </c>
      <c r="C37" s="467" t="s">
        <v>68</v>
      </c>
      <c r="D37" s="457" t="s">
        <v>52</v>
      </c>
      <c r="E37" s="474">
        <v>1</v>
      </c>
      <c r="F37" s="468">
        <v>1</v>
      </c>
      <c r="G37" s="468">
        <v>1</v>
      </c>
      <c r="H37" s="468">
        <v>1</v>
      </c>
      <c r="I37" s="468" t="s">
        <v>117</v>
      </c>
      <c r="J37" s="468" t="s">
        <v>117</v>
      </c>
      <c r="K37" s="468" t="s">
        <v>117</v>
      </c>
      <c r="L37" s="470" t="s">
        <v>117</v>
      </c>
      <c r="M37" s="470" t="s">
        <v>117</v>
      </c>
      <c r="N37" s="470" t="s">
        <v>117</v>
      </c>
      <c r="O37" s="471"/>
      <c r="P37" s="471"/>
      <c r="Q37" s="468" t="s">
        <v>117</v>
      </c>
      <c r="R37" s="468" t="s">
        <v>117</v>
      </c>
      <c r="S37" s="470" t="s">
        <v>117</v>
      </c>
      <c r="T37" s="468" t="s">
        <v>117</v>
      </c>
      <c r="U37" s="468" t="s">
        <v>117</v>
      </c>
      <c r="V37" s="468" t="s">
        <v>117</v>
      </c>
      <c r="W37" s="468" t="s">
        <v>117</v>
      </c>
      <c r="X37" s="468" t="s">
        <v>117</v>
      </c>
      <c r="Y37" s="468" t="s">
        <v>117</v>
      </c>
      <c r="Z37" s="468" t="s">
        <v>117</v>
      </c>
      <c r="AA37" s="468" t="s">
        <v>117</v>
      </c>
      <c r="AB37" s="468" t="s">
        <v>117</v>
      </c>
      <c r="AC37" s="468" t="s">
        <v>117</v>
      </c>
      <c r="AD37" s="472" t="s">
        <v>117</v>
      </c>
    </row>
    <row r="38" spans="2:30" ht="17.25" customHeight="1">
      <c r="B38" s="475" t="s">
        <v>598</v>
      </c>
      <c r="C38" s="467" t="s">
        <v>611</v>
      </c>
      <c r="D38" s="457" t="s">
        <v>426</v>
      </c>
      <c r="E38" s="474">
        <v>4</v>
      </c>
      <c r="F38" s="468">
        <v>1</v>
      </c>
      <c r="G38" s="468">
        <v>1</v>
      </c>
      <c r="H38" s="468">
        <v>1</v>
      </c>
      <c r="I38" s="468" t="s">
        <v>117</v>
      </c>
      <c r="J38" s="468" t="s">
        <v>117</v>
      </c>
      <c r="K38" s="468" t="s">
        <v>117</v>
      </c>
      <c r="L38" s="470" t="s">
        <v>117</v>
      </c>
      <c r="M38" s="470" t="s">
        <v>117</v>
      </c>
      <c r="N38" s="470" t="s">
        <v>117</v>
      </c>
      <c r="O38" s="471"/>
      <c r="P38" s="471"/>
      <c r="Q38" s="468" t="s">
        <v>117</v>
      </c>
      <c r="R38" s="468" t="s">
        <v>117</v>
      </c>
      <c r="S38" s="470" t="s">
        <v>117</v>
      </c>
      <c r="T38" s="468" t="s">
        <v>117</v>
      </c>
      <c r="U38" s="468" t="s">
        <v>117</v>
      </c>
      <c r="V38" s="468" t="s">
        <v>117</v>
      </c>
      <c r="W38" s="468" t="s">
        <v>117</v>
      </c>
      <c r="X38" s="468" t="s">
        <v>117</v>
      </c>
      <c r="Y38" s="468">
        <v>2</v>
      </c>
      <c r="Z38" s="468" t="s">
        <v>117</v>
      </c>
      <c r="AA38" s="468" t="s">
        <v>117</v>
      </c>
      <c r="AB38" s="468" t="s">
        <v>117</v>
      </c>
      <c r="AC38" s="468" t="s">
        <v>117</v>
      </c>
      <c r="AD38" s="472">
        <v>1</v>
      </c>
    </row>
    <row r="39" spans="2:30" ht="17.25" customHeight="1">
      <c r="B39" s="475" t="s">
        <v>68</v>
      </c>
      <c r="C39" s="467" t="s">
        <v>68</v>
      </c>
      <c r="D39" s="457" t="s">
        <v>51</v>
      </c>
      <c r="E39" s="474">
        <v>3</v>
      </c>
      <c r="F39" s="468">
        <v>1</v>
      </c>
      <c r="G39" s="468">
        <v>1</v>
      </c>
      <c r="H39" s="468">
        <v>1</v>
      </c>
      <c r="I39" s="468" t="s">
        <v>117</v>
      </c>
      <c r="J39" s="468" t="s">
        <v>117</v>
      </c>
      <c r="K39" s="468" t="s">
        <v>117</v>
      </c>
      <c r="L39" s="470" t="s">
        <v>117</v>
      </c>
      <c r="M39" s="470" t="s">
        <v>117</v>
      </c>
      <c r="N39" s="470" t="s">
        <v>117</v>
      </c>
      <c r="O39" s="471"/>
      <c r="P39" s="471"/>
      <c r="Q39" s="468" t="s">
        <v>117</v>
      </c>
      <c r="R39" s="468" t="s">
        <v>117</v>
      </c>
      <c r="S39" s="470" t="s">
        <v>117</v>
      </c>
      <c r="T39" s="468" t="s">
        <v>117</v>
      </c>
      <c r="U39" s="468" t="s">
        <v>117</v>
      </c>
      <c r="V39" s="468" t="s">
        <v>117</v>
      </c>
      <c r="W39" s="468" t="s">
        <v>117</v>
      </c>
      <c r="X39" s="468" t="s">
        <v>117</v>
      </c>
      <c r="Y39" s="468">
        <v>1</v>
      </c>
      <c r="Z39" s="468" t="s">
        <v>117</v>
      </c>
      <c r="AA39" s="468" t="s">
        <v>117</v>
      </c>
      <c r="AB39" s="468" t="s">
        <v>117</v>
      </c>
      <c r="AC39" s="468" t="s">
        <v>117</v>
      </c>
      <c r="AD39" s="472">
        <v>1</v>
      </c>
    </row>
    <row r="40" spans="2:30" ht="17.25" customHeight="1">
      <c r="B40" s="475" t="s">
        <v>68</v>
      </c>
      <c r="C40" s="467" t="s">
        <v>68</v>
      </c>
      <c r="D40" s="457" t="s">
        <v>52</v>
      </c>
      <c r="E40" s="474">
        <v>1</v>
      </c>
      <c r="F40" s="468" t="s">
        <v>117</v>
      </c>
      <c r="G40" s="468" t="s">
        <v>117</v>
      </c>
      <c r="H40" s="468" t="s">
        <v>117</v>
      </c>
      <c r="I40" s="468" t="s">
        <v>117</v>
      </c>
      <c r="J40" s="468" t="s">
        <v>117</v>
      </c>
      <c r="K40" s="468" t="s">
        <v>117</v>
      </c>
      <c r="L40" s="470" t="s">
        <v>117</v>
      </c>
      <c r="M40" s="470" t="s">
        <v>117</v>
      </c>
      <c r="N40" s="470" t="s">
        <v>117</v>
      </c>
      <c r="O40" s="471"/>
      <c r="P40" s="471"/>
      <c r="Q40" s="468" t="s">
        <v>117</v>
      </c>
      <c r="R40" s="468" t="s">
        <v>117</v>
      </c>
      <c r="S40" s="470" t="s">
        <v>117</v>
      </c>
      <c r="T40" s="468" t="s">
        <v>117</v>
      </c>
      <c r="U40" s="468" t="s">
        <v>117</v>
      </c>
      <c r="V40" s="468" t="s">
        <v>117</v>
      </c>
      <c r="W40" s="468" t="s">
        <v>117</v>
      </c>
      <c r="X40" s="468" t="s">
        <v>117</v>
      </c>
      <c r="Y40" s="468">
        <v>1</v>
      </c>
      <c r="Z40" s="468" t="s">
        <v>117</v>
      </c>
      <c r="AA40" s="468" t="s">
        <v>117</v>
      </c>
      <c r="AB40" s="468" t="s">
        <v>117</v>
      </c>
      <c r="AC40" s="468" t="s">
        <v>117</v>
      </c>
      <c r="AD40" s="472" t="s">
        <v>117</v>
      </c>
    </row>
    <row r="41" spans="2:30" ht="17.25" customHeight="1">
      <c r="B41" s="475" t="s">
        <v>599</v>
      </c>
      <c r="C41" s="467" t="s">
        <v>612</v>
      </c>
      <c r="D41" s="457" t="s">
        <v>426</v>
      </c>
      <c r="E41" s="474">
        <v>1</v>
      </c>
      <c r="F41" s="468" t="s">
        <v>117</v>
      </c>
      <c r="G41" s="468" t="s">
        <v>117</v>
      </c>
      <c r="H41" s="468" t="s">
        <v>117</v>
      </c>
      <c r="I41" s="468" t="s">
        <v>117</v>
      </c>
      <c r="J41" s="468" t="s">
        <v>117</v>
      </c>
      <c r="K41" s="468" t="s">
        <v>117</v>
      </c>
      <c r="L41" s="470" t="s">
        <v>117</v>
      </c>
      <c r="M41" s="470" t="s">
        <v>117</v>
      </c>
      <c r="N41" s="470" t="s">
        <v>117</v>
      </c>
      <c r="O41" s="471"/>
      <c r="P41" s="471"/>
      <c r="Q41" s="468" t="s">
        <v>117</v>
      </c>
      <c r="R41" s="468" t="s">
        <v>117</v>
      </c>
      <c r="S41" s="470" t="s">
        <v>117</v>
      </c>
      <c r="T41" s="468" t="s">
        <v>117</v>
      </c>
      <c r="U41" s="468" t="s">
        <v>117</v>
      </c>
      <c r="V41" s="468" t="s">
        <v>117</v>
      </c>
      <c r="W41" s="468" t="s">
        <v>117</v>
      </c>
      <c r="X41" s="468" t="s">
        <v>117</v>
      </c>
      <c r="Y41" s="468" t="s">
        <v>117</v>
      </c>
      <c r="Z41" s="468" t="s">
        <v>117</v>
      </c>
      <c r="AA41" s="468" t="s">
        <v>117</v>
      </c>
      <c r="AB41" s="468" t="s">
        <v>117</v>
      </c>
      <c r="AC41" s="468">
        <v>1</v>
      </c>
      <c r="AD41" s="472" t="s">
        <v>117</v>
      </c>
    </row>
    <row r="42" spans="2:30" ht="17.25" customHeight="1">
      <c r="B42" s="475" t="s">
        <v>68</v>
      </c>
      <c r="C42" s="467" t="s">
        <v>68</v>
      </c>
      <c r="D42" s="457" t="s">
        <v>51</v>
      </c>
      <c r="E42" s="474">
        <v>1</v>
      </c>
      <c r="F42" s="468" t="s">
        <v>117</v>
      </c>
      <c r="G42" s="468" t="s">
        <v>117</v>
      </c>
      <c r="H42" s="468" t="s">
        <v>117</v>
      </c>
      <c r="I42" s="468" t="s">
        <v>117</v>
      </c>
      <c r="J42" s="468" t="s">
        <v>117</v>
      </c>
      <c r="K42" s="468" t="s">
        <v>117</v>
      </c>
      <c r="L42" s="470" t="s">
        <v>117</v>
      </c>
      <c r="M42" s="470" t="s">
        <v>117</v>
      </c>
      <c r="N42" s="470" t="s">
        <v>117</v>
      </c>
      <c r="O42" s="471"/>
      <c r="P42" s="471"/>
      <c r="Q42" s="468" t="s">
        <v>117</v>
      </c>
      <c r="R42" s="468" t="s">
        <v>117</v>
      </c>
      <c r="S42" s="470" t="s">
        <v>117</v>
      </c>
      <c r="T42" s="468" t="s">
        <v>117</v>
      </c>
      <c r="U42" s="468" t="s">
        <v>117</v>
      </c>
      <c r="V42" s="468" t="s">
        <v>117</v>
      </c>
      <c r="W42" s="468" t="s">
        <v>117</v>
      </c>
      <c r="X42" s="468" t="s">
        <v>117</v>
      </c>
      <c r="Y42" s="468" t="s">
        <v>117</v>
      </c>
      <c r="Z42" s="468" t="s">
        <v>117</v>
      </c>
      <c r="AA42" s="468" t="s">
        <v>117</v>
      </c>
      <c r="AB42" s="468" t="s">
        <v>117</v>
      </c>
      <c r="AC42" s="468">
        <v>1</v>
      </c>
      <c r="AD42" s="472" t="s">
        <v>117</v>
      </c>
    </row>
    <row r="43" spans="2:30" ht="17.25" customHeight="1">
      <c r="B43" s="475" t="s">
        <v>68</v>
      </c>
      <c r="C43" s="467" t="s">
        <v>68</v>
      </c>
      <c r="D43" s="457" t="s">
        <v>52</v>
      </c>
      <c r="E43" s="474" t="s">
        <v>117</v>
      </c>
      <c r="F43" s="468" t="s">
        <v>117</v>
      </c>
      <c r="G43" s="468" t="s">
        <v>117</v>
      </c>
      <c r="H43" s="468" t="s">
        <v>117</v>
      </c>
      <c r="I43" s="468" t="s">
        <v>117</v>
      </c>
      <c r="J43" s="468" t="s">
        <v>117</v>
      </c>
      <c r="K43" s="468" t="s">
        <v>117</v>
      </c>
      <c r="L43" s="470" t="s">
        <v>117</v>
      </c>
      <c r="M43" s="470" t="s">
        <v>117</v>
      </c>
      <c r="N43" s="470" t="s">
        <v>117</v>
      </c>
      <c r="O43" s="471"/>
      <c r="P43" s="471"/>
      <c r="Q43" s="468" t="s">
        <v>117</v>
      </c>
      <c r="R43" s="468" t="s">
        <v>117</v>
      </c>
      <c r="S43" s="470" t="s">
        <v>117</v>
      </c>
      <c r="T43" s="468" t="s">
        <v>117</v>
      </c>
      <c r="U43" s="468" t="s">
        <v>117</v>
      </c>
      <c r="V43" s="468" t="s">
        <v>117</v>
      </c>
      <c r="W43" s="468" t="s">
        <v>117</v>
      </c>
      <c r="X43" s="468" t="s">
        <v>117</v>
      </c>
      <c r="Y43" s="468" t="s">
        <v>117</v>
      </c>
      <c r="Z43" s="468" t="s">
        <v>117</v>
      </c>
      <c r="AA43" s="468" t="s">
        <v>117</v>
      </c>
      <c r="AB43" s="468" t="s">
        <v>117</v>
      </c>
      <c r="AC43" s="468" t="s">
        <v>117</v>
      </c>
      <c r="AD43" s="472" t="s">
        <v>117</v>
      </c>
    </row>
    <row r="44" spans="2:30" ht="17.25" customHeight="1">
      <c r="B44" s="475" t="s">
        <v>600</v>
      </c>
      <c r="C44" s="467" t="s">
        <v>613</v>
      </c>
      <c r="D44" s="457" t="s">
        <v>426</v>
      </c>
      <c r="E44" s="474">
        <v>4</v>
      </c>
      <c r="F44" s="468" t="s">
        <v>117</v>
      </c>
      <c r="G44" s="468" t="s">
        <v>117</v>
      </c>
      <c r="H44" s="468" t="s">
        <v>117</v>
      </c>
      <c r="I44" s="468" t="s">
        <v>117</v>
      </c>
      <c r="J44" s="468" t="s">
        <v>117</v>
      </c>
      <c r="K44" s="468" t="s">
        <v>117</v>
      </c>
      <c r="L44" s="470" t="s">
        <v>117</v>
      </c>
      <c r="M44" s="470" t="s">
        <v>117</v>
      </c>
      <c r="N44" s="470" t="s">
        <v>117</v>
      </c>
      <c r="O44" s="471"/>
      <c r="P44" s="471"/>
      <c r="Q44" s="468" t="s">
        <v>117</v>
      </c>
      <c r="R44" s="468" t="s">
        <v>117</v>
      </c>
      <c r="S44" s="470" t="s">
        <v>117</v>
      </c>
      <c r="T44" s="468" t="s">
        <v>117</v>
      </c>
      <c r="U44" s="468">
        <v>2</v>
      </c>
      <c r="V44" s="468">
        <v>1</v>
      </c>
      <c r="W44" s="468">
        <v>1</v>
      </c>
      <c r="X44" s="468" t="s">
        <v>117</v>
      </c>
      <c r="Y44" s="468" t="s">
        <v>117</v>
      </c>
      <c r="Z44" s="468" t="s">
        <v>117</v>
      </c>
      <c r="AA44" s="468" t="s">
        <v>117</v>
      </c>
      <c r="AB44" s="468" t="s">
        <v>117</v>
      </c>
      <c r="AC44" s="468" t="s">
        <v>117</v>
      </c>
      <c r="AD44" s="472" t="s">
        <v>117</v>
      </c>
    </row>
    <row r="45" spans="2:30" ht="17.25" customHeight="1">
      <c r="B45" s="475" t="s">
        <v>68</v>
      </c>
      <c r="C45" s="467" t="s">
        <v>68</v>
      </c>
      <c r="D45" s="457" t="s">
        <v>51</v>
      </c>
      <c r="E45" s="474">
        <v>2</v>
      </c>
      <c r="F45" s="468" t="s">
        <v>117</v>
      </c>
      <c r="G45" s="468" t="s">
        <v>117</v>
      </c>
      <c r="H45" s="468" t="s">
        <v>117</v>
      </c>
      <c r="I45" s="468" t="s">
        <v>117</v>
      </c>
      <c r="J45" s="468" t="s">
        <v>117</v>
      </c>
      <c r="K45" s="468" t="s">
        <v>117</v>
      </c>
      <c r="L45" s="470" t="s">
        <v>117</v>
      </c>
      <c r="M45" s="470" t="s">
        <v>117</v>
      </c>
      <c r="N45" s="470" t="s">
        <v>117</v>
      </c>
      <c r="O45" s="471"/>
      <c r="P45" s="471"/>
      <c r="Q45" s="468" t="s">
        <v>117</v>
      </c>
      <c r="R45" s="468" t="s">
        <v>117</v>
      </c>
      <c r="S45" s="470" t="s">
        <v>117</v>
      </c>
      <c r="T45" s="468" t="s">
        <v>117</v>
      </c>
      <c r="U45" s="468">
        <v>1</v>
      </c>
      <c r="V45" s="468" t="s">
        <v>117</v>
      </c>
      <c r="W45" s="468">
        <v>1</v>
      </c>
      <c r="X45" s="468" t="s">
        <v>117</v>
      </c>
      <c r="Y45" s="468" t="s">
        <v>117</v>
      </c>
      <c r="Z45" s="468" t="s">
        <v>117</v>
      </c>
      <c r="AA45" s="468" t="s">
        <v>117</v>
      </c>
      <c r="AB45" s="468" t="s">
        <v>117</v>
      </c>
      <c r="AC45" s="468" t="s">
        <v>117</v>
      </c>
      <c r="AD45" s="472" t="s">
        <v>117</v>
      </c>
    </row>
    <row r="46" spans="2:30" ht="17.25" customHeight="1">
      <c r="B46" s="475" t="s">
        <v>68</v>
      </c>
      <c r="C46" s="467" t="s">
        <v>68</v>
      </c>
      <c r="D46" s="457" t="s">
        <v>52</v>
      </c>
      <c r="E46" s="474">
        <v>2</v>
      </c>
      <c r="F46" s="468" t="s">
        <v>117</v>
      </c>
      <c r="G46" s="468" t="s">
        <v>117</v>
      </c>
      <c r="H46" s="468" t="s">
        <v>117</v>
      </c>
      <c r="I46" s="468" t="s">
        <v>117</v>
      </c>
      <c r="J46" s="468" t="s">
        <v>117</v>
      </c>
      <c r="K46" s="468" t="s">
        <v>117</v>
      </c>
      <c r="L46" s="470" t="s">
        <v>117</v>
      </c>
      <c r="M46" s="470" t="s">
        <v>117</v>
      </c>
      <c r="N46" s="470" t="s">
        <v>117</v>
      </c>
      <c r="O46" s="471"/>
      <c r="P46" s="471"/>
      <c r="Q46" s="468" t="s">
        <v>117</v>
      </c>
      <c r="R46" s="468" t="s">
        <v>117</v>
      </c>
      <c r="S46" s="470" t="s">
        <v>117</v>
      </c>
      <c r="T46" s="468" t="s">
        <v>117</v>
      </c>
      <c r="U46" s="468">
        <v>1</v>
      </c>
      <c r="V46" s="468">
        <v>1</v>
      </c>
      <c r="W46" s="468" t="s">
        <v>117</v>
      </c>
      <c r="X46" s="468" t="s">
        <v>117</v>
      </c>
      <c r="Y46" s="468" t="s">
        <v>117</v>
      </c>
      <c r="Z46" s="468" t="s">
        <v>117</v>
      </c>
      <c r="AA46" s="468" t="s">
        <v>117</v>
      </c>
      <c r="AB46" s="468" t="s">
        <v>117</v>
      </c>
      <c r="AC46" s="468" t="s">
        <v>117</v>
      </c>
      <c r="AD46" s="472" t="s">
        <v>117</v>
      </c>
    </row>
    <row r="47" spans="2:30" ht="17.25" customHeight="1">
      <c r="B47" s="475" t="s">
        <v>601</v>
      </c>
      <c r="C47" s="467" t="s">
        <v>614</v>
      </c>
      <c r="D47" s="457" t="s">
        <v>426</v>
      </c>
      <c r="E47" s="474">
        <v>1</v>
      </c>
      <c r="F47" s="468">
        <v>1</v>
      </c>
      <c r="G47" s="468">
        <v>1</v>
      </c>
      <c r="H47" s="468" t="s">
        <v>117</v>
      </c>
      <c r="I47" s="468">
        <v>1</v>
      </c>
      <c r="J47" s="468" t="s">
        <v>117</v>
      </c>
      <c r="K47" s="468" t="s">
        <v>117</v>
      </c>
      <c r="L47" s="470" t="s">
        <v>117</v>
      </c>
      <c r="M47" s="470" t="s">
        <v>117</v>
      </c>
      <c r="N47" s="470" t="s">
        <v>117</v>
      </c>
      <c r="O47" s="471"/>
      <c r="P47" s="471"/>
      <c r="Q47" s="468" t="s">
        <v>117</v>
      </c>
      <c r="R47" s="468" t="s">
        <v>117</v>
      </c>
      <c r="S47" s="470" t="s">
        <v>117</v>
      </c>
      <c r="T47" s="468" t="s">
        <v>117</v>
      </c>
      <c r="U47" s="468" t="s">
        <v>117</v>
      </c>
      <c r="V47" s="468" t="s">
        <v>117</v>
      </c>
      <c r="W47" s="468" t="s">
        <v>117</v>
      </c>
      <c r="X47" s="468" t="s">
        <v>117</v>
      </c>
      <c r="Y47" s="468" t="s">
        <v>117</v>
      </c>
      <c r="Z47" s="468" t="s">
        <v>117</v>
      </c>
      <c r="AA47" s="468" t="s">
        <v>117</v>
      </c>
      <c r="AB47" s="468" t="s">
        <v>117</v>
      </c>
      <c r="AC47" s="468" t="s">
        <v>117</v>
      </c>
      <c r="AD47" s="472" t="s">
        <v>117</v>
      </c>
    </row>
    <row r="48" spans="2:30" ht="17.25" customHeight="1">
      <c r="B48" s="475" t="s">
        <v>68</v>
      </c>
      <c r="C48" s="467" t="s">
        <v>68</v>
      </c>
      <c r="D48" s="457" t="s">
        <v>51</v>
      </c>
      <c r="E48" s="474" t="s">
        <v>117</v>
      </c>
      <c r="F48" s="468" t="s">
        <v>117</v>
      </c>
      <c r="G48" s="468" t="s">
        <v>117</v>
      </c>
      <c r="H48" s="468" t="s">
        <v>117</v>
      </c>
      <c r="I48" s="468" t="s">
        <v>117</v>
      </c>
      <c r="J48" s="468" t="s">
        <v>117</v>
      </c>
      <c r="K48" s="468" t="s">
        <v>117</v>
      </c>
      <c r="L48" s="470" t="s">
        <v>117</v>
      </c>
      <c r="M48" s="470" t="s">
        <v>117</v>
      </c>
      <c r="N48" s="470" t="s">
        <v>117</v>
      </c>
      <c r="O48" s="471"/>
      <c r="P48" s="471"/>
      <c r="Q48" s="468" t="s">
        <v>117</v>
      </c>
      <c r="R48" s="468" t="s">
        <v>117</v>
      </c>
      <c r="S48" s="470" t="s">
        <v>117</v>
      </c>
      <c r="T48" s="468" t="s">
        <v>117</v>
      </c>
      <c r="U48" s="468" t="s">
        <v>117</v>
      </c>
      <c r="V48" s="468" t="s">
        <v>117</v>
      </c>
      <c r="W48" s="468" t="s">
        <v>117</v>
      </c>
      <c r="X48" s="468" t="s">
        <v>117</v>
      </c>
      <c r="Y48" s="468" t="s">
        <v>117</v>
      </c>
      <c r="Z48" s="468" t="s">
        <v>117</v>
      </c>
      <c r="AA48" s="468" t="s">
        <v>117</v>
      </c>
      <c r="AB48" s="468" t="s">
        <v>117</v>
      </c>
      <c r="AC48" s="468" t="s">
        <v>117</v>
      </c>
      <c r="AD48" s="472" t="s">
        <v>117</v>
      </c>
    </row>
    <row r="49" spans="2:30" ht="17.25" customHeight="1">
      <c r="B49" s="475" t="s">
        <v>68</v>
      </c>
      <c r="C49" s="467" t="s">
        <v>68</v>
      </c>
      <c r="D49" s="457" t="s">
        <v>52</v>
      </c>
      <c r="E49" s="474">
        <v>1</v>
      </c>
      <c r="F49" s="468">
        <v>1</v>
      </c>
      <c r="G49" s="468">
        <v>1</v>
      </c>
      <c r="H49" s="468" t="s">
        <v>117</v>
      </c>
      <c r="I49" s="468">
        <v>1</v>
      </c>
      <c r="J49" s="468" t="s">
        <v>117</v>
      </c>
      <c r="K49" s="468" t="s">
        <v>117</v>
      </c>
      <c r="L49" s="470" t="s">
        <v>117</v>
      </c>
      <c r="M49" s="470" t="s">
        <v>117</v>
      </c>
      <c r="N49" s="470" t="s">
        <v>117</v>
      </c>
      <c r="O49" s="471"/>
      <c r="P49" s="471"/>
      <c r="Q49" s="468" t="s">
        <v>117</v>
      </c>
      <c r="R49" s="468" t="s">
        <v>117</v>
      </c>
      <c r="S49" s="470" t="s">
        <v>117</v>
      </c>
      <c r="T49" s="468" t="s">
        <v>117</v>
      </c>
      <c r="U49" s="468" t="s">
        <v>117</v>
      </c>
      <c r="V49" s="468" t="s">
        <v>117</v>
      </c>
      <c r="W49" s="468" t="s">
        <v>117</v>
      </c>
      <c r="X49" s="468" t="s">
        <v>117</v>
      </c>
      <c r="Y49" s="468" t="s">
        <v>117</v>
      </c>
      <c r="Z49" s="468" t="s">
        <v>117</v>
      </c>
      <c r="AA49" s="468" t="s">
        <v>117</v>
      </c>
      <c r="AB49" s="468" t="s">
        <v>117</v>
      </c>
      <c r="AC49" s="468" t="s">
        <v>117</v>
      </c>
      <c r="AD49" s="472" t="s">
        <v>117</v>
      </c>
    </row>
    <row r="50" spans="2:30" ht="17.25" customHeight="1">
      <c r="B50" s="475" t="s">
        <v>68</v>
      </c>
      <c r="C50" s="467" t="s">
        <v>68</v>
      </c>
      <c r="D50" s="457" t="s">
        <v>68</v>
      </c>
      <c r="E50" s="474" t="s">
        <v>68</v>
      </c>
      <c r="F50" s="468" t="s">
        <v>68</v>
      </c>
      <c r="G50" s="468" t="s">
        <v>68</v>
      </c>
      <c r="H50" s="468" t="s">
        <v>68</v>
      </c>
      <c r="I50" s="468" t="s">
        <v>68</v>
      </c>
      <c r="J50" s="468" t="s">
        <v>68</v>
      </c>
      <c r="K50" s="468" t="s">
        <v>68</v>
      </c>
      <c r="L50" s="470" t="s">
        <v>68</v>
      </c>
      <c r="M50" s="470" t="s">
        <v>68</v>
      </c>
      <c r="N50" s="470" t="s">
        <v>68</v>
      </c>
      <c r="O50" s="471"/>
      <c r="P50" s="471"/>
      <c r="Q50" s="468" t="s">
        <v>68</v>
      </c>
      <c r="R50" s="468" t="s">
        <v>68</v>
      </c>
      <c r="S50" s="470" t="s">
        <v>68</v>
      </c>
      <c r="T50" s="468" t="s">
        <v>68</v>
      </c>
      <c r="U50" s="468" t="s">
        <v>68</v>
      </c>
      <c r="V50" s="468" t="s">
        <v>68</v>
      </c>
      <c r="W50" s="468" t="s">
        <v>68</v>
      </c>
      <c r="X50" s="468" t="s">
        <v>68</v>
      </c>
      <c r="Y50" s="468" t="s">
        <v>68</v>
      </c>
      <c r="Z50" s="468" t="s">
        <v>68</v>
      </c>
      <c r="AA50" s="468" t="s">
        <v>68</v>
      </c>
      <c r="AB50" s="468" t="s">
        <v>68</v>
      </c>
      <c r="AC50" s="468" t="s">
        <v>68</v>
      </c>
      <c r="AD50" s="472" t="s">
        <v>68</v>
      </c>
    </row>
    <row r="51" spans="2:30" ht="17.25" customHeight="1">
      <c r="B51" s="475" t="s">
        <v>68</v>
      </c>
      <c r="C51" s="467" t="s">
        <v>68</v>
      </c>
      <c r="D51" s="457" t="s">
        <v>68</v>
      </c>
      <c r="E51" s="474" t="s">
        <v>68</v>
      </c>
      <c r="F51" s="468" t="s">
        <v>68</v>
      </c>
      <c r="G51" s="468" t="s">
        <v>68</v>
      </c>
      <c r="H51" s="468" t="s">
        <v>68</v>
      </c>
      <c r="I51" s="468" t="s">
        <v>68</v>
      </c>
      <c r="J51" s="468" t="s">
        <v>68</v>
      </c>
      <c r="K51" s="468" t="s">
        <v>68</v>
      </c>
      <c r="L51" s="470" t="s">
        <v>68</v>
      </c>
      <c r="M51" s="470" t="s">
        <v>68</v>
      </c>
      <c r="N51" s="470" t="s">
        <v>68</v>
      </c>
      <c r="O51" s="471"/>
      <c r="P51" s="471"/>
      <c r="Q51" s="468" t="s">
        <v>68</v>
      </c>
      <c r="R51" s="468" t="s">
        <v>68</v>
      </c>
      <c r="S51" s="470" t="s">
        <v>68</v>
      </c>
      <c r="T51" s="468" t="s">
        <v>68</v>
      </c>
      <c r="U51" s="468" t="s">
        <v>68</v>
      </c>
      <c r="V51" s="468" t="s">
        <v>68</v>
      </c>
      <c r="W51" s="468" t="s">
        <v>68</v>
      </c>
      <c r="X51" s="468" t="s">
        <v>68</v>
      </c>
      <c r="Y51" s="468" t="s">
        <v>68</v>
      </c>
      <c r="Z51" s="468" t="s">
        <v>68</v>
      </c>
      <c r="AA51" s="468" t="s">
        <v>68</v>
      </c>
      <c r="AB51" s="468" t="s">
        <v>68</v>
      </c>
      <c r="AC51" s="468" t="s">
        <v>68</v>
      </c>
      <c r="AD51" s="472" t="s">
        <v>68</v>
      </c>
    </row>
    <row r="52" spans="2:30" ht="17.25" customHeight="1">
      <c r="B52" s="475" t="s">
        <v>68</v>
      </c>
      <c r="C52" s="467" t="s">
        <v>68</v>
      </c>
      <c r="D52" s="457" t="s">
        <v>68</v>
      </c>
      <c r="E52" s="474" t="s">
        <v>68</v>
      </c>
      <c r="F52" s="468" t="s">
        <v>68</v>
      </c>
      <c r="G52" s="468" t="s">
        <v>68</v>
      </c>
      <c r="H52" s="468" t="s">
        <v>68</v>
      </c>
      <c r="I52" s="468" t="s">
        <v>68</v>
      </c>
      <c r="J52" s="468" t="s">
        <v>68</v>
      </c>
      <c r="K52" s="468" t="s">
        <v>68</v>
      </c>
      <c r="L52" s="470" t="s">
        <v>68</v>
      </c>
      <c r="M52" s="470" t="s">
        <v>68</v>
      </c>
      <c r="N52" s="470" t="s">
        <v>68</v>
      </c>
      <c r="O52" s="471"/>
      <c r="P52" s="471"/>
      <c r="Q52" s="468" t="s">
        <v>68</v>
      </c>
      <c r="R52" s="468" t="s">
        <v>68</v>
      </c>
      <c r="S52" s="470" t="s">
        <v>68</v>
      </c>
      <c r="T52" s="468" t="s">
        <v>68</v>
      </c>
      <c r="U52" s="468" t="s">
        <v>68</v>
      </c>
      <c r="V52" s="468" t="s">
        <v>68</v>
      </c>
      <c r="W52" s="468" t="s">
        <v>68</v>
      </c>
      <c r="X52" s="468" t="s">
        <v>68</v>
      </c>
      <c r="Y52" s="468" t="s">
        <v>68</v>
      </c>
      <c r="Z52" s="468" t="s">
        <v>68</v>
      </c>
      <c r="AA52" s="468" t="s">
        <v>68</v>
      </c>
      <c r="AB52" s="468" t="s">
        <v>68</v>
      </c>
      <c r="AC52" s="468" t="s">
        <v>68</v>
      </c>
      <c r="AD52" s="472" t="s">
        <v>68</v>
      </c>
    </row>
    <row r="53" spans="2:30" s="7" customFormat="1" ht="17.25" customHeight="1">
      <c r="B53" s="475" t="s">
        <v>68</v>
      </c>
      <c r="C53" s="467" t="s">
        <v>68</v>
      </c>
      <c r="D53" s="457" t="s">
        <v>68</v>
      </c>
      <c r="E53" s="474" t="s">
        <v>68</v>
      </c>
      <c r="F53" s="468" t="s">
        <v>68</v>
      </c>
      <c r="G53" s="468" t="s">
        <v>68</v>
      </c>
      <c r="H53" s="468" t="s">
        <v>68</v>
      </c>
      <c r="I53" s="468" t="s">
        <v>68</v>
      </c>
      <c r="J53" s="468" t="s">
        <v>68</v>
      </c>
      <c r="K53" s="468" t="s">
        <v>68</v>
      </c>
      <c r="L53" s="470" t="s">
        <v>68</v>
      </c>
      <c r="M53" s="470" t="s">
        <v>68</v>
      </c>
      <c r="N53" s="470" t="s">
        <v>68</v>
      </c>
      <c r="O53" s="471"/>
      <c r="P53" s="471"/>
      <c r="Q53" s="468" t="s">
        <v>68</v>
      </c>
      <c r="R53" s="468" t="s">
        <v>68</v>
      </c>
      <c r="S53" s="470" t="s">
        <v>68</v>
      </c>
      <c r="T53" s="468" t="s">
        <v>68</v>
      </c>
      <c r="U53" s="468" t="s">
        <v>68</v>
      </c>
      <c r="V53" s="468" t="s">
        <v>68</v>
      </c>
      <c r="W53" s="468" t="s">
        <v>68</v>
      </c>
      <c r="X53" s="468" t="s">
        <v>68</v>
      </c>
      <c r="Y53" s="468" t="s">
        <v>68</v>
      </c>
      <c r="Z53" s="468" t="s">
        <v>68</v>
      </c>
      <c r="AA53" s="468" t="s">
        <v>68</v>
      </c>
      <c r="AB53" s="468" t="s">
        <v>68</v>
      </c>
      <c r="AC53" s="468" t="s">
        <v>68</v>
      </c>
      <c r="AD53" s="472" t="s">
        <v>68</v>
      </c>
    </row>
    <row r="54" spans="2:30" ht="17.25" customHeight="1">
      <c r="B54" s="475" t="s">
        <v>68</v>
      </c>
      <c r="C54" s="467" t="s">
        <v>68</v>
      </c>
      <c r="D54" s="457" t="s">
        <v>68</v>
      </c>
      <c r="E54" s="474" t="s">
        <v>68</v>
      </c>
      <c r="F54" s="468" t="s">
        <v>68</v>
      </c>
      <c r="G54" s="468" t="s">
        <v>68</v>
      </c>
      <c r="H54" s="468" t="s">
        <v>68</v>
      </c>
      <c r="I54" s="468" t="s">
        <v>68</v>
      </c>
      <c r="J54" s="468" t="s">
        <v>68</v>
      </c>
      <c r="K54" s="468" t="s">
        <v>68</v>
      </c>
      <c r="L54" s="470" t="s">
        <v>68</v>
      </c>
      <c r="M54" s="470" t="s">
        <v>68</v>
      </c>
      <c r="N54" s="470" t="s">
        <v>68</v>
      </c>
      <c r="O54" s="471"/>
      <c r="P54" s="471"/>
      <c r="Q54" s="468" t="s">
        <v>68</v>
      </c>
      <c r="R54" s="468" t="s">
        <v>68</v>
      </c>
      <c r="S54" s="470" t="s">
        <v>68</v>
      </c>
      <c r="T54" s="468" t="s">
        <v>68</v>
      </c>
      <c r="U54" s="468" t="s">
        <v>68</v>
      </c>
      <c r="V54" s="468" t="s">
        <v>68</v>
      </c>
      <c r="W54" s="468" t="s">
        <v>68</v>
      </c>
      <c r="X54" s="468" t="s">
        <v>68</v>
      </c>
      <c r="Y54" s="468" t="s">
        <v>68</v>
      </c>
      <c r="Z54" s="468" t="s">
        <v>68</v>
      </c>
      <c r="AA54" s="468" t="s">
        <v>68</v>
      </c>
      <c r="AB54" s="468" t="s">
        <v>68</v>
      </c>
      <c r="AC54" s="468" t="s">
        <v>68</v>
      </c>
      <c r="AD54" s="472" t="s">
        <v>68</v>
      </c>
    </row>
    <row r="55" spans="2:30" ht="17.25" customHeight="1">
      <c r="B55" s="475" t="s">
        <v>68</v>
      </c>
      <c r="C55" s="467" t="s">
        <v>68</v>
      </c>
      <c r="D55" s="457" t="s">
        <v>68</v>
      </c>
      <c r="E55" s="474" t="s">
        <v>68</v>
      </c>
      <c r="F55" s="468" t="s">
        <v>68</v>
      </c>
      <c r="G55" s="468" t="s">
        <v>68</v>
      </c>
      <c r="H55" s="468" t="s">
        <v>68</v>
      </c>
      <c r="I55" s="468" t="s">
        <v>68</v>
      </c>
      <c r="J55" s="468" t="s">
        <v>68</v>
      </c>
      <c r="K55" s="468" t="s">
        <v>68</v>
      </c>
      <c r="L55" s="470" t="s">
        <v>68</v>
      </c>
      <c r="M55" s="470" t="s">
        <v>68</v>
      </c>
      <c r="N55" s="470" t="s">
        <v>68</v>
      </c>
      <c r="O55" s="471"/>
      <c r="P55" s="471"/>
      <c r="Q55" s="468" t="s">
        <v>68</v>
      </c>
      <c r="R55" s="468" t="s">
        <v>68</v>
      </c>
      <c r="S55" s="470" t="s">
        <v>68</v>
      </c>
      <c r="T55" s="468" t="s">
        <v>68</v>
      </c>
      <c r="U55" s="468" t="s">
        <v>68</v>
      </c>
      <c r="V55" s="468" t="s">
        <v>68</v>
      </c>
      <c r="W55" s="468" t="s">
        <v>68</v>
      </c>
      <c r="X55" s="468" t="s">
        <v>68</v>
      </c>
      <c r="Y55" s="468" t="s">
        <v>68</v>
      </c>
      <c r="Z55" s="468" t="s">
        <v>68</v>
      </c>
      <c r="AA55" s="468" t="s">
        <v>68</v>
      </c>
      <c r="AB55" s="468" t="s">
        <v>68</v>
      </c>
      <c r="AC55" s="468" t="s">
        <v>68</v>
      </c>
      <c r="AD55" s="472" t="s">
        <v>68</v>
      </c>
    </row>
    <row r="56" spans="2:30" s="7" customFormat="1" ht="17.25" customHeight="1">
      <c r="B56" s="475" t="s">
        <v>68</v>
      </c>
      <c r="C56" s="467" t="s">
        <v>68</v>
      </c>
      <c r="D56" s="457" t="s">
        <v>68</v>
      </c>
      <c r="E56" s="474" t="s">
        <v>68</v>
      </c>
      <c r="F56" s="468" t="s">
        <v>68</v>
      </c>
      <c r="G56" s="468" t="s">
        <v>68</v>
      </c>
      <c r="H56" s="468" t="s">
        <v>68</v>
      </c>
      <c r="I56" s="468" t="s">
        <v>68</v>
      </c>
      <c r="J56" s="468" t="s">
        <v>68</v>
      </c>
      <c r="K56" s="468" t="s">
        <v>68</v>
      </c>
      <c r="L56" s="470" t="s">
        <v>68</v>
      </c>
      <c r="M56" s="470" t="s">
        <v>68</v>
      </c>
      <c r="N56" s="470" t="s">
        <v>68</v>
      </c>
      <c r="O56" s="471"/>
      <c r="P56" s="471"/>
      <c r="Q56" s="468" t="s">
        <v>68</v>
      </c>
      <c r="R56" s="468" t="s">
        <v>68</v>
      </c>
      <c r="S56" s="470" t="s">
        <v>68</v>
      </c>
      <c r="T56" s="468" t="s">
        <v>68</v>
      </c>
      <c r="U56" s="468" t="s">
        <v>68</v>
      </c>
      <c r="V56" s="468" t="s">
        <v>68</v>
      </c>
      <c r="W56" s="468" t="s">
        <v>68</v>
      </c>
      <c r="X56" s="468" t="s">
        <v>68</v>
      </c>
      <c r="Y56" s="468" t="s">
        <v>68</v>
      </c>
      <c r="Z56" s="468" t="s">
        <v>68</v>
      </c>
      <c r="AA56" s="468" t="s">
        <v>68</v>
      </c>
      <c r="AB56" s="468" t="s">
        <v>68</v>
      </c>
      <c r="AC56" s="468" t="s">
        <v>68</v>
      </c>
      <c r="AD56" s="472" t="s">
        <v>68</v>
      </c>
    </row>
    <row r="57" spans="2:30" ht="17.25" customHeight="1">
      <c r="B57" s="475" t="s">
        <v>68</v>
      </c>
      <c r="C57" s="467" t="s">
        <v>68</v>
      </c>
      <c r="D57" s="457" t="s">
        <v>68</v>
      </c>
      <c r="E57" s="474" t="s">
        <v>68</v>
      </c>
      <c r="F57" s="468" t="s">
        <v>68</v>
      </c>
      <c r="G57" s="468" t="s">
        <v>68</v>
      </c>
      <c r="H57" s="468" t="s">
        <v>68</v>
      </c>
      <c r="I57" s="468" t="s">
        <v>68</v>
      </c>
      <c r="J57" s="468" t="s">
        <v>68</v>
      </c>
      <c r="K57" s="468" t="s">
        <v>68</v>
      </c>
      <c r="L57" s="470" t="s">
        <v>68</v>
      </c>
      <c r="M57" s="470" t="s">
        <v>68</v>
      </c>
      <c r="N57" s="470" t="s">
        <v>68</v>
      </c>
      <c r="O57" s="471"/>
      <c r="P57" s="471"/>
      <c r="Q57" s="468" t="s">
        <v>68</v>
      </c>
      <c r="R57" s="468" t="s">
        <v>68</v>
      </c>
      <c r="S57" s="470" t="s">
        <v>68</v>
      </c>
      <c r="T57" s="468" t="s">
        <v>68</v>
      </c>
      <c r="U57" s="468" t="s">
        <v>68</v>
      </c>
      <c r="V57" s="468" t="s">
        <v>68</v>
      </c>
      <c r="W57" s="468" t="s">
        <v>68</v>
      </c>
      <c r="X57" s="468" t="s">
        <v>68</v>
      </c>
      <c r="Y57" s="468" t="s">
        <v>68</v>
      </c>
      <c r="Z57" s="468" t="s">
        <v>68</v>
      </c>
      <c r="AA57" s="468" t="s">
        <v>68</v>
      </c>
      <c r="AB57" s="468" t="s">
        <v>68</v>
      </c>
      <c r="AC57" s="468" t="s">
        <v>68</v>
      </c>
      <c r="AD57" s="472" t="s">
        <v>68</v>
      </c>
    </row>
    <row r="58" spans="2:30" ht="17.25" customHeight="1">
      <c r="B58" s="475" t="s">
        <v>68</v>
      </c>
      <c r="C58" s="467" t="s">
        <v>68</v>
      </c>
      <c r="D58" s="457" t="s">
        <v>68</v>
      </c>
      <c r="E58" s="474" t="s">
        <v>68</v>
      </c>
      <c r="F58" s="468" t="s">
        <v>68</v>
      </c>
      <c r="G58" s="468" t="s">
        <v>68</v>
      </c>
      <c r="H58" s="468" t="s">
        <v>68</v>
      </c>
      <c r="I58" s="468" t="s">
        <v>68</v>
      </c>
      <c r="J58" s="468" t="s">
        <v>68</v>
      </c>
      <c r="K58" s="468" t="s">
        <v>68</v>
      </c>
      <c r="L58" s="470" t="s">
        <v>68</v>
      </c>
      <c r="M58" s="470" t="s">
        <v>68</v>
      </c>
      <c r="N58" s="470" t="s">
        <v>68</v>
      </c>
      <c r="O58" s="471"/>
      <c r="P58" s="471"/>
      <c r="Q58" s="468" t="s">
        <v>68</v>
      </c>
      <c r="R58" s="468" t="s">
        <v>68</v>
      </c>
      <c r="S58" s="470" t="s">
        <v>68</v>
      </c>
      <c r="T58" s="468" t="s">
        <v>68</v>
      </c>
      <c r="U58" s="468" t="s">
        <v>68</v>
      </c>
      <c r="V58" s="468" t="s">
        <v>68</v>
      </c>
      <c r="W58" s="468" t="s">
        <v>68</v>
      </c>
      <c r="X58" s="468" t="s">
        <v>68</v>
      </c>
      <c r="Y58" s="468" t="s">
        <v>68</v>
      </c>
      <c r="Z58" s="468" t="s">
        <v>68</v>
      </c>
      <c r="AA58" s="468" t="s">
        <v>68</v>
      </c>
      <c r="AB58" s="468" t="s">
        <v>68</v>
      </c>
      <c r="AC58" s="468" t="s">
        <v>68</v>
      </c>
      <c r="AD58" s="472" t="s">
        <v>68</v>
      </c>
    </row>
    <row r="59" spans="2:30" ht="17.25" customHeight="1">
      <c r="B59" s="475" t="s">
        <v>68</v>
      </c>
      <c r="C59" s="467" t="s">
        <v>68</v>
      </c>
      <c r="D59" s="457" t="s">
        <v>68</v>
      </c>
      <c r="E59" s="474" t="s">
        <v>68</v>
      </c>
      <c r="F59" s="468" t="s">
        <v>68</v>
      </c>
      <c r="G59" s="468" t="s">
        <v>68</v>
      </c>
      <c r="H59" s="468" t="s">
        <v>68</v>
      </c>
      <c r="I59" s="468" t="s">
        <v>68</v>
      </c>
      <c r="J59" s="468" t="s">
        <v>68</v>
      </c>
      <c r="K59" s="468" t="s">
        <v>68</v>
      </c>
      <c r="L59" s="470" t="s">
        <v>68</v>
      </c>
      <c r="M59" s="470" t="s">
        <v>68</v>
      </c>
      <c r="N59" s="470" t="s">
        <v>68</v>
      </c>
      <c r="O59" s="471"/>
      <c r="P59" s="471"/>
      <c r="Q59" s="468" t="s">
        <v>68</v>
      </c>
      <c r="R59" s="468" t="s">
        <v>68</v>
      </c>
      <c r="S59" s="470" t="s">
        <v>68</v>
      </c>
      <c r="T59" s="468" t="s">
        <v>68</v>
      </c>
      <c r="U59" s="468" t="s">
        <v>68</v>
      </c>
      <c r="V59" s="468" t="s">
        <v>68</v>
      </c>
      <c r="W59" s="468" t="s">
        <v>68</v>
      </c>
      <c r="X59" s="468" t="s">
        <v>68</v>
      </c>
      <c r="Y59" s="468" t="s">
        <v>68</v>
      </c>
      <c r="Z59" s="468" t="s">
        <v>68</v>
      </c>
      <c r="AA59" s="468" t="s">
        <v>68</v>
      </c>
      <c r="AB59" s="468" t="s">
        <v>68</v>
      </c>
      <c r="AC59" s="468" t="s">
        <v>68</v>
      </c>
      <c r="AD59" s="472" t="s">
        <v>68</v>
      </c>
    </row>
    <row r="60" spans="2:30" ht="17.25" customHeight="1">
      <c r="B60" s="475" t="s">
        <v>68</v>
      </c>
      <c r="C60" s="467" t="s">
        <v>68</v>
      </c>
      <c r="D60" s="457" t="s">
        <v>68</v>
      </c>
      <c r="E60" s="474" t="s">
        <v>68</v>
      </c>
      <c r="F60" s="468" t="s">
        <v>68</v>
      </c>
      <c r="G60" s="468" t="s">
        <v>68</v>
      </c>
      <c r="H60" s="468" t="s">
        <v>68</v>
      </c>
      <c r="I60" s="468" t="s">
        <v>68</v>
      </c>
      <c r="J60" s="468" t="s">
        <v>68</v>
      </c>
      <c r="K60" s="468" t="s">
        <v>68</v>
      </c>
      <c r="L60" s="470" t="s">
        <v>68</v>
      </c>
      <c r="M60" s="470" t="s">
        <v>68</v>
      </c>
      <c r="N60" s="470" t="s">
        <v>68</v>
      </c>
      <c r="O60" s="471"/>
      <c r="P60" s="471"/>
      <c r="Q60" s="468" t="s">
        <v>68</v>
      </c>
      <c r="R60" s="468" t="s">
        <v>68</v>
      </c>
      <c r="S60" s="470" t="s">
        <v>68</v>
      </c>
      <c r="T60" s="468" t="s">
        <v>68</v>
      </c>
      <c r="U60" s="468" t="s">
        <v>68</v>
      </c>
      <c r="V60" s="468" t="s">
        <v>68</v>
      </c>
      <c r="W60" s="468" t="s">
        <v>68</v>
      </c>
      <c r="X60" s="468" t="s">
        <v>68</v>
      </c>
      <c r="Y60" s="468" t="s">
        <v>68</v>
      </c>
      <c r="Z60" s="468" t="s">
        <v>68</v>
      </c>
      <c r="AA60" s="468" t="s">
        <v>68</v>
      </c>
      <c r="AB60" s="468" t="s">
        <v>68</v>
      </c>
      <c r="AC60" s="468" t="s">
        <v>68</v>
      </c>
      <c r="AD60" s="472" t="s">
        <v>68</v>
      </c>
    </row>
    <row r="61" spans="2:30" ht="17.25" customHeight="1">
      <c r="B61" s="475" t="s">
        <v>68</v>
      </c>
      <c r="C61" s="467" t="s">
        <v>68</v>
      </c>
      <c r="D61" s="457" t="s">
        <v>68</v>
      </c>
      <c r="E61" s="474" t="s">
        <v>68</v>
      </c>
      <c r="F61" s="468" t="s">
        <v>68</v>
      </c>
      <c r="G61" s="468" t="s">
        <v>68</v>
      </c>
      <c r="H61" s="468" t="s">
        <v>68</v>
      </c>
      <c r="I61" s="468" t="s">
        <v>68</v>
      </c>
      <c r="J61" s="468" t="s">
        <v>68</v>
      </c>
      <c r="K61" s="468" t="s">
        <v>68</v>
      </c>
      <c r="L61" s="470" t="s">
        <v>68</v>
      </c>
      <c r="M61" s="470" t="s">
        <v>68</v>
      </c>
      <c r="N61" s="470" t="s">
        <v>68</v>
      </c>
      <c r="O61" s="471"/>
      <c r="P61" s="471"/>
      <c r="Q61" s="468" t="s">
        <v>68</v>
      </c>
      <c r="R61" s="468" t="s">
        <v>68</v>
      </c>
      <c r="S61" s="470" t="s">
        <v>68</v>
      </c>
      <c r="T61" s="468" t="s">
        <v>68</v>
      </c>
      <c r="U61" s="468" t="s">
        <v>68</v>
      </c>
      <c r="V61" s="468" t="s">
        <v>68</v>
      </c>
      <c r="W61" s="468" t="s">
        <v>68</v>
      </c>
      <c r="X61" s="468" t="s">
        <v>68</v>
      </c>
      <c r="Y61" s="468" t="s">
        <v>68</v>
      </c>
      <c r="Z61" s="468" t="s">
        <v>68</v>
      </c>
      <c r="AA61" s="468" t="s">
        <v>68</v>
      </c>
      <c r="AB61" s="468" t="s">
        <v>68</v>
      </c>
      <c r="AC61" s="468" t="s">
        <v>68</v>
      </c>
      <c r="AD61" s="472" t="s">
        <v>68</v>
      </c>
    </row>
    <row r="62" spans="2:30" ht="17.25" customHeight="1">
      <c r="B62" s="475" t="s">
        <v>68</v>
      </c>
      <c r="C62" s="467" t="s">
        <v>68</v>
      </c>
      <c r="D62" s="457" t="s">
        <v>68</v>
      </c>
      <c r="E62" s="474" t="s">
        <v>68</v>
      </c>
      <c r="F62" s="468" t="s">
        <v>68</v>
      </c>
      <c r="G62" s="468" t="s">
        <v>68</v>
      </c>
      <c r="H62" s="468" t="s">
        <v>68</v>
      </c>
      <c r="I62" s="468" t="s">
        <v>68</v>
      </c>
      <c r="J62" s="468" t="s">
        <v>68</v>
      </c>
      <c r="K62" s="468" t="s">
        <v>68</v>
      </c>
      <c r="L62" s="470" t="s">
        <v>68</v>
      </c>
      <c r="M62" s="470" t="s">
        <v>68</v>
      </c>
      <c r="N62" s="470" t="s">
        <v>68</v>
      </c>
      <c r="O62" s="471"/>
      <c r="P62" s="471"/>
      <c r="Q62" s="468" t="s">
        <v>68</v>
      </c>
      <c r="R62" s="468" t="s">
        <v>68</v>
      </c>
      <c r="S62" s="470" t="s">
        <v>68</v>
      </c>
      <c r="T62" s="468" t="s">
        <v>68</v>
      </c>
      <c r="U62" s="468" t="s">
        <v>68</v>
      </c>
      <c r="V62" s="468" t="s">
        <v>68</v>
      </c>
      <c r="W62" s="468" t="s">
        <v>68</v>
      </c>
      <c r="X62" s="468" t="s">
        <v>68</v>
      </c>
      <c r="Y62" s="468" t="s">
        <v>68</v>
      </c>
      <c r="Z62" s="468" t="s">
        <v>68</v>
      </c>
      <c r="AA62" s="468" t="s">
        <v>68</v>
      </c>
      <c r="AB62" s="468" t="s">
        <v>68</v>
      </c>
      <c r="AC62" s="468" t="s">
        <v>68</v>
      </c>
      <c r="AD62" s="472" t="s">
        <v>68</v>
      </c>
    </row>
    <row r="63" spans="2:30" ht="17.25" customHeight="1">
      <c r="B63" s="475" t="s">
        <v>68</v>
      </c>
      <c r="C63" s="467" t="s">
        <v>68</v>
      </c>
      <c r="D63" s="457" t="s">
        <v>68</v>
      </c>
      <c r="E63" s="474" t="s">
        <v>68</v>
      </c>
      <c r="F63" s="468" t="s">
        <v>68</v>
      </c>
      <c r="G63" s="468" t="s">
        <v>68</v>
      </c>
      <c r="H63" s="468" t="s">
        <v>68</v>
      </c>
      <c r="I63" s="468" t="s">
        <v>68</v>
      </c>
      <c r="J63" s="468" t="s">
        <v>68</v>
      </c>
      <c r="K63" s="468" t="s">
        <v>68</v>
      </c>
      <c r="L63" s="470" t="s">
        <v>68</v>
      </c>
      <c r="M63" s="470" t="s">
        <v>68</v>
      </c>
      <c r="N63" s="470" t="s">
        <v>68</v>
      </c>
      <c r="O63" s="471"/>
      <c r="P63" s="471"/>
      <c r="Q63" s="468" t="s">
        <v>68</v>
      </c>
      <c r="R63" s="468" t="s">
        <v>68</v>
      </c>
      <c r="S63" s="470" t="s">
        <v>68</v>
      </c>
      <c r="T63" s="468" t="s">
        <v>68</v>
      </c>
      <c r="U63" s="468" t="s">
        <v>68</v>
      </c>
      <c r="V63" s="468" t="s">
        <v>68</v>
      </c>
      <c r="W63" s="468" t="s">
        <v>68</v>
      </c>
      <c r="X63" s="468" t="s">
        <v>68</v>
      </c>
      <c r="Y63" s="468" t="s">
        <v>68</v>
      </c>
      <c r="Z63" s="468" t="s">
        <v>68</v>
      </c>
      <c r="AA63" s="468" t="s">
        <v>68</v>
      </c>
      <c r="AB63" s="468" t="s">
        <v>68</v>
      </c>
      <c r="AC63" s="468" t="s">
        <v>68</v>
      </c>
      <c r="AD63" s="472" t="s">
        <v>68</v>
      </c>
    </row>
    <row r="64" spans="2:30" ht="17.25" customHeight="1">
      <c r="B64" s="475" t="s">
        <v>68</v>
      </c>
      <c r="C64" s="467" t="s">
        <v>68</v>
      </c>
      <c r="D64" s="457" t="s">
        <v>68</v>
      </c>
      <c r="E64" s="474" t="s">
        <v>68</v>
      </c>
      <c r="F64" s="468" t="s">
        <v>68</v>
      </c>
      <c r="G64" s="468" t="s">
        <v>68</v>
      </c>
      <c r="H64" s="468" t="s">
        <v>68</v>
      </c>
      <c r="I64" s="468" t="s">
        <v>68</v>
      </c>
      <c r="J64" s="468" t="s">
        <v>68</v>
      </c>
      <c r="K64" s="468" t="s">
        <v>68</v>
      </c>
      <c r="L64" s="470" t="s">
        <v>68</v>
      </c>
      <c r="M64" s="470" t="s">
        <v>68</v>
      </c>
      <c r="N64" s="470" t="s">
        <v>68</v>
      </c>
      <c r="O64" s="471"/>
      <c r="P64" s="471"/>
      <c r="Q64" s="468" t="s">
        <v>68</v>
      </c>
      <c r="R64" s="468" t="s">
        <v>68</v>
      </c>
      <c r="S64" s="470" t="s">
        <v>68</v>
      </c>
      <c r="T64" s="468" t="s">
        <v>68</v>
      </c>
      <c r="U64" s="468" t="s">
        <v>68</v>
      </c>
      <c r="V64" s="468" t="s">
        <v>68</v>
      </c>
      <c r="W64" s="468" t="s">
        <v>68</v>
      </c>
      <c r="X64" s="468" t="s">
        <v>68</v>
      </c>
      <c r="Y64" s="468" t="s">
        <v>68</v>
      </c>
      <c r="Z64" s="468" t="s">
        <v>68</v>
      </c>
      <c r="AA64" s="468" t="s">
        <v>68</v>
      </c>
      <c r="AB64" s="468" t="s">
        <v>68</v>
      </c>
      <c r="AC64" s="468" t="s">
        <v>68</v>
      </c>
      <c r="AD64" s="472" t="s">
        <v>68</v>
      </c>
    </row>
    <row r="65" spans="2:36" ht="17.25" customHeight="1">
      <c r="B65" s="475" t="s">
        <v>68</v>
      </c>
      <c r="C65" s="467" t="s">
        <v>68</v>
      </c>
      <c r="D65" s="457" t="s">
        <v>68</v>
      </c>
      <c r="E65" s="474" t="s">
        <v>68</v>
      </c>
      <c r="F65" s="468" t="s">
        <v>68</v>
      </c>
      <c r="G65" s="468" t="s">
        <v>68</v>
      </c>
      <c r="H65" s="468" t="s">
        <v>68</v>
      </c>
      <c r="I65" s="468" t="s">
        <v>68</v>
      </c>
      <c r="J65" s="468" t="s">
        <v>68</v>
      </c>
      <c r="K65" s="468" t="s">
        <v>68</v>
      </c>
      <c r="L65" s="470" t="s">
        <v>68</v>
      </c>
      <c r="M65" s="470" t="s">
        <v>68</v>
      </c>
      <c r="N65" s="470" t="s">
        <v>68</v>
      </c>
      <c r="O65" s="471"/>
      <c r="P65" s="471"/>
      <c r="Q65" s="468" t="s">
        <v>68</v>
      </c>
      <c r="R65" s="468" t="s">
        <v>68</v>
      </c>
      <c r="S65" s="470" t="s">
        <v>68</v>
      </c>
      <c r="T65" s="468" t="s">
        <v>68</v>
      </c>
      <c r="U65" s="468" t="s">
        <v>68</v>
      </c>
      <c r="V65" s="468" t="s">
        <v>68</v>
      </c>
      <c r="W65" s="468" t="s">
        <v>68</v>
      </c>
      <c r="X65" s="468" t="s">
        <v>68</v>
      </c>
      <c r="Y65" s="468" t="s">
        <v>68</v>
      </c>
      <c r="Z65" s="468" t="s">
        <v>68</v>
      </c>
      <c r="AA65" s="468" t="s">
        <v>68</v>
      </c>
      <c r="AB65" s="468" t="s">
        <v>68</v>
      </c>
      <c r="AC65" s="468" t="s">
        <v>68</v>
      </c>
      <c r="AD65" s="472" t="s">
        <v>68</v>
      </c>
    </row>
    <row r="66" spans="2:36" ht="17.25" customHeight="1">
      <c r="B66" s="475" t="s">
        <v>68</v>
      </c>
      <c r="C66" s="467" t="s">
        <v>68</v>
      </c>
      <c r="D66" s="457" t="s">
        <v>68</v>
      </c>
      <c r="E66" s="474" t="s">
        <v>68</v>
      </c>
      <c r="F66" s="468" t="s">
        <v>68</v>
      </c>
      <c r="G66" s="468" t="s">
        <v>68</v>
      </c>
      <c r="H66" s="468" t="s">
        <v>68</v>
      </c>
      <c r="I66" s="468" t="s">
        <v>68</v>
      </c>
      <c r="J66" s="468" t="s">
        <v>68</v>
      </c>
      <c r="K66" s="468" t="s">
        <v>68</v>
      </c>
      <c r="L66" s="470" t="s">
        <v>68</v>
      </c>
      <c r="M66" s="470" t="s">
        <v>68</v>
      </c>
      <c r="N66" s="470" t="s">
        <v>68</v>
      </c>
      <c r="O66" s="471"/>
      <c r="P66" s="471"/>
      <c r="Q66" s="468" t="s">
        <v>68</v>
      </c>
      <c r="R66" s="468" t="s">
        <v>68</v>
      </c>
      <c r="S66" s="470" t="s">
        <v>68</v>
      </c>
      <c r="T66" s="468" t="s">
        <v>68</v>
      </c>
      <c r="U66" s="468" t="s">
        <v>68</v>
      </c>
      <c r="V66" s="468" t="s">
        <v>68</v>
      </c>
      <c r="W66" s="468" t="s">
        <v>68</v>
      </c>
      <c r="X66" s="468" t="s">
        <v>68</v>
      </c>
      <c r="Y66" s="468" t="s">
        <v>68</v>
      </c>
      <c r="Z66" s="468" t="s">
        <v>68</v>
      </c>
      <c r="AA66" s="468" t="s">
        <v>68</v>
      </c>
      <c r="AB66" s="468" t="s">
        <v>68</v>
      </c>
      <c r="AC66" s="468" t="s">
        <v>68</v>
      </c>
      <c r="AD66" s="472" t="s">
        <v>68</v>
      </c>
    </row>
    <row r="67" spans="2:36" ht="17.25" customHeight="1">
      <c r="B67" s="475" t="s">
        <v>68</v>
      </c>
      <c r="C67" s="467" t="s">
        <v>68</v>
      </c>
      <c r="D67" s="457" t="s">
        <v>68</v>
      </c>
      <c r="E67" s="474" t="s">
        <v>68</v>
      </c>
      <c r="F67" s="468" t="s">
        <v>68</v>
      </c>
      <c r="G67" s="468" t="s">
        <v>68</v>
      </c>
      <c r="H67" s="468" t="s">
        <v>68</v>
      </c>
      <c r="I67" s="468" t="s">
        <v>68</v>
      </c>
      <c r="J67" s="468" t="s">
        <v>68</v>
      </c>
      <c r="K67" s="468" t="s">
        <v>68</v>
      </c>
      <c r="L67" s="470" t="s">
        <v>68</v>
      </c>
      <c r="M67" s="470" t="s">
        <v>68</v>
      </c>
      <c r="N67" s="470" t="s">
        <v>68</v>
      </c>
      <c r="O67" s="471"/>
      <c r="P67" s="471"/>
      <c r="Q67" s="468" t="s">
        <v>68</v>
      </c>
      <c r="R67" s="468" t="s">
        <v>68</v>
      </c>
      <c r="S67" s="470" t="s">
        <v>68</v>
      </c>
      <c r="T67" s="468" t="s">
        <v>68</v>
      </c>
      <c r="U67" s="468" t="s">
        <v>68</v>
      </c>
      <c r="V67" s="468" t="s">
        <v>68</v>
      </c>
      <c r="W67" s="468" t="s">
        <v>68</v>
      </c>
      <c r="X67" s="468" t="s">
        <v>68</v>
      </c>
      <c r="Y67" s="468" t="s">
        <v>68</v>
      </c>
      <c r="Z67" s="468" t="s">
        <v>68</v>
      </c>
      <c r="AA67" s="468" t="s">
        <v>68</v>
      </c>
      <c r="AB67" s="468" t="s">
        <v>68</v>
      </c>
      <c r="AC67" s="468" t="s">
        <v>68</v>
      </c>
      <c r="AD67" s="472" t="s">
        <v>68</v>
      </c>
      <c r="AE67" s="7"/>
      <c r="AF67" s="7"/>
      <c r="AG67" s="7"/>
      <c r="AH67" s="7"/>
      <c r="AI67" s="7"/>
      <c r="AJ67" s="7"/>
    </row>
    <row r="68" spans="2:36" ht="17.25" customHeight="1">
      <c r="B68" s="475" t="s">
        <v>68</v>
      </c>
      <c r="C68" s="467" t="s">
        <v>68</v>
      </c>
      <c r="D68" s="457" t="s">
        <v>68</v>
      </c>
      <c r="E68" s="474" t="s">
        <v>68</v>
      </c>
      <c r="F68" s="468" t="s">
        <v>68</v>
      </c>
      <c r="G68" s="468" t="s">
        <v>68</v>
      </c>
      <c r="H68" s="468" t="s">
        <v>68</v>
      </c>
      <c r="I68" s="468" t="s">
        <v>68</v>
      </c>
      <c r="J68" s="468" t="s">
        <v>68</v>
      </c>
      <c r="K68" s="468" t="s">
        <v>68</v>
      </c>
      <c r="L68" s="470" t="s">
        <v>68</v>
      </c>
      <c r="M68" s="470" t="s">
        <v>68</v>
      </c>
      <c r="N68" s="470" t="s">
        <v>68</v>
      </c>
      <c r="O68" s="471"/>
      <c r="P68" s="471"/>
      <c r="Q68" s="468" t="s">
        <v>68</v>
      </c>
      <c r="R68" s="468" t="s">
        <v>68</v>
      </c>
      <c r="S68" s="470" t="s">
        <v>68</v>
      </c>
      <c r="T68" s="468" t="s">
        <v>68</v>
      </c>
      <c r="U68" s="468" t="s">
        <v>68</v>
      </c>
      <c r="V68" s="468" t="s">
        <v>68</v>
      </c>
      <c r="W68" s="468" t="s">
        <v>68</v>
      </c>
      <c r="X68" s="468" t="s">
        <v>68</v>
      </c>
      <c r="Y68" s="468" t="s">
        <v>68</v>
      </c>
      <c r="Z68" s="468" t="s">
        <v>68</v>
      </c>
      <c r="AA68" s="468" t="s">
        <v>68</v>
      </c>
      <c r="AB68" s="468" t="s">
        <v>68</v>
      </c>
      <c r="AC68" s="468" t="s">
        <v>68</v>
      </c>
      <c r="AD68" s="472" t="s">
        <v>68</v>
      </c>
    </row>
    <row r="69" spans="2:36" ht="17.25" customHeight="1">
      <c r="B69" s="475" t="s">
        <v>68</v>
      </c>
      <c r="C69" s="467" t="s">
        <v>68</v>
      </c>
      <c r="D69" s="457" t="s">
        <v>68</v>
      </c>
      <c r="E69" s="474" t="s">
        <v>68</v>
      </c>
      <c r="F69" s="468" t="s">
        <v>68</v>
      </c>
      <c r="G69" s="468" t="s">
        <v>68</v>
      </c>
      <c r="H69" s="468" t="s">
        <v>68</v>
      </c>
      <c r="I69" s="468" t="s">
        <v>68</v>
      </c>
      <c r="J69" s="468" t="s">
        <v>68</v>
      </c>
      <c r="K69" s="468" t="s">
        <v>68</v>
      </c>
      <c r="L69" s="470" t="s">
        <v>68</v>
      </c>
      <c r="M69" s="470" t="s">
        <v>68</v>
      </c>
      <c r="N69" s="470" t="s">
        <v>68</v>
      </c>
      <c r="O69" s="471"/>
      <c r="P69" s="471"/>
      <c r="Q69" s="468" t="s">
        <v>68</v>
      </c>
      <c r="R69" s="468" t="s">
        <v>68</v>
      </c>
      <c r="S69" s="470" t="s">
        <v>68</v>
      </c>
      <c r="T69" s="468" t="s">
        <v>68</v>
      </c>
      <c r="U69" s="468" t="s">
        <v>68</v>
      </c>
      <c r="V69" s="468" t="s">
        <v>68</v>
      </c>
      <c r="W69" s="468" t="s">
        <v>68</v>
      </c>
      <c r="X69" s="468" t="s">
        <v>68</v>
      </c>
      <c r="Y69" s="468" t="s">
        <v>68</v>
      </c>
      <c r="Z69" s="468" t="s">
        <v>68</v>
      </c>
      <c r="AA69" s="468" t="s">
        <v>68</v>
      </c>
      <c r="AB69" s="468" t="s">
        <v>68</v>
      </c>
      <c r="AC69" s="468" t="s">
        <v>68</v>
      </c>
      <c r="AD69" s="472" t="s">
        <v>68</v>
      </c>
    </row>
    <row r="70" spans="2:36" ht="17.25" customHeight="1">
      <c r="B70" s="475" t="s">
        <v>68</v>
      </c>
      <c r="C70" s="467" t="s">
        <v>68</v>
      </c>
      <c r="D70" s="457" t="s">
        <v>68</v>
      </c>
      <c r="E70" s="474" t="s">
        <v>68</v>
      </c>
      <c r="F70" s="468" t="s">
        <v>68</v>
      </c>
      <c r="G70" s="468" t="s">
        <v>68</v>
      </c>
      <c r="H70" s="468" t="s">
        <v>68</v>
      </c>
      <c r="I70" s="468" t="s">
        <v>68</v>
      </c>
      <c r="J70" s="468" t="s">
        <v>68</v>
      </c>
      <c r="K70" s="468" t="s">
        <v>68</v>
      </c>
      <c r="L70" s="470" t="s">
        <v>68</v>
      </c>
      <c r="M70" s="470" t="s">
        <v>68</v>
      </c>
      <c r="N70" s="470" t="s">
        <v>68</v>
      </c>
      <c r="O70" s="471"/>
      <c r="P70" s="471"/>
      <c r="Q70" s="468" t="s">
        <v>68</v>
      </c>
      <c r="R70" s="468" t="s">
        <v>68</v>
      </c>
      <c r="S70" s="470" t="s">
        <v>68</v>
      </c>
      <c r="T70" s="468" t="s">
        <v>68</v>
      </c>
      <c r="U70" s="468" t="s">
        <v>68</v>
      </c>
      <c r="V70" s="468" t="s">
        <v>68</v>
      </c>
      <c r="W70" s="468" t="s">
        <v>68</v>
      </c>
      <c r="X70" s="468" t="s">
        <v>68</v>
      </c>
      <c r="Y70" s="468" t="s">
        <v>68</v>
      </c>
      <c r="Z70" s="468" t="s">
        <v>68</v>
      </c>
      <c r="AA70" s="468" t="s">
        <v>68</v>
      </c>
      <c r="AB70" s="468" t="s">
        <v>68</v>
      </c>
      <c r="AC70" s="468" t="s">
        <v>68</v>
      </c>
      <c r="AD70" s="472" t="s">
        <v>68</v>
      </c>
    </row>
    <row r="71" spans="2:36" ht="17.25" customHeight="1">
      <c r="B71" s="475" t="s">
        <v>68</v>
      </c>
      <c r="C71" s="467" t="s">
        <v>68</v>
      </c>
      <c r="D71" s="457" t="s">
        <v>68</v>
      </c>
      <c r="E71" s="474" t="s">
        <v>68</v>
      </c>
      <c r="F71" s="468" t="s">
        <v>68</v>
      </c>
      <c r="G71" s="468" t="s">
        <v>68</v>
      </c>
      <c r="H71" s="468" t="s">
        <v>68</v>
      </c>
      <c r="I71" s="468" t="s">
        <v>68</v>
      </c>
      <c r="J71" s="468" t="s">
        <v>68</v>
      </c>
      <c r="K71" s="468" t="s">
        <v>68</v>
      </c>
      <c r="L71" s="470" t="s">
        <v>68</v>
      </c>
      <c r="M71" s="470" t="s">
        <v>68</v>
      </c>
      <c r="N71" s="470" t="s">
        <v>68</v>
      </c>
      <c r="O71" s="471"/>
      <c r="P71" s="471"/>
      <c r="Q71" s="468" t="s">
        <v>68</v>
      </c>
      <c r="R71" s="468" t="s">
        <v>68</v>
      </c>
      <c r="S71" s="470" t="s">
        <v>68</v>
      </c>
      <c r="T71" s="468" t="s">
        <v>68</v>
      </c>
      <c r="U71" s="468" t="s">
        <v>68</v>
      </c>
      <c r="V71" s="468" t="s">
        <v>68</v>
      </c>
      <c r="W71" s="468" t="s">
        <v>68</v>
      </c>
      <c r="X71" s="468" t="s">
        <v>68</v>
      </c>
      <c r="Y71" s="468" t="s">
        <v>68</v>
      </c>
      <c r="Z71" s="468" t="s">
        <v>68</v>
      </c>
      <c r="AA71" s="468" t="s">
        <v>68</v>
      </c>
      <c r="AB71" s="468" t="s">
        <v>68</v>
      </c>
      <c r="AC71" s="468" t="s">
        <v>68</v>
      </c>
      <c r="AD71" s="472" t="s">
        <v>68</v>
      </c>
    </row>
    <row r="72" spans="2:36" ht="17.25" customHeight="1">
      <c r="B72" s="475" t="s">
        <v>68</v>
      </c>
      <c r="C72" s="467" t="s">
        <v>68</v>
      </c>
      <c r="D72" s="457" t="s">
        <v>68</v>
      </c>
      <c r="E72" s="474" t="s">
        <v>68</v>
      </c>
      <c r="F72" s="468" t="s">
        <v>68</v>
      </c>
      <c r="G72" s="468" t="s">
        <v>68</v>
      </c>
      <c r="H72" s="468" t="s">
        <v>68</v>
      </c>
      <c r="I72" s="468" t="s">
        <v>68</v>
      </c>
      <c r="J72" s="468" t="s">
        <v>68</v>
      </c>
      <c r="K72" s="468" t="s">
        <v>68</v>
      </c>
      <c r="L72" s="470" t="s">
        <v>68</v>
      </c>
      <c r="M72" s="470" t="s">
        <v>68</v>
      </c>
      <c r="N72" s="470" t="s">
        <v>68</v>
      </c>
      <c r="O72" s="471"/>
      <c r="P72" s="471"/>
      <c r="Q72" s="468" t="s">
        <v>68</v>
      </c>
      <c r="R72" s="468" t="s">
        <v>68</v>
      </c>
      <c r="S72" s="470" t="s">
        <v>68</v>
      </c>
      <c r="T72" s="468" t="s">
        <v>68</v>
      </c>
      <c r="U72" s="468" t="s">
        <v>68</v>
      </c>
      <c r="V72" s="468" t="s">
        <v>68</v>
      </c>
      <c r="W72" s="468" t="s">
        <v>68</v>
      </c>
      <c r="X72" s="468" t="s">
        <v>68</v>
      </c>
      <c r="Y72" s="468" t="s">
        <v>68</v>
      </c>
      <c r="Z72" s="468" t="s">
        <v>68</v>
      </c>
      <c r="AA72" s="468" t="s">
        <v>68</v>
      </c>
      <c r="AB72" s="468" t="s">
        <v>68</v>
      </c>
      <c r="AC72" s="468" t="s">
        <v>68</v>
      </c>
      <c r="AD72" s="472" t="s">
        <v>68</v>
      </c>
    </row>
    <row r="73" spans="2:36" ht="17.25" customHeight="1">
      <c r="B73" s="475" t="s">
        <v>68</v>
      </c>
      <c r="C73" s="467" t="s">
        <v>68</v>
      </c>
      <c r="D73" s="457" t="s">
        <v>68</v>
      </c>
      <c r="E73" s="474" t="s">
        <v>68</v>
      </c>
      <c r="F73" s="468" t="s">
        <v>68</v>
      </c>
      <c r="G73" s="468" t="s">
        <v>68</v>
      </c>
      <c r="H73" s="468" t="s">
        <v>68</v>
      </c>
      <c r="I73" s="468" t="s">
        <v>68</v>
      </c>
      <c r="J73" s="468" t="s">
        <v>68</v>
      </c>
      <c r="K73" s="468" t="s">
        <v>68</v>
      </c>
      <c r="L73" s="470" t="s">
        <v>68</v>
      </c>
      <c r="M73" s="470" t="s">
        <v>68</v>
      </c>
      <c r="N73" s="470" t="s">
        <v>68</v>
      </c>
      <c r="O73" s="471"/>
      <c r="P73" s="471"/>
      <c r="Q73" s="468" t="s">
        <v>68</v>
      </c>
      <c r="R73" s="468" t="s">
        <v>68</v>
      </c>
      <c r="S73" s="470" t="s">
        <v>68</v>
      </c>
      <c r="T73" s="468" t="s">
        <v>68</v>
      </c>
      <c r="U73" s="468" t="s">
        <v>68</v>
      </c>
      <c r="V73" s="468" t="s">
        <v>68</v>
      </c>
      <c r="W73" s="468" t="s">
        <v>68</v>
      </c>
      <c r="X73" s="468" t="s">
        <v>68</v>
      </c>
      <c r="Y73" s="468" t="s">
        <v>68</v>
      </c>
      <c r="Z73" s="468" t="s">
        <v>68</v>
      </c>
      <c r="AA73" s="468" t="s">
        <v>68</v>
      </c>
      <c r="AB73" s="468" t="s">
        <v>68</v>
      </c>
      <c r="AC73" s="468" t="s">
        <v>68</v>
      </c>
      <c r="AD73" s="472" t="s">
        <v>68</v>
      </c>
    </row>
    <row r="74" spans="2:36" ht="17.25" customHeight="1">
      <c r="B74" s="475" t="s">
        <v>68</v>
      </c>
      <c r="C74" s="467" t="s">
        <v>68</v>
      </c>
      <c r="D74" s="457" t="s">
        <v>68</v>
      </c>
      <c r="E74" s="474" t="s">
        <v>68</v>
      </c>
      <c r="F74" s="468" t="s">
        <v>68</v>
      </c>
      <c r="G74" s="468" t="s">
        <v>68</v>
      </c>
      <c r="H74" s="468" t="s">
        <v>68</v>
      </c>
      <c r="I74" s="468" t="s">
        <v>68</v>
      </c>
      <c r="J74" s="468" t="s">
        <v>68</v>
      </c>
      <c r="K74" s="468" t="s">
        <v>68</v>
      </c>
      <c r="L74" s="470" t="s">
        <v>68</v>
      </c>
      <c r="M74" s="470" t="s">
        <v>68</v>
      </c>
      <c r="N74" s="470" t="s">
        <v>68</v>
      </c>
      <c r="O74" s="471"/>
      <c r="P74" s="471"/>
      <c r="Q74" s="468" t="s">
        <v>68</v>
      </c>
      <c r="R74" s="468" t="s">
        <v>68</v>
      </c>
      <c r="S74" s="470" t="s">
        <v>68</v>
      </c>
      <c r="T74" s="468" t="s">
        <v>68</v>
      </c>
      <c r="U74" s="468" t="s">
        <v>68</v>
      </c>
      <c r="V74" s="468" t="s">
        <v>68</v>
      </c>
      <c r="W74" s="468" t="s">
        <v>68</v>
      </c>
      <c r="X74" s="468" t="s">
        <v>68</v>
      </c>
      <c r="Y74" s="468" t="s">
        <v>68</v>
      </c>
      <c r="Z74" s="468" t="s">
        <v>68</v>
      </c>
      <c r="AA74" s="468" t="s">
        <v>68</v>
      </c>
      <c r="AB74" s="468" t="s">
        <v>68</v>
      </c>
      <c r="AC74" s="468" t="s">
        <v>68</v>
      </c>
      <c r="AD74" s="472" t="s">
        <v>68</v>
      </c>
    </row>
    <row r="75" spans="2:36" ht="17.25" customHeight="1">
      <c r="B75" s="475" t="s">
        <v>68</v>
      </c>
      <c r="C75" s="467" t="s">
        <v>68</v>
      </c>
      <c r="D75" s="457" t="s">
        <v>68</v>
      </c>
      <c r="E75" s="474" t="s">
        <v>68</v>
      </c>
      <c r="F75" s="468" t="s">
        <v>68</v>
      </c>
      <c r="G75" s="468" t="s">
        <v>68</v>
      </c>
      <c r="H75" s="468" t="s">
        <v>68</v>
      </c>
      <c r="I75" s="468" t="s">
        <v>68</v>
      </c>
      <c r="J75" s="468" t="s">
        <v>68</v>
      </c>
      <c r="K75" s="468" t="s">
        <v>68</v>
      </c>
      <c r="L75" s="470" t="s">
        <v>68</v>
      </c>
      <c r="M75" s="470" t="s">
        <v>68</v>
      </c>
      <c r="N75" s="470" t="s">
        <v>68</v>
      </c>
      <c r="O75" s="471"/>
      <c r="P75" s="471"/>
      <c r="Q75" s="468" t="s">
        <v>68</v>
      </c>
      <c r="R75" s="468" t="s">
        <v>68</v>
      </c>
      <c r="S75" s="470" t="s">
        <v>68</v>
      </c>
      <c r="T75" s="468" t="s">
        <v>68</v>
      </c>
      <c r="U75" s="468" t="s">
        <v>68</v>
      </c>
      <c r="V75" s="468" t="s">
        <v>68</v>
      </c>
      <c r="W75" s="468" t="s">
        <v>68</v>
      </c>
      <c r="X75" s="468" t="s">
        <v>68</v>
      </c>
      <c r="Y75" s="468" t="s">
        <v>68</v>
      </c>
      <c r="Z75" s="468" t="s">
        <v>68</v>
      </c>
      <c r="AA75" s="468" t="s">
        <v>68</v>
      </c>
      <c r="AB75" s="468" t="s">
        <v>68</v>
      </c>
      <c r="AC75" s="468" t="s">
        <v>68</v>
      </c>
      <c r="AD75" s="472" t="s">
        <v>68</v>
      </c>
    </row>
    <row r="76" spans="2:36" ht="17.25" customHeight="1">
      <c r="B76" s="475" t="s">
        <v>68</v>
      </c>
      <c r="C76" s="467" t="s">
        <v>68</v>
      </c>
      <c r="D76" s="457" t="s">
        <v>68</v>
      </c>
      <c r="E76" s="474" t="s">
        <v>68</v>
      </c>
      <c r="F76" s="468" t="s">
        <v>68</v>
      </c>
      <c r="G76" s="468" t="s">
        <v>68</v>
      </c>
      <c r="H76" s="468" t="s">
        <v>68</v>
      </c>
      <c r="I76" s="468" t="s">
        <v>68</v>
      </c>
      <c r="J76" s="468" t="s">
        <v>68</v>
      </c>
      <c r="K76" s="468" t="s">
        <v>68</v>
      </c>
      <c r="L76" s="470" t="s">
        <v>68</v>
      </c>
      <c r="M76" s="470" t="s">
        <v>68</v>
      </c>
      <c r="N76" s="470" t="s">
        <v>68</v>
      </c>
      <c r="O76" s="471"/>
      <c r="P76" s="471"/>
      <c r="Q76" s="468" t="s">
        <v>68</v>
      </c>
      <c r="R76" s="468" t="s">
        <v>68</v>
      </c>
      <c r="S76" s="470" t="s">
        <v>68</v>
      </c>
      <c r="T76" s="468" t="s">
        <v>68</v>
      </c>
      <c r="U76" s="468" t="s">
        <v>68</v>
      </c>
      <c r="V76" s="468" t="s">
        <v>68</v>
      </c>
      <c r="W76" s="468" t="s">
        <v>68</v>
      </c>
      <c r="X76" s="468" t="s">
        <v>68</v>
      </c>
      <c r="Y76" s="468" t="s">
        <v>68</v>
      </c>
      <c r="Z76" s="468" t="s">
        <v>68</v>
      </c>
      <c r="AA76" s="468" t="s">
        <v>68</v>
      </c>
      <c r="AB76" s="468" t="s">
        <v>68</v>
      </c>
      <c r="AC76" s="468" t="s">
        <v>68</v>
      </c>
      <c r="AD76" s="472" t="s">
        <v>68</v>
      </c>
    </row>
    <row r="77" spans="2:36" ht="17.25" customHeight="1">
      <c r="B77" s="475" t="s">
        <v>68</v>
      </c>
      <c r="C77" s="467" t="s">
        <v>68</v>
      </c>
      <c r="D77" s="457" t="s">
        <v>68</v>
      </c>
      <c r="E77" s="474" t="s">
        <v>68</v>
      </c>
      <c r="F77" s="468" t="s">
        <v>68</v>
      </c>
      <c r="G77" s="468" t="s">
        <v>68</v>
      </c>
      <c r="H77" s="468" t="s">
        <v>68</v>
      </c>
      <c r="I77" s="468" t="s">
        <v>68</v>
      </c>
      <c r="J77" s="468" t="s">
        <v>68</v>
      </c>
      <c r="K77" s="468" t="s">
        <v>68</v>
      </c>
      <c r="L77" s="470" t="s">
        <v>68</v>
      </c>
      <c r="M77" s="470" t="s">
        <v>68</v>
      </c>
      <c r="N77" s="470" t="s">
        <v>68</v>
      </c>
      <c r="O77" s="471"/>
      <c r="P77" s="471"/>
      <c r="Q77" s="468" t="s">
        <v>68</v>
      </c>
      <c r="R77" s="468" t="s">
        <v>68</v>
      </c>
      <c r="S77" s="470" t="s">
        <v>68</v>
      </c>
      <c r="T77" s="468" t="s">
        <v>68</v>
      </c>
      <c r="U77" s="468" t="s">
        <v>68</v>
      </c>
      <c r="V77" s="468" t="s">
        <v>68</v>
      </c>
      <c r="W77" s="468" t="s">
        <v>68</v>
      </c>
      <c r="X77" s="468" t="s">
        <v>68</v>
      </c>
      <c r="Y77" s="468" t="s">
        <v>68</v>
      </c>
      <c r="Z77" s="468" t="s">
        <v>68</v>
      </c>
      <c r="AA77" s="468" t="s">
        <v>68</v>
      </c>
      <c r="AB77" s="468" t="s">
        <v>68</v>
      </c>
      <c r="AC77" s="468" t="s">
        <v>68</v>
      </c>
      <c r="AD77" s="472" t="s">
        <v>68</v>
      </c>
    </row>
    <row r="78" spans="2:36" ht="17.25" customHeight="1">
      <c r="B78" s="475" t="s">
        <v>68</v>
      </c>
      <c r="C78" s="467" t="s">
        <v>68</v>
      </c>
      <c r="D78" s="457" t="s">
        <v>68</v>
      </c>
      <c r="E78" s="474" t="s">
        <v>68</v>
      </c>
      <c r="F78" s="468" t="s">
        <v>68</v>
      </c>
      <c r="G78" s="468" t="s">
        <v>68</v>
      </c>
      <c r="H78" s="468" t="s">
        <v>68</v>
      </c>
      <c r="I78" s="468" t="s">
        <v>68</v>
      </c>
      <c r="J78" s="468" t="s">
        <v>68</v>
      </c>
      <c r="K78" s="468" t="s">
        <v>68</v>
      </c>
      <c r="L78" s="470" t="s">
        <v>68</v>
      </c>
      <c r="M78" s="470" t="s">
        <v>68</v>
      </c>
      <c r="N78" s="470" t="s">
        <v>68</v>
      </c>
      <c r="O78" s="471"/>
      <c r="P78" s="471"/>
      <c r="Q78" s="468" t="s">
        <v>68</v>
      </c>
      <c r="R78" s="468" t="s">
        <v>68</v>
      </c>
      <c r="S78" s="470" t="s">
        <v>68</v>
      </c>
      <c r="T78" s="468" t="s">
        <v>68</v>
      </c>
      <c r="U78" s="468" t="s">
        <v>68</v>
      </c>
      <c r="V78" s="468" t="s">
        <v>68</v>
      </c>
      <c r="W78" s="468" t="s">
        <v>68</v>
      </c>
      <c r="X78" s="468" t="s">
        <v>68</v>
      </c>
      <c r="Y78" s="468" t="s">
        <v>68</v>
      </c>
      <c r="Z78" s="468" t="s">
        <v>68</v>
      </c>
      <c r="AA78" s="468" t="s">
        <v>68</v>
      </c>
      <c r="AB78" s="468" t="s">
        <v>68</v>
      </c>
      <c r="AC78" s="468" t="s">
        <v>68</v>
      </c>
      <c r="AD78" s="472" t="s">
        <v>68</v>
      </c>
    </row>
    <row r="79" spans="2:36" ht="17.25" customHeight="1">
      <c r="B79" s="475" t="s">
        <v>68</v>
      </c>
      <c r="C79" s="467" t="s">
        <v>68</v>
      </c>
      <c r="D79" s="457" t="s">
        <v>68</v>
      </c>
      <c r="E79" s="474" t="s">
        <v>68</v>
      </c>
      <c r="F79" s="468" t="s">
        <v>68</v>
      </c>
      <c r="G79" s="468" t="s">
        <v>68</v>
      </c>
      <c r="H79" s="468" t="s">
        <v>68</v>
      </c>
      <c r="I79" s="468" t="s">
        <v>68</v>
      </c>
      <c r="J79" s="468" t="s">
        <v>68</v>
      </c>
      <c r="K79" s="468" t="s">
        <v>68</v>
      </c>
      <c r="L79" s="470" t="s">
        <v>68</v>
      </c>
      <c r="M79" s="470" t="s">
        <v>68</v>
      </c>
      <c r="N79" s="470" t="s">
        <v>68</v>
      </c>
      <c r="O79" s="471"/>
      <c r="P79" s="471"/>
      <c r="Q79" s="468" t="s">
        <v>68</v>
      </c>
      <c r="R79" s="468" t="s">
        <v>68</v>
      </c>
      <c r="S79" s="470" t="s">
        <v>68</v>
      </c>
      <c r="T79" s="468" t="s">
        <v>68</v>
      </c>
      <c r="U79" s="468" t="s">
        <v>68</v>
      </c>
      <c r="V79" s="468" t="s">
        <v>68</v>
      </c>
      <c r="W79" s="468" t="s">
        <v>68</v>
      </c>
      <c r="X79" s="468" t="s">
        <v>68</v>
      </c>
      <c r="Y79" s="468" t="s">
        <v>68</v>
      </c>
      <c r="Z79" s="468" t="s">
        <v>68</v>
      </c>
      <c r="AA79" s="468" t="s">
        <v>68</v>
      </c>
      <c r="AB79" s="468" t="s">
        <v>68</v>
      </c>
      <c r="AC79" s="468" t="s">
        <v>68</v>
      </c>
      <c r="AD79" s="472" t="s">
        <v>68</v>
      </c>
    </row>
    <row r="80" spans="2:36" ht="17.25" customHeight="1">
      <c r="B80" s="475" t="s">
        <v>68</v>
      </c>
      <c r="C80" s="467" t="s">
        <v>68</v>
      </c>
      <c r="D80" s="457" t="s">
        <v>68</v>
      </c>
      <c r="E80" s="474" t="s">
        <v>68</v>
      </c>
      <c r="F80" s="468" t="s">
        <v>68</v>
      </c>
      <c r="G80" s="468" t="s">
        <v>68</v>
      </c>
      <c r="H80" s="468" t="s">
        <v>68</v>
      </c>
      <c r="I80" s="468" t="s">
        <v>68</v>
      </c>
      <c r="J80" s="468" t="s">
        <v>68</v>
      </c>
      <c r="K80" s="468" t="s">
        <v>68</v>
      </c>
      <c r="L80" s="470" t="s">
        <v>68</v>
      </c>
      <c r="M80" s="470" t="s">
        <v>68</v>
      </c>
      <c r="N80" s="470" t="s">
        <v>68</v>
      </c>
      <c r="O80" s="471"/>
      <c r="P80" s="471"/>
      <c r="Q80" s="468" t="s">
        <v>68</v>
      </c>
      <c r="R80" s="468" t="s">
        <v>68</v>
      </c>
      <c r="S80" s="470" t="s">
        <v>68</v>
      </c>
      <c r="T80" s="468" t="s">
        <v>68</v>
      </c>
      <c r="U80" s="468" t="s">
        <v>68</v>
      </c>
      <c r="V80" s="468" t="s">
        <v>68</v>
      </c>
      <c r="W80" s="468" t="s">
        <v>68</v>
      </c>
      <c r="X80" s="468" t="s">
        <v>68</v>
      </c>
      <c r="Y80" s="468" t="s">
        <v>68</v>
      </c>
      <c r="Z80" s="468" t="s">
        <v>68</v>
      </c>
      <c r="AA80" s="468" t="s">
        <v>68</v>
      </c>
      <c r="AB80" s="468" t="s">
        <v>68</v>
      </c>
      <c r="AC80" s="468" t="s">
        <v>68</v>
      </c>
      <c r="AD80" s="472" t="s">
        <v>68</v>
      </c>
    </row>
    <row r="81" spans="2:30" ht="17.25" customHeight="1">
      <c r="B81" s="475" t="s">
        <v>68</v>
      </c>
      <c r="C81" s="467" t="s">
        <v>68</v>
      </c>
      <c r="D81" s="457" t="s">
        <v>68</v>
      </c>
      <c r="E81" s="474" t="s">
        <v>68</v>
      </c>
      <c r="F81" s="468" t="s">
        <v>68</v>
      </c>
      <c r="G81" s="468" t="s">
        <v>68</v>
      </c>
      <c r="H81" s="468" t="s">
        <v>68</v>
      </c>
      <c r="I81" s="468" t="s">
        <v>68</v>
      </c>
      <c r="J81" s="468" t="s">
        <v>68</v>
      </c>
      <c r="K81" s="468" t="s">
        <v>68</v>
      </c>
      <c r="L81" s="470" t="s">
        <v>68</v>
      </c>
      <c r="M81" s="470" t="s">
        <v>68</v>
      </c>
      <c r="N81" s="470" t="s">
        <v>68</v>
      </c>
      <c r="O81" s="471"/>
      <c r="P81" s="471"/>
      <c r="Q81" s="468" t="s">
        <v>68</v>
      </c>
      <c r="R81" s="468" t="s">
        <v>68</v>
      </c>
      <c r="S81" s="470" t="s">
        <v>68</v>
      </c>
      <c r="T81" s="468" t="s">
        <v>68</v>
      </c>
      <c r="U81" s="468" t="s">
        <v>68</v>
      </c>
      <c r="V81" s="468" t="s">
        <v>68</v>
      </c>
      <c r="W81" s="468" t="s">
        <v>68</v>
      </c>
      <c r="X81" s="468" t="s">
        <v>68</v>
      </c>
      <c r="Y81" s="468" t="s">
        <v>68</v>
      </c>
      <c r="Z81" s="468" t="s">
        <v>68</v>
      </c>
      <c r="AA81" s="468" t="s">
        <v>68</v>
      </c>
      <c r="AB81" s="468" t="s">
        <v>68</v>
      </c>
      <c r="AC81" s="468" t="s">
        <v>68</v>
      </c>
      <c r="AD81" s="472" t="s">
        <v>68</v>
      </c>
    </row>
    <row r="82" spans="2:30" ht="17.25" customHeight="1">
      <c r="B82" s="475" t="s">
        <v>68</v>
      </c>
      <c r="C82" s="467" t="s">
        <v>68</v>
      </c>
      <c r="D82" s="457" t="s">
        <v>68</v>
      </c>
      <c r="E82" s="474" t="s">
        <v>68</v>
      </c>
      <c r="F82" s="468" t="s">
        <v>68</v>
      </c>
      <c r="G82" s="468" t="s">
        <v>68</v>
      </c>
      <c r="H82" s="468" t="s">
        <v>68</v>
      </c>
      <c r="I82" s="468" t="s">
        <v>68</v>
      </c>
      <c r="J82" s="468" t="s">
        <v>68</v>
      </c>
      <c r="K82" s="468" t="s">
        <v>68</v>
      </c>
      <c r="L82" s="470" t="s">
        <v>68</v>
      </c>
      <c r="M82" s="470" t="s">
        <v>68</v>
      </c>
      <c r="N82" s="470" t="s">
        <v>68</v>
      </c>
      <c r="O82" s="471"/>
      <c r="P82" s="471"/>
      <c r="Q82" s="468" t="s">
        <v>68</v>
      </c>
      <c r="R82" s="468" t="s">
        <v>68</v>
      </c>
      <c r="S82" s="470" t="s">
        <v>68</v>
      </c>
      <c r="T82" s="468" t="s">
        <v>68</v>
      </c>
      <c r="U82" s="468" t="s">
        <v>68</v>
      </c>
      <c r="V82" s="468" t="s">
        <v>68</v>
      </c>
      <c r="W82" s="468" t="s">
        <v>68</v>
      </c>
      <c r="X82" s="468" t="s">
        <v>68</v>
      </c>
      <c r="Y82" s="468" t="s">
        <v>68</v>
      </c>
      <c r="Z82" s="468" t="s">
        <v>68</v>
      </c>
      <c r="AA82" s="468" t="s">
        <v>68</v>
      </c>
      <c r="AB82" s="468" t="s">
        <v>68</v>
      </c>
      <c r="AC82" s="468" t="s">
        <v>68</v>
      </c>
      <c r="AD82" s="472" t="s">
        <v>68</v>
      </c>
    </row>
    <row r="83" spans="2:30" ht="17.25" customHeight="1">
      <c r="B83" s="475" t="s">
        <v>68</v>
      </c>
      <c r="C83" s="467" t="s">
        <v>68</v>
      </c>
      <c r="D83" s="457" t="s">
        <v>68</v>
      </c>
      <c r="E83" s="474" t="s">
        <v>68</v>
      </c>
      <c r="F83" s="468" t="s">
        <v>68</v>
      </c>
      <c r="G83" s="468" t="s">
        <v>68</v>
      </c>
      <c r="H83" s="468" t="s">
        <v>68</v>
      </c>
      <c r="I83" s="468" t="s">
        <v>68</v>
      </c>
      <c r="J83" s="468" t="s">
        <v>68</v>
      </c>
      <c r="K83" s="468" t="s">
        <v>68</v>
      </c>
      <c r="L83" s="470" t="s">
        <v>68</v>
      </c>
      <c r="M83" s="470" t="s">
        <v>68</v>
      </c>
      <c r="N83" s="470" t="s">
        <v>68</v>
      </c>
      <c r="O83" s="471"/>
      <c r="P83" s="471"/>
      <c r="Q83" s="468" t="s">
        <v>68</v>
      </c>
      <c r="R83" s="468" t="s">
        <v>68</v>
      </c>
      <c r="S83" s="470" t="s">
        <v>68</v>
      </c>
      <c r="T83" s="468" t="s">
        <v>68</v>
      </c>
      <c r="U83" s="468" t="s">
        <v>68</v>
      </c>
      <c r="V83" s="468" t="s">
        <v>68</v>
      </c>
      <c r="W83" s="468" t="s">
        <v>68</v>
      </c>
      <c r="X83" s="468" t="s">
        <v>68</v>
      </c>
      <c r="Y83" s="468" t="s">
        <v>68</v>
      </c>
      <c r="Z83" s="468" t="s">
        <v>68</v>
      </c>
      <c r="AA83" s="468" t="s">
        <v>68</v>
      </c>
      <c r="AB83" s="468" t="s">
        <v>68</v>
      </c>
      <c r="AC83" s="468" t="s">
        <v>68</v>
      </c>
      <c r="AD83" s="472" t="s">
        <v>68</v>
      </c>
    </row>
    <row r="84" spans="2:30" ht="17.25" customHeight="1">
      <c r="B84" s="475" t="s">
        <v>68</v>
      </c>
      <c r="C84" s="467" t="s">
        <v>68</v>
      </c>
      <c r="D84" s="457" t="s">
        <v>68</v>
      </c>
      <c r="E84" s="474" t="s">
        <v>68</v>
      </c>
      <c r="F84" s="468" t="s">
        <v>68</v>
      </c>
      <c r="G84" s="468" t="s">
        <v>68</v>
      </c>
      <c r="H84" s="468" t="s">
        <v>68</v>
      </c>
      <c r="I84" s="468" t="s">
        <v>68</v>
      </c>
      <c r="J84" s="468" t="s">
        <v>68</v>
      </c>
      <c r="K84" s="468" t="s">
        <v>68</v>
      </c>
      <c r="L84" s="470" t="s">
        <v>68</v>
      </c>
      <c r="M84" s="470" t="s">
        <v>68</v>
      </c>
      <c r="N84" s="470" t="s">
        <v>68</v>
      </c>
      <c r="O84" s="471"/>
      <c r="P84" s="471"/>
      <c r="Q84" s="468" t="s">
        <v>68</v>
      </c>
      <c r="R84" s="468" t="s">
        <v>68</v>
      </c>
      <c r="S84" s="470" t="s">
        <v>68</v>
      </c>
      <c r="T84" s="468" t="s">
        <v>68</v>
      </c>
      <c r="U84" s="468" t="s">
        <v>68</v>
      </c>
      <c r="V84" s="468" t="s">
        <v>68</v>
      </c>
      <c r="W84" s="468" t="s">
        <v>68</v>
      </c>
      <c r="X84" s="468" t="s">
        <v>68</v>
      </c>
      <c r="Y84" s="468" t="s">
        <v>68</v>
      </c>
      <c r="Z84" s="468" t="s">
        <v>68</v>
      </c>
      <c r="AA84" s="468" t="s">
        <v>68</v>
      </c>
      <c r="AB84" s="468" t="s">
        <v>68</v>
      </c>
      <c r="AC84" s="468" t="s">
        <v>68</v>
      </c>
      <c r="AD84" s="472" t="s">
        <v>68</v>
      </c>
    </row>
    <row r="85" spans="2:30" ht="17.25" customHeight="1">
      <c r="B85" s="475" t="s">
        <v>68</v>
      </c>
      <c r="C85" s="467" t="s">
        <v>68</v>
      </c>
      <c r="D85" s="457" t="s">
        <v>68</v>
      </c>
      <c r="E85" s="474" t="s">
        <v>68</v>
      </c>
      <c r="F85" s="468" t="s">
        <v>68</v>
      </c>
      <c r="G85" s="468" t="s">
        <v>68</v>
      </c>
      <c r="H85" s="468" t="s">
        <v>68</v>
      </c>
      <c r="I85" s="468" t="s">
        <v>68</v>
      </c>
      <c r="J85" s="468" t="s">
        <v>68</v>
      </c>
      <c r="K85" s="468" t="s">
        <v>68</v>
      </c>
      <c r="L85" s="470" t="s">
        <v>68</v>
      </c>
      <c r="M85" s="470" t="s">
        <v>68</v>
      </c>
      <c r="N85" s="470" t="s">
        <v>68</v>
      </c>
      <c r="O85" s="471"/>
      <c r="P85" s="471"/>
      <c r="Q85" s="468" t="s">
        <v>68</v>
      </c>
      <c r="R85" s="468" t="s">
        <v>68</v>
      </c>
      <c r="S85" s="470" t="s">
        <v>68</v>
      </c>
      <c r="T85" s="468" t="s">
        <v>68</v>
      </c>
      <c r="U85" s="468" t="s">
        <v>68</v>
      </c>
      <c r="V85" s="468" t="s">
        <v>68</v>
      </c>
      <c r="W85" s="468" t="s">
        <v>68</v>
      </c>
      <c r="X85" s="468" t="s">
        <v>68</v>
      </c>
      <c r="Y85" s="468" t="s">
        <v>68</v>
      </c>
      <c r="Z85" s="468" t="s">
        <v>68</v>
      </c>
      <c r="AA85" s="468" t="s">
        <v>68</v>
      </c>
      <c r="AB85" s="468" t="s">
        <v>68</v>
      </c>
      <c r="AC85" s="468" t="s">
        <v>68</v>
      </c>
      <c r="AD85" s="472" t="s">
        <v>68</v>
      </c>
    </row>
    <row r="86" spans="2:30" ht="17.25" customHeight="1">
      <c r="B86" s="475" t="s">
        <v>68</v>
      </c>
      <c r="C86" s="467" t="s">
        <v>68</v>
      </c>
      <c r="D86" s="457" t="s">
        <v>68</v>
      </c>
      <c r="E86" s="474" t="s">
        <v>68</v>
      </c>
      <c r="F86" s="468" t="s">
        <v>68</v>
      </c>
      <c r="G86" s="468" t="s">
        <v>68</v>
      </c>
      <c r="H86" s="468" t="s">
        <v>68</v>
      </c>
      <c r="I86" s="468" t="s">
        <v>68</v>
      </c>
      <c r="J86" s="468" t="s">
        <v>68</v>
      </c>
      <c r="K86" s="468" t="s">
        <v>68</v>
      </c>
      <c r="L86" s="470" t="s">
        <v>68</v>
      </c>
      <c r="M86" s="470" t="s">
        <v>68</v>
      </c>
      <c r="N86" s="470" t="s">
        <v>68</v>
      </c>
      <c r="O86" s="471"/>
      <c r="P86" s="471"/>
      <c r="Q86" s="468" t="s">
        <v>68</v>
      </c>
      <c r="R86" s="468" t="s">
        <v>68</v>
      </c>
      <c r="S86" s="470" t="s">
        <v>68</v>
      </c>
      <c r="T86" s="468" t="s">
        <v>68</v>
      </c>
      <c r="U86" s="468" t="s">
        <v>68</v>
      </c>
      <c r="V86" s="468" t="s">
        <v>68</v>
      </c>
      <c r="W86" s="468" t="s">
        <v>68</v>
      </c>
      <c r="X86" s="468" t="s">
        <v>68</v>
      </c>
      <c r="Y86" s="468" t="s">
        <v>68</v>
      </c>
      <c r="Z86" s="468" t="s">
        <v>68</v>
      </c>
      <c r="AA86" s="468" t="s">
        <v>68</v>
      </c>
      <c r="AB86" s="468" t="s">
        <v>68</v>
      </c>
      <c r="AC86" s="468" t="s">
        <v>68</v>
      </c>
      <c r="AD86" s="472" t="s">
        <v>68</v>
      </c>
    </row>
    <row r="87" spans="2:30" ht="17.25" customHeight="1">
      <c r="B87" s="475" t="s">
        <v>68</v>
      </c>
      <c r="C87" s="467" t="s">
        <v>68</v>
      </c>
      <c r="D87" s="457" t="s">
        <v>68</v>
      </c>
      <c r="E87" s="474" t="s">
        <v>68</v>
      </c>
      <c r="F87" s="468" t="s">
        <v>68</v>
      </c>
      <c r="G87" s="468" t="s">
        <v>68</v>
      </c>
      <c r="H87" s="468" t="s">
        <v>68</v>
      </c>
      <c r="I87" s="468" t="s">
        <v>68</v>
      </c>
      <c r="J87" s="468" t="s">
        <v>68</v>
      </c>
      <c r="K87" s="468" t="s">
        <v>68</v>
      </c>
      <c r="L87" s="470" t="s">
        <v>68</v>
      </c>
      <c r="M87" s="470" t="s">
        <v>68</v>
      </c>
      <c r="N87" s="470" t="s">
        <v>68</v>
      </c>
      <c r="O87" s="471"/>
      <c r="P87" s="471"/>
      <c r="Q87" s="468" t="s">
        <v>68</v>
      </c>
      <c r="R87" s="468" t="s">
        <v>68</v>
      </c>
      <c r="S87" s="470" t="s">
        <v>68</v>
      </c>
      <c r="T87" s="468" t="s">
        <v>68</v>
      </c>
      <c r="U87" s="468" t="s">
        <v>68</v>
      </c>
      <c r="V87" s="468" t="s">
        <v>68</v>
      </c>
      <c r="W87" s="468" t="s">
        <v>68</v>
      </c>
      <c r="X87" s="468" t="s">
        <v>68</v>
      </c>
      <c r="Y87" s="468" t="s">
        <v>68</v>
      </c>
      <c r="Z87" s="468" t="s">
        <v>68</v>
      </c>
      <c r="AA87" s="468" t="s">
        <v>68</v>
      </c>
      <c r="AB87" s="468" t="s">
        <v>68</v>
      </c>
      <c r="AC87" s="468" t="s">
        <v>68</v>
      </c>
      <c r="AD87" s="472" t="s">
        <v>68</v>
      </c>
    </row>
    <row r="88" spans="2:30" ht="17.25" customHeight="1">
      <c r="B88" s="475" t="s">
        <v>68</v>
      </c>
      <c r="C88" s="467" t="s">
        <v>68</v>
      </c>
      <c r="D88" s="457" t="s">
        <v>68</v>
      </c>
      <c r="E88" s="474" t="s">
        <v>68</v>
      </c>
      <c r="F88" s="468" t="s">
        <v>68</v>
      </c>
      <c r="G88" s="468" t="s">
        <v>68</v>
      </c>
      <c r="H88" s="468" t="s">
        <v>68</v>
      </c>
      <c r="I88" s="468" t="s">
        <v>68</v>
      </c>
      <c r="J88" s="468" t="s">
        <v>68</v>
      </c>
      <c r="K88" s="468" t="s">
        <v>68</v>
      </c>
      <c r="L88" s="470" t="s">
        <v>68</v>
      </c>
      <c r="M88" s="470" t="s">
        <v>68</v>
      </c>
      <c r="N88" s="470" t="s">
        <v>68</v>
      </c>
      <c r="O88" s="471"/>
      <c r="P88" s="471"/>
      <c r="Q88" s="468" t="s">
        <v>68</v>
      </c>
      <c r="R88" s="468" t="s">
        <v>68</v>
      </c>
      <c r="S88" s="470" t="s">
        <v>68</v>
      </c>
      <c r="T88" s="468" t="s">
        <v>68</v>
      </c>
      <c r="U88" s="468" t="s">
        <v>68</v>
      </c>
      <c r="V88" s="468" t="s">
        <v>68</v>
      </c>
      <c r="W88" s="468" t="s">
        <v>68</v>
      </c>
      <c r="X88" s="468" t="s">
        <v>68</v>
      </c>
      <c r="Y88" s="468" t="s">
        <v>68</v>
      </c>
      <c r="Z88" s="468" t="s">
        <v>68</v>
      </c>
      <c r="AA88" s="468" t="s">
        <v>68</v>
      </c>
      <c r="AB88" s="468" t="s">
        <v>68</v>
      </c>
      <c r="AC88" s="468" t="s">
        <v>68</v>
      </c>
      <c r="AD88" s="472" t="s">
        <v>68</v>
      </c>
    </row>
    <row r="89" spans="2:30" ht="17.25" customHeight="1">
      <c r="B89" s="475" t="s">
        <v>68</v>
      </c>
      <c r="C89" s="467" t="s">
        <v>68</v>
      </c>
      <c r="D89" s="457" t="s">
        <v>68</v>
      </c>
      <c r="E89" s="474" t="s">
        <v>68</v>
      </c>
      <c r="F89" s="468" t="s">
        <v>68</v>
      </c>
      <c r="G89" s="468" t="s">
        <v>68</v>
      </c>
      <c r="H89" s="468" t="s">
        <v>68</v>
      </c>
      <c r="I89" s="468" t="s">
        <v>68</v>
      </c>
      <c r="J89" s="468" t="s">
        <v>68</v>
      </c>
      <c r="K89" s="468" t="s">
        <v>68</v>
      </c>
      <c r="L89" s="470" t="s">
        <v>68</v>
      </c>
      <c r="M89" s="470" t="s">
        <v>68</v>
      </c>
      <c r="N89" s="470" t="s">
        <v>68</v>
      </c>
      <c r="O89" s="471"/>
      <c r="P89" s="471"/>
      <c r="Q89" s="468" t="s">
        <v>68</v>
      </c>
      <c r="R89" s="468" t="s">
        <v>68</v>
      </c>
      <c r="S89" s="470" t="s">
        <v>68</v>
      </c>
      <c r="T89" s="468" t="s">
        <v>68</v>
      </c>
      <c r="U89" s="468" t="s">
        <v>68</v>
      </c>
      <c r="V89" s="468" t="s">
        <v>68</v>
      </c>
      <c r="W89" s="468" t="s">
        <v>68</v>
      </c>
      <c r="X89" s="468" t="s">
        <v>68</v>
      </c>
      <c r="Y89" s="468" t="s">
        <v>68</v>
      </c>
      <c r="Z89" s="468" t="s">
        <v>68</v>
      </c>
      <c r="AA89" s="468" t="s">
        <v>68</v>
      </c>
      <c r="AB89" s="468" t="s">
        <v>68</v>
      </c>
      <c r="AC89" s="468" t="s">
        <v>68</v>
      </c>
      <c r="AD89" s="472" t="s">
        <v>68</v>
      </c>
    </row>
    <row r="90" spans="2:30" ht="17.25" customHeight="1">
      <c r="B90" s="475" t="s">
        <v>68</v>
      </c>
      <c r="C90" s="467" t="s">
        <v>68</v>
      </c>
      <c r="D90" s="457" t="s">
        <v>68</v>
      </c>
      <c r="E90" s="474" t="s">
        <v>68</v>
      </c>
      <c r="F90" s="468" t="s">
        <v>68</v>
      </c>
      <c r="G90" s="468" t="s">
        <v>68</v>
      </c>
      <c r="H90" s="468" t="s">
        <v>68</v>
      </c>
      <c r="I90" s="468" t="s">
        <v>68</v>
      </c>
      <c r="J90" s="468" t="s">
        <v>68</v>
      </c>
      <c r="K90" s="468" t="s">
        <v>68</v>
      </c>
      <c r="L90" s="470" t="s">
        <v>68</v>
      </c>
      <c r="M90" s="470" t="s">
        <v>68</v>
      </c>
      <c r="N90" s="470" t="s">
        <v>68</v>
      </c>
      <c r="O90" s="471"/>
      <c r="P90" s="471"/>
      <c r="Q90" s="468" t="s">
        <v>68</v>
      </c>
      <c r="R90" s="468" t="s">
        <v>68</v>
      </c>
      <c r="S90" s="470" t="s">
        <v>68</v>
      </c>
      <c r="T90" s="468" t="s">
        <v>68</v>
      </c>
      <c r="U90" s="468" t="s">
        <v>68</v>
      </c>
      <c r="V90" s="468" t="s">
        <v>68</v>
      </c>
      <c r="W90" s="468" t="s">
        <v>68</v>
      </c>
      <c r="X90" s="468" t="s">
        <v>68</v>
      </c>
      <c r="Y90" s="468" t="s">
        <v>68</v>
      </c>
      <c r="Z90" s="468" t="s">
        <v>68</v>
      </c>
      <c r="AA90" s="468" t="s">
        <v>68</v>
      </c>
      <c r="AB90" s="468" t="s">
        <v>68</v>
      </c>
      <c r="AC90" s="468" t="s">
        <v>68</v>
      </c>
      <c r="AD90" s="472" t="s">
        <v>68</v>
      </c>
    </row>
    <row r="91" spans="2:30" ht="17.25" customHeight="1" thickBot="1">
      <c r="B91" s="476" t="s">
        <v>68</v>
      </c>
      <c r="C91" s="477" t="s">
        <v>68</v>
      </c>
      <c r="D91" s="478" t="s">
        <v>68</v>
      </c>
      <c r="E91" s="479" t="s">
        <v>68</v>
      </c>
      <c r="F91" s="480" t="s">
        <v>68</v>
      </c>
      <c r="G91" s="480" t="s">
        <v>68</v>
      </c>
      <c r="H91" s="480" t="s">
        <v>68</v>
      </c>
      <c r="I91" s="480" t="s">
        <v>68</v>
      </c>
      <c r="J91" s="480" t="s">
        <v>68</v>
      </c>
      <c r="K91" s="480" t="s">
        <v>68</v>
      </c>
      <c r="L91" s="481" t="s">
        <v>68</v>
      </c>
      <c r="M91" s="481" t="s">
        <v>68</v>
      </c>
      <c r="N91" s="481" t="s">
        <v>68</v>
      </c>
      <c r="O91" s="471"/>
      <c r="P91" s="471"/>
      <c r="Q91" s="480" t="s">
        <v>68</v>
      </c>
      <c r="R91" s="480" t="s">
        <v>68</v>
      </c>
      <c r="S91" s="481" t="s">
        <v>68</v>
      </c>
      <c r="T91" s="480" t="s">
        <v>68</v>
      </c>
      <c r="U91" s="480" t="s">
        <v>68</v>
      </c>
      <c r="V91" s="480" t="s">
        <v>68</v>
      </c>
      <c r="W91" s="480" t="s">
        <v>68</v>
      </c>
      <c r="X91" s="480" t="s">
        <v>68</v>
      </c>
      <c r="Y91" s="480" t="s">
        <v>68</v>
      </c>
      <c r="Z91" s="480" t="s">
        <v>68</v>
      </c>
      <c r="AA91" s="480" t="s">
        <v>68</v>
      </c>
      <c r="AB91" s="480" t="s">
        <v>68</v>
      </c>
      <c r="AC91" s="480" t="s">
        <v>68</v>
      </c>
      <c r="AD91" s="482" t="s">
        <v>68</v>
      </c>
    </row>
    <row r="92" spans="2:30" ht="18" customHeight="1">
      <c r="B92" s="483" t="s">
        <v>436</v>
      </c>
      <c r="C92" s="3"/>
      <c r="D92" s="484"/>
      <c r="E92" s="3"/>
      <c r="F92" s="3"/>
      <c r="G92" s="3"/>
      <c r="H92" s="3"/>
      <c r="I92" s="3"/>
      <c r="J92" s="3"/>
      <c r="K92" s="3"/>
      <c r="L92" s="3"/>
      <c r="M92" s="3"/>
      <c r="N92" s="3"/>
      <c r="O92" s="3"/>
      <c r="P92" s="3"/>
      <c r="Q92" s="3"/>
      <c r="R92" s="3"/>
      <c r="S92" s="3"/>
      <c r="T92" s="3"/>
      <c r="U92" s="3"/>
      <c r="V92" s="3"/>
      <c r="W92" s="3"/>
      <c r="X92" s="3"/>
      <c r="Y92" s="3"/>
      <c r="Z92" s="3"/>
      <c r="AA92" s="3"/>
      <c r="AB92" s="3"/>
      <c r="AC92" s="3"/>
      <c r="AD92" s="3"/>
    </row>
    <row r="93" spans="2:30" ht="18" customHeight="1">
      <c r="B93" s="483" t="s">
        <v>155</v>
      </c>
    </row>
  </sheetData>
  <phoneticPr fontId="2"/>
  <pageMargins left="0.51181102362204722" right="0.35433070866141736" top="0.43307086614173229" bottom="0.39370078740157483" header="0.35433070866141736" footer="0.35433070866141736"/>
  <pageSetup paperSize="9" scale="49" firstPageNumber="96" fitToHeight="2" pageOrder="overThenDown" orientation="portrait" useFirstPageNumber="1" horizontalDpi="300" verticalDpi="300" r:id="rId1"/>
  <headerFooter alignWithMargins="0"/>
  <colBreaks count="1" manualBreakCount="1">
    <brk id="15" max="9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AE71"/>
  <sheetViews>
    <sheetView zoomScale="75" zoomScaleNormal="75" workbookViewId="0"/>
  </sheetViews>
  <sheetFormatPr defaultColWidth="10.625" defaultRowHeight="17.45" customHeight="1"/>
  <cols>
    <col min="1" max="1" width="2.625" style="485" customWidth="1"/>
    <col min="2" max="2" width="25.75" style="485" customWidth="1"/>
    <col min="3" max="9" width="15.5" style="485" customWidth="1"/>
    <col min="10" max="10" width="3" style="485" customWidth="1"/>
    <col min="11" max="11" width="3.125" style="485" customWidth="1"/>
    <col min="12" max="12" width="25.75" style="485" customWidth="1"/>
    <col min="13" max="18" width="15.5" style="485" customWidth="1"/>
    <col min="19" max="19" width="3.375" style="486" customWidth="1"/>
    <col min="20" max="20" width="3.125" style="486" customWidth="1"/>
    <col min="21" max="21" width="23.625" style="486" bestFit="1" customWidth="1"/>
    <col min="22" max="23" width="15.5" style="485" customWidth="1"/>
    <col min="24" max="24" width="15.5" style="486" customWidth="1"/>
    <col min="25" max="28" width="15.5" style="485" customWidth="1"/>
    <col min="29" max="255" width="10.625" style="485"/>
    <col min="256" max="256" width="2.625" style="485" customWidth="1"/>
    <col min="257" max="257" width="25.75" style="485" customWidth="1"/>
    <col min="258" max="264" width="15.5" style="485" customWidth="1"/>
    <col min="265" max="265" width="3" style="485" customWidth="1"/>
    <col min="266" max="266" width="3.125" style="485" customWidth="1"/>
    <col min="267" max="267" width="25.75" style="485" customWidth="1"/>
    <col min="268" max="273" width="15.5" style="485" customWidth="1"/>
    <col min="274" max="274" width="3.375" style="485" customWidth="1"/>
    <col min="275" max="275" width="3.125" style="485" customWidth="1"/>
    <col min="276" max="276" width="23.625" style="485" bestFit="1" customWidth="1"/>
    <col min="277" max="284" width="15.5" style="485" customWidth="1"/>
    <col min="285" max="511" width="10.625" style="485"/>
    <col min="512" max="512" width="2.625" style="485" customWidth="1"/>
    <col min="513" max="513" width="25.75" style="485" customWidth="1"/>
    <col min="514" max="520" width="15.5" style="485" customWidth="1"/>
    <col min="521" max="521" width="3" style="485" customWidth="1"/>
    <col min="522" max="522" width="3.125" style="485" customWidth="1"/>
    <col min="523" max="523" width="25.75" style="485" customWidth="1"/>
    <col min="524" max="529" width="15.5" style="485" customWidth="1"/>
    <col min="530" max="530" width="3.375" style="485" customWidth="1"/>
    <col min="531" max="531" width="3.125" style="485" customWidth="1"/>
    <col min="532" max="532" width="23.625" style="485" bestFit="1" customWidth="1"/>
    <col min="533" max="540" width="15.5" style="485" customWidth="1"/>
    <col min="541" max="767" width="10.625" style="485"/>
    <col min="768" max="768" width="2.625" style="485" customWidth="1"/>
    <col min="769" max="769" width="25.75" style="485" customWidth="1"/>
    <col min="770" max="776" width="15.5" style="485" customWidth="1"/>
    <col min="777" max="777" width="3" style="485" customWidth="1"/>
    <col min="778" max="778" width="3.125" style="485" customWidth="1"/>
    <col min="779" max="779" width="25.75" style="485" customWidth="1"/>
    <col min="780" max="785" width="15.5" style="485" customWidth="1"/>
    <col min="786" max="786" width="3.375" style="485" customWidth="1"/>
    <col min="787" max="787" width="3.125" style="485" customWidth="1"/>
    <col min="788" max="788" width="23.625" style="485" bestFit="1" customWidth="1"/>
    <col min="789" max="796" width="15.5" style="485" customWidth="1"/>
    <col min="797" max="1023" width="10.625" style="485"/>
    <col min="1024" max="1024" width="2.625" style="485" customWidth="1"/>
    <col min="1025" max="1025" width="25.75" style="485" customWidth="1"/>
    <col min="1026" max="1032" width="15.5" style="485" customWidth="1"/>
    <col min="1033" max="1033" width="3" style="485" customWidth="1"/>
    <col min="1034" max="1034" width="3.125" style="485" customWidth="1"/>
    <col min="1035" max="1035" width="25.75" style="485" customWidth="1"/>
    <col min="1036" max="1041" width="15.5" style="485" customWidth="1"/>
    <col min="1042" max="1042" width="3.375" style="485" customWidth="1"/>
    <col min="1043" max="1043" width="3.125" style="485" customWidth="1"/>
    <col min="1044" max="1044" width="23.625" style="485" bestFit="1" customWidth="1"/>
    <col min="1045" max="1052" width="15.5" style="485" customWidth="1"/>
    <col min="1053" max="1279" width="10.625" style="485"/>
    <col min="1280" max="1280" width="2.625" style="485" customWidth="1"/>
    <col min="1281" max="1281" width="25.75" style="485" customWidth="1"/>
    <col min="1282" max="1288" width="15.5" style="485" customWidth="1"/>
    <col min="1289" max="1289" width="3" style="485" customWidth="1"/>
    <col min="1290" max="1290" width="3.125" style="485" customWidth="1"/>
    <col min="1291" max="1291" width="25.75" style="485" customWidth="1"/>
    <col min="1292" max="1297" width="15.5" style="485" customWidth="1"/>
    <col min="1298" max="1298" width="3.375" style="485" customWidth="1"/>
    <col min="1299" max="1299" width="3.125" style="485" customWidth="1"/>
    <col min="1300" max="1300" width="23.625" style="485" bestFit="1" customWidth="1"/>
    <col min="1301" max="1308" width="15.5" style="485" customWidth="1"/>
    <col min="1309" max="1535" width="10.625" style="485"/>
    <col min="1536" max="1536" width="2.625" style="485" customWidth="1"/>
    <col min="1537" max="1537" width="25.75" style="485" customWidth="1"/>
    <col min="1538" max="1544" width="15.5" style="485" customWidth="1"/>
    <col min="1545" max="1545" width="3" style="485" customWidth="1"/>
    <col min="1546" max="1546" width="3.125" style="485" customWidth="1"/>
    <col min="1547" max="1547" width="25.75" style="485" customWidth="1"/>
    <col min="1548" max="1553" width="15.5" style="485" customWidth="1"/>
    <col min="1554" max="1554" width="3.375" style="485" customWidth="1"/>
    <col min="1555" max="1555" width="3.125" style="485" customWidth="1"/>
    <col min="1556" max="1556" width="23.625" style="485" bestFit="1" customWidth="1"/>
    <col min="1557" max="1564" width="15.5" style="485" customWidth="1"/>
    <col min="1565" max="1791" width="10.625" style="485"/>
    <col min="1792" max="1792" width="2.625" style="485" customWidth="1"/>
    <col min="1793" max="1793" width="25.75" style="485" customWidth="1"/>
    <col min="1794" max="1800" width="15.5" style="485" customWidth="1"/>
    <col min="1801" max="1801" width="3" style="485" customWidth="1"/>
    <col min="1802" max="1802" width="3.125" style="485" customWidth="1"/>
    <col min="1803" max="1803" width="25.75" style="485" customWidth="1"/>
    <col min="1804" max="1809" width="15.5" style="485" customWidth="1"/>
    <col min="1810" max="1810" width="3.375" style="485" customWidth="1"/>
    <col min="1811" max="1811" width="3.125" style="485" customWidth="1"/>
    <col min="1812" max="1812" width="23.625" style="485" bestFit="1" customWidth="1"/>
    <col min="1813" max="1820" width="15.5" style="485" customWidth="1"/>
    <col min="1821" max="2047" width="10.625" style="485"/>
    <col min="2048" max="2048" width="2.625" style="485" customWidth="1"/>
    <col min="2049" max="2049" width="25.75" style="485" customWidth="1"/>
    <col min="2050" max="2056" width="15.5" style="485" customWidth="1"/>
    <col min="2057" max="2057" width="3" style="485" customWidth="1"/>
    <col min="2058" max="2058" width="3.125" style="485" customWidth="1"/>
    <col min="2059" max="2059" width="25.75" style="485" customWidth="1"/>
    <col min="2060" max="2065" width="15.5" style="485" customWidth="1"/>
    <col min="2066" max="2066" width="3.375" style="485" customWidth="1"/>
    <col min="2067" max="2067" width="3.125" style="485" customWidth="1"/>
    <col min="2068" max="2068" width="23.625" style="485" bestFit="1" customWidth="1"/>
    <col min="2069" max="2076" width="15.5" style="485" customWidth="1"/>
    <col min="2077" max="2303" width="10.625" style="485"/>
    <col min="2304" max="2304" width="2.625" style="485" customWidth="1"/>
    <col min="2305" max="2305" width="25.75" style="485" customWidth="1"/>
    <col min="2306" max="2312" width="15.5" style="485" customWidth="1"/>
    <col min="2313" max="2313" width="3" style="485" customWidth="1"/>
    <col min="2314" max="2314" width="3.125" style="485" customWidth="1"/>
    <col min="2315" max="2315" width="25.75" style="485" customWidth="1"/>
    <col min="2316" max="2321" width="15.5" style="485" customWidth="1"/>
    <col min="2322" max="2322" width="3.375" style="485" customWidth="1"/>
    <col min="2323" max="2323" width="3.125" style="485" customWidth="1"/>
    <col min="2324" max="2324" width="23.625" style="485" bestFit="1" customWidth="1"/>
    <col min="2325" max="2332" width="15.5" style="485" customWidth="1"/>
    <col min="2333" max="2559" width="10.625" style="485"/>
    <col min="2560" max="2560" width="2.625" style="485" customWidth="1"/>
    <col min="2561" max="2561" width="25.75" style="485" customWidth="1"/>
    <col min="2562" max="2568" width="15.5" style="485" customWidth="1"/>
    <col min="2569" max="2569" width="3" style="485" customWidth="1"/>
    <col min="2570" max="2570" width="3.125" style="485" customWidth="1"/>
    <col min="2571" max="2571" width="25.75" style="485" customWidth="1"/>
    <col min="2572" max="2577" width="15.5" style="485" customWidth="1"/>
    <col min="2578" max="2578" width="3.375" style="485" customWidth="1"/>
    <col min="2579" max="2579" width="3.125" style="485" customWidth="1"/>
    <col min="2580" max="2580" width="23.625" style="485" bestFit="1" customWidth="1"/>
    <col min="2581" max="2588" width="15.5" style="485" customWidth="1"/>
    <col min="2589" max="2815" width="10.625" style="485"/>
    <col min="2816" max="2816" width="2.625" style="485" customWidth="1"/>
    <col min="2817" max="2817" width="25.75" style="485" customWidth="1"/>
    <col min="2818" max="2824" width="15.5" style="485" customWidth="1"/>
    <col min="2825" max="2825" width="3" style="485" customWidth="1"/>
    <col min="2826" max="2826" width="3.125" style="485" customWidth="1"/>
    <col min="2827" max="2827" width="25.75" style="485" customWidth="1"/>
    <col min="2828" max="2833" width="15.5" style="485" customWidth="1"/>
    <col min="2834" max="2834" width="3.375" style="485" customWidth="1"/>
    <col min="2835" max="2835" width="3.125" style="485" customWidth="1"/>
    <col min="2836" max="2836" width="23.625" style="485" bestFit="1" customWidth="1"/>
    <col min="2837" max="2844" width="15.5" style="485" customWidth="1"/>
    <col min="2845" max="3071" width="10.625" style="485"/>
    <col min="3072" max="3072" width="2.625" style="485" customWidth="1"/>
    <col min="3073" max="3073" width="25.75" style="485" customWidth="1"/>
    <col min="3074" max="3080" width="15.5" style="485" customWidth="1"/>
    <col min="3081" max="3081" width="3" style="485" customWidth="1"/>
    <col min="3082" max="3082" width="3.125" style="485" customWidth="1"/>
    <col min="3083" max="3083" width="25.75" style="485" customWidth="1"/>
    <col min="3084" max="3089" width="15.5" style="485" customWidth="1"/>
    <col min="3090" max="3090" width="3.375" style="485" customWidth="1"/>
    <col min="3091" max="3091" width="3.125" style="485" customWidth="1"/>
    <col min="3092" max="3092" width="23.625" style="485" bestFit="1" customWidth="1"/>
    <col min="3093" max="3100" width="15.5" style="485" customWidth="1"/>
    <col min="3101" max="3327" width="10.625" style="485"/>
    <col min="3328" max="3328" width="2.625" style="485" customWidth="1"/>
    <col min="3329" max="3329" width="25.75" style="485" customWidth="1"/>
    <col min="3330" max="3336" width="15.5" style="485" customWidth="1"/>
    <col min="3337" max="3337" width="3" style="485" customWidth="1"/>
    <col min="3338" max="3338" width="3.125" style="485" customWidth="1"/>
    <col min="3339" max="3339" width="25.75" style="485" customWidth="1"/>
    <col min="3340" max="3345" width="15.5" style="485" customWidth="1"/>
    <col min="3346" max="3346" width="3.375" style="485" customWidth="1"/>
    <col min="3347" max="3347" width="3.125" style="485" customWidth="1"/>
    <col min="3348" max="3348" width="23.625" style="485" bestFit="1" customWidth="1"/>
    <col min="3349" max="3356" width="15.5" style="485" customWidth="1"/>
    <col min="3357" max="3583" width="10.625" style="485"/>
    <col min="3584" max="3584" width="2.625" style="485" customWidth="1"/>
    <col min="3585" max="3585" width="25.75" style="485" customWidth="1"/>
    <col min="3586" max="3592" width="15.5" style="485" customWidth="1"/>
    <col min="3593" max="3593" width="3" style="485" customWidth="1"/>
    <col min="3594" max="3594" width="3.125" style="485" customWidth="1"/>
    <col min="3595" max="3595" width="25.75" style="485" customWidth="1"/>
    <col min="3596" max="3601" width="15.5" style="485" customWidth="1"/>
    <col min="3602" max="3602" width="3.375" style="485" customWidth="1"/>
    <col min="3603" max="3603" width="3.125" style="485" customWidth="1"/>
    <col min="3604" max="3604" width="23.625" style="485" bestFit="1" customWidth="1"/>
    <col min="3605" max="3612" width="15.5" style="485" customWidth="1"/>
    <col min="3613" max="3839" width="10.625" style="485"/>
    <col min="3840" max="3840" width="2.625" style="485" customWidth="1"/>
    <col min="3841" max="3841" width="25.75" style="485" customWidth="1"/>
    <col min="3842" max="3848" width="15.5" style="485" customWidth="1"/>
    <col min="3849" max="3849" width="3" style="485" customWidth="1"/>
    <col min="3850" max="3850" width="3.125" style="485" customWidth="1"/>
    <col min="3851" max="3851" width="25.75" style="485" customWidth="1"/>
    <col min="3852" max="3857" width="15.5" style="485" customWidth="1"/>
    <col min="3858" max="3858" width="3.375" style="485" customWidth="1"/>
    <col min="3859" max="3859" width="3.125" style="485" customWidth="1"/>
    <col min="3860" max="3860" width="23.625" style="485" bestFit="1" customWidth="1"/>
    <col min="3861" max="3868" width="15.5" style="485" customWidth="1"/>
    <col min="3869" max="4095" width="10.625" style="485"/>
    <col min="4096" max="4096" width="2.625" style="485" customWidth="1"/>
    <col min="4097" max="4097" width="25.75" style="485" customWidth="1"/>
    <col min="4098" max="4104" width="15.5" style="485" customWidth="1"/>
    <col min="4105" max="4105" width="3" style="485" customWidth="1"/>
    <col min="4106" max="4106" width="3.125" style="485" customWidth="1"/>
    <col min="4107" max="4107" width="25.75" style="485" customWidth="1"/>
    <col min="4108" max="4113" width="15.5" style="485" customWidth="1"/>
    <col min="4114" max="4114" width="3.375" style="485" customWidth="1"/>
    <col min="4115" max="4115" width="3.125" style="485" customWidth="1"/>
    <col min="4116" max="4116" width="23.625" style="485" bestFit="1" customWidth="1"/>
    <col min="4117" max="4124" width="15.5" style="485" customWidth="1"/>
    <col min="4125" max="4351" width="10.625" style="485"/>
    <col min="4352" max="4352" width="2.625" style="485" customWidth="1"/>
    <col min="4353" max="4353" width="25.75" style="485" customWidth="1"/>
    <col min="4354" max="4360" width="15.5" style="485" customWidth="1"/>
    <col min="4361" max="4361" width="3" style="485" customWidth="1"/>
    <col min="4362" max="4362" width="3.125" style="485" customWidth="1"/>
    <col min="4363" max="4363" width="25.75" style="485" customWidth="1"/>
    <col min="4364" max="4369" width="15.5" style="485" customWidth="1"/>
    <col min="4370" max="4370" width="3.375" style="485" customWidth="1"/>
    <col min="4371" max="4371" width="3.125" style="485" customWidth="1"/>
    <col min="4372" max="4372" width="23.625" style="485" bestFit="1" customWidth="1"/>
    <col min="4373" max="4380" width="15.5" style="485" customWidth="1"/>
    <col min="4381" max="4607" width="10.625" style="485"/>
    <col min="4608" max="4608" width="2.625" style="485" customWidth="1"/>
    <col min="4609" max="4609" width="25.75" style="485" customWidth="1"/>
    <col min="4610" max="4616" width="15.5" style="485" customWidth="1"/>
    <col min="4617" max="4617" width="3" style="485" customWidth="1"/>
    <col min="4618" max="4618" width="3.125" style="485" customWidth="1"/>
    <col min="4619" max="4619" width="25.75" style="485" customWidth="1"/>
    <col min="4620" max="4625" width="15.5" style="485" customWidth="1"/>
    <col min="4626" max="4626" width="3.375" style="485" customWidth="1"/>
    <col min="4627" max="4627" width="3.125" style="485" customWidth="1"/>
    <col min="4628" max="4628" width="23.625" style="485" bestFit="1" customWidth="1"/>
    <col min="4629" max="4636" width="15.5" style="485" customWidth="1"/>
    <col min="4637" max="4863" width="10.625" style="485"/>
    <col min="4864" max="4864" width="2.625" style="485" customWidth="1"/>
    <col min="4865" max="4865" width="25.75" style="485" customWidth="1"/>
    <col min="4866" max="4872" width="15.5" style="485" customWidth="1"/>
    <col min="4873" max="4873" width="3" style="485" customWidth="1"/>
    <col min="4874" max="4874" width="3.125" style="485" customWidth="1"/>
    <col min="4875" max="4875" width="25.75" style="485" customWidth="1"/>
    <col min="4876" max="4881" width="15.5" style="485" customWidth="1"/>
    <col min="4882" max="4882" width="3.375" style="485" customWidth="1"/>
    <col min="4883" max="4883" width="3.125" style="485" customWidth="1"/>
    <col min="4884" max="4884" width="23.625" style="485" bestFit="1" customWidth="1"/>
    <col min="4885" max="4892" width="15.5" style="485" customWidth="1"/>
    <col min="4893" max="5119" width="10.625" style="485"/>
    <col min="5120" max="5120" width="2.625" style="485" customWidth="1"/>
    <col min="5121" max="5121" width="25.75" style="485" customWidth="1"/>
    <col min="5122" max="5128" width="15.5" style="485" customWidth="1"/>
    <col min="5129" max="5129" width="3" style="485" customWidth="1"/>
    <col min="5130" max="5130" width="3.125" style="485" customWidth="1"/>
    <col min="5131" max="5131" width="25.75" style="485" customWidth="1"/>
    <col min="5132" max="5137" width="15.5" style="485" customWidth="1"/>
    <col min="5138" max="5138" width="3.375" style="485" customWidth="1"/>
    <col min="5139" max="5139" width="3.125" style="485" customWidth="1"/>
    <col min="5140" max="5140" width="23.625" style="485" bestFit="1" customWidth="1"/>
    <col min="5141" max="5148" width="15.5" style="485" customWidth="1"/>
    <col min="5149" max="5375" width="10.625" style="485"/>
    <col min="5376" max="5376" width="2.625" style="485" customWidth="1"/>
    <col min="5377" max="5377" width="25.75" style="485" customWidth="1"/>
    <col min="5378" max="5384" width="15.5" style="485" customWidth="1"/>
    <col min="5385" max="5385" width="3" style="485" customWidth="1"/>
    <col min="5386" max="5386" width="3.125" style="485" customWidth="1"/>
    <col min="5387" max="5387" width="25.75" style="485" customWidth="1"/>
    <col min="5388" max="5393" width="15.5" style="485" customWidth="1"/>
    <col min="5394" max="5394" width="3.375" style="485" customWidth="1"/>
    <col min="5395" max="5395" width="3.125" style="485" customWidth="1"/>
    <col min="5396" max="5396" width="23.625" style="485" bestFit="1" customWidth="1"/>
    <col min="5397" max="5404" width="15.5" style="485" customWidth="1"/>
    <col min="5405" max="5631" width="10.625" style="485"/>
    <col min="5632" max="5632" width="2.625" style="485" customWidth="1"/>
    <col min="5633" max="5633" width="25.75" style="485" customWidth="1"/>
    <col min="5634" max="5640" width="15.5" style="485" customWidth="1"/>
    <col min="5641" max="5641" width="3" style="485" customWidth="1"/>
    <col min="5642" max="5642" width="3.125" style="485" customWidth="1"/>
    <col min="5643" max="5643" width="25.75" style="485" customWidth="1"/>
    <col min="5644" max="5649" width="15.5" style="485" customWidth="1"/>
    <col min="5650" max="5650" width="3.375" style="485" customWidth="1"/>
    <col min="5651" max="5651" width="3.125" style="485" customWidth="1"/>
    <col min="5652" max="5652" width="23.625" style="485" bestFit="1" customWidth="1"/>
    <col min="5653" max="5660" width="15.5" style="485" customWidth="1"/>
    <col min="5661" max="5887" width="10.625" style="485"/>
    <col min="5888" max="5888" width="2.625" style="485" customWidth="1"/>
    <col min="5889" max="5889" width="25.75" style="485" customWidth="1"/>
    <col min="5890" max="5896" width="15.5" style="485" customWidth="1"/>
    <col min="5897" max="5897" width="3" style="485" customWidth="1"/>
    <col min="5898" max="5898" width="3.125" style="485" customWidth="1"/>
    <col min="5899" max="5899" width="25.75" style="485" customWidth="1"/>
    <col min="5900" max="5905" width="15.5" style="485" customWidth="1"/>
    <col min="5906" max="5906" width="3.375" style="485" customWidth="1"/>
    <col min="5907" max="5907" width="3.125" style="485" customWidth="1"/>
    <col min="5908" max="5908" width="23.625" style="485" bestFit="1" customWidth="1"/>
    <col min="5909" max="5916" width="15.5" style="485" customWidth="1"/>
    <col min="5917" max="6143" width="10.625" style="485"/>
    <col min="6144" max="6144" width="2.625" style="485" customWidth="1"/>
    <col min="6145" max="6145" width="25.75" style="485" customWidth="1"/>
    <col min="6146" max="6152" width="15.5" style="485" customWidth="1"/>
    <col min="6153" max="6153" width="3" style="485" customWidth="1"/>
    <col min="6154" max="6154" width="3.125" style="485" customWidth="1"/>
    <col min="6155" max="6155" width="25.75" style="485" customWidth="1"/>
    <col min="6156" max="6161" width="15.5" style="485" customWidth="1"/>
    <col min="6162" max="6162" width="3.375" style="485" customWidth="1"/>
    <col min="6163" max="6163" width="3.125" style="485" customWidth="1"/>
    <col min="6164" max="6164" width="23.625" style="485" bestFit="1" customWidth="1"/>
    <col min="6165" max="6172" width="15.5" style="485" customWidth="1"/>
    <col min="6173" max="6399" width="10.625" style="485"/>
    <col min="6400" max="6400" width="2.625" style="485" customWidth="1"/>
    <col min="6401" max="6401" width="25.75" style="485" customWidth="1"/>
    <col min="6402" max="6408" width="15.5" style="485" customWidth="1"/>
    <col min="6409" max="6409" width="3" style="485" customWidth="1"/>
    <col min="6410" max="6410" width="3.125" style="485" customWidth="1"/>
    <col min="6411" max="6411" width="25.75" style="485" customWidth="1"/>
    <col min="6412" max="6417" width="15.5" style="485" customWidth="1"/>
    <col min="6418" max="6418" width="3.375" style="485" customWidth="1"/>
    <col min="6419" max="6419" width="3.125" style="485" customWidth="1"/>
    <col min="6420" max="6420" width="23.625" style="485" bestFit="1" customWidth="1"/>
    <col min="6421" max="6428" width="15.5" style="485" customWidth="1"/>
    <col min="6429" max="6655" width="10.625" style="485"/>
    <col min="6656" max="6656" width="2.625" style="485" customWidth="1"/>
    <col min="6657" max="6657" width="25.75" style="485" customWidth="1"/>
    <col min="6658" max="6664" width="15.5" style="485" customWidth="1"/>
    <col min="6665" max="6665" width="3" style="485" customWidth="1"/>
    <col min="6666" max="6666" width="3.125" style="485" customWidth="1"/>
    <col min="6667" max="6667" width="25.75" style="485" customWidth="1"/>
    <col min="6668" max="6673" width="15.5" style="485" customWidth="1"/>
    <col min="6674" max="6674" width="3.375" style="485" customWidth="1"/>
    <col min="6675" max="6675" width="3.125" style="485" customWidth="1"/>
    <col min="6676" max="6676" width="23.625" style="485" bestFit="1" customWidth="1"/>
    <col min="6677" max="6684" width="15.5" style="485" customWidth="1"/>
    <col min="6685" max="6911" width="10.625" style="485"/>
    <col min="6912" max="6912" width="2.625" style="485" customWidth="1"/>
    <col min="6913" max="6913" width="25.75" style="485" customWidth="1"/>
    <col min="6914" max="6920" width="15.5" style="485" customWidth="1"/>
    <col min="6921" max="6921" width="3" style="485" customWidth="1"/>
    <col min="6922" max="6922" width="3.125" style="485" customWidth="1"/>
    <col min="6923" max="6923" width="25.75" style="485" customWidth="1"/>
    <col min="6924" max="6929" width="15.5" style="485" customWidth="1"/>
    <col min="6930" max="6930" width="3.375" style="485" customWidth="1"/>
    <col min="6931" max="6931" width="3.125" style="485" customWidth="1"/>
    <col min="6932" max="6932" width="23.625" style="485" bestFit="1" customWidth="1"/>
    <col min="6933" max="6940" width="15.5" style="485" customWidth="1"/>
    <col min="6941" max="7167" width="10.625" style="485"/>
    <col min="7168" max="7168" width="2.625" style="485" customWidth="1"/>
    <col min="7169" max="7169" width="25.75" style="485" customWidth="1"/>
    <col min="7170" max="7176" width="15.5" style="485" customWidth="1"/>
    <col min="7177" max="7177" width="3" style="485" customWidth="1"/>
    <col min="7178" max="7178" width="3.125" style="485" customWidth="1"/>
    <col min="7179" max="7179" width="25.75" style="485" customWidth="1"/>
    <col min="7180" max="7185" width="15.5" style="485" customWidth="1"/>
    <col min="7186" max="7186" width="3.375" style="485" customWidth="1"/>
    <col min="7187" max="7187" width="3.125" style="485" customWidth="1"/>
    <col min="7188" max="7188" width="23.625" style="485" bestFit="1" customWidth="1"/>
    <col min="7189" max="7196" width="15.5" style="485" customWidth="1"/>
    <col min="7197" max="7423" width="10.625" style="485"/>
    <col min="7424" max="7424" width="2.625" style="485" customWidth="1"/>
    <col min="7425" max="7425" width="25.75" style="485" customWidth="1"/>
    <col min="7426" max="7432" width="15.5" style="485" customWidth="1"/>
    <col min="7433" max="7433" width="3" style="485" customWidth="1"/>
    <col min="7434" max="7434" width="3.125" style="485" customWidth="1"/>
    <col min="7435" max="7435" width="25.75" style="485" customWidth="1"/>
    <col min="7436" max="7441" width="15.5" style="485" customWidth="1"/>
    <col min="7442" max="7442" width="3.375" style="485" customWidth="1"/>
    <col min="7443" max="7443" width="3.125" style="485" customWidth="1"/>
    <col min="7444" max="7444" width="23.625" style="485" bestFit="1" customWidth="1"/>
    <col min="7445" max="7452" width="15.5" style="485" customWidth="1"/>
    <col min="7453" max="7679" width="10.625" style="485"/>
    <col min="7680" max="7680" width="2.625" style="485" customWidth="1"/>
    <col min="7681" max="7681" width="25.75" style="485" customWidth="1"/>
    <col min="7682" max="7688" width="15.5" style="485" customWidth="1"/>
    <col min="7689" max="7689" width="3" style="485" customWidth="1"/>
    <col min="7690" max="7690" width="3.125" style="485" customWidth="1"/>
    <col min="7691" max="7691" width="25.75" style="485" customWidth="1"/>
    <col min="7692" max="7697" width="15.5" style="485" customWidth="1"/>
    <col min="7698" max="7698" width="3.375" style="485" customWidth="1"/>
    <col min="7699" max="7699" width="3.125" style="485" customWidth="1"/>
    <col min="7700" max="7700" width="23.625" style="485" bestFit="1" customWidth="1"/>
    <col min="7701" max="7708" width="15.5" style="485" customWidth="1"/>
    <col min="7709" max="7935" width="10.625" style="485"/>
    <col min="7936" max="7936" width="2.625" style="485" customWidth="1"/>
    <col min="7937" max="7937" width="25.75" style="485" customWidth="1"/>
    <col min="7938" max="7944" width="15.5" style="485" customWidth="1"/>
    <col min="7945" max="7945" width="3" style="485" customWidth="1"/>
    <col min="7946" max="7946" width="3.125" style="485" customWidth="1"/>
    <col min="7947" max="7947" width="25.75" style="485" customWidth="1"/>
    <col min="7948" max="7953" width="15.5" style="485" customWidth="1"/>
    <col min="7954" max="7954" width="3.375" style="485" customWidth="1"/>
    <col min="7955" max="7955" width="3.125" style="485" customWidth="1"/>
    <col min="7956" max="7956" width="23.625" style="485" bestFit="1" customWidth="1"/>
    <col min="7957" max="7964" width="15.5" style="485" customWidth="1"/>
    <col min="7965" max="8191" width="10.625" style="485"/>
    <col min="8192" max="8192" width="2.625" style="485" customWidth="1"/>
    <col min="8193" max="8193" width="25.75" style="485" customWidth="1"/>
    <col min="8194" max="8200" width="15.5" style="485" customWidth="1"/>
    <col min="8201" max="8201" width="3" style="485" customWidth="1"/>
    <col min="8202" max="8202" width="3.125" style="485" customWidth="1"/>
    <col min="8203" max="8203" width="25.75" style="485" customWidth="1"/>
    <col min="8204" max="8209" width="15.5" style="485" customWidth="1"/>
    <col min="8210" max="8210" width="3.375" style="485" customWidth="1"/>
    <col min="8211" max="8211" width="3.125" style="485" customWidth="1"/>
    <col min="8212" max="8212" width="23.625" style="485" bestFit="1" customWidth="1"/>
    <col min="8213" max="8220" width="15.5" style="485" customWidth="1"/>
    <col min="8221" max="8447" width="10.625" style="485"/>
    <col min="8448" max="8448" width="2.625" style="485" customWidth="1"/>
    <col min="8449" max="8449" width="25.75" style="485" customWidth="1"/>
    <col min="8450" max="8456" width="15.5" style="485" customWidth="1"/>
    <col min="8457" max="8457" width="3" style="485" customWidth="1"/>
    <col min="8458" max="8458" width="3.125" style="485" customWidth="1"/>
    <col min="8459" max="8459" width="25.75" style="485" customWidth="1"/>
    <col min="8460" max="8465" width="15.5" style="485" customWidth="1"/>
    <col min="8466" max="8466" width="3.375" style="485" customWidth="1"/>
    <col min="8467" max="8467" width="3.125" style="485" customWidth="1"/>
    <col min="8468" max="8468" width="23.625" style="485" bestFit="1" customWidth="1"/>
    <col min="8469" max="8476" width="15.5" style="485" customWidth="1"/>
    <col min="8477" max="8703" width="10.625" style="485"/>
    <col min="8704" max="8704" width="2.625" style="485" customWidth="1"/>
    <col min="8705" max="8705" width="25.75" style="485" customWidth="1"/>
    <col min="8706" max="8712" width="15.5" style="485" customWidth="1"/>
    <col min="8713" max="8713" width="3" style="485" customWidth="1"/>
    <col min="8714" max="8714" width="3.125" style="485" customWidth="1"/>
    <col min="8715" max="8715" width="25.75" style="485" customWidth="1"/>
    <col min="8716" max="8721" width="15.5" style="485" customWidth="1"/>
    <col min="8722" max="8722" width="3.375" style="485" customWidth="1"/>
    <col min="8723" max="8723" width="3.125" style="485" customWidth="1"/>
    <col min="8724" max="8724" width="23.625" style="485" bestFit="1" customWidth="1"/>
    <col min="8725" max="8732" width="15.5" style="485" customWidth="1"/>
    <col min="8733" max="8959" width="10.625" style="485"/>
    <col min="8960" max="8960" width="2.625" style="485" customWidth="1"/>
    <col min="8961" max="8961" width="25.75" style="485" customWidth="1"/>
    <col min="8962" max="8968" width="15.5" style="485" customWidth="1"/>
    <col min="8969" max="8969" width="3" style="485" customWidth="1"/>
    <col min="8970" max="8970" width="3.125" style="485" customWidth="1"/>
    <col min="8971" max="8971" width="25.75" style="485" customWidth="1"/>
    <col min="8972" max="8977" width="15.5" style="485" customWidth="1"/>
    <col min="8978" max="8978" width="3.375" style="485" customWidth="1"/>
    <col min="8979" max="8979" width="3.125" style="485" customWidth="1"/>
    <col min="8980" max="8980" width="23.625" style="485" bestFit="1" customWidth="1"/>
    <col min="8981" max="8988" width="15.5" style="485" customWidth="1"/>
    <col min="8989" max="9215" width="10.625" style="485"/>
    <col min="9216" max="9216" width="2.625" style="485" customWidth="1"/>
    <col min="9217" max="9217" width="25.75" style="485" customWidth="1"/>
    <col min="9218" max="9224" width="15.5" style="485" customWidth="1"/>
    <col min="9225" max="9225" width="3" style="485" customWidth="1"/>
    <col min="9226" max="9226" width="3.125" style="485" customWidth="1"/>
    <col min="9227" max="9227" width="25.75" style="485" customWidth="1"/>
    <col min="9228" max="9233" width="15.5" style="485" customWidth="1"/>
    <col min="9234" max="9234" width="3.375" style="485" customWidth="1"/>
    <col min="9235" max="9235" width="3.125" style="485" customWidth="1"/>
    <col min="9236" max="9236" width="23.625" style="485" bestFit="1" customWidth="1"/>
    <col min="9237" max="9244" width="15.5" style="485" customWidth="1"/>
    <col min="9245" max="9471" width="10.625" style="485"/>
    <col min="9472" max="9472" width="2.625" style="485" customWidth="1"/>
    <col min="9473" max="9473" width="25.75" style="485" customWidth="1"/>
    <col min="9474" max="9480" width="15.5" style="485" customWidth="1"/>
    <col min="9481" max="9481" width="3" style="485" customWidth="1"/>
    <col min="9482" max="9482" width="3.125" style="485" customWidth="1"/>
    <col min="9483" max="9483" width="25.75" style="485" customWidth="1"/>
    <col min="9484" max="9489" width="15.5" style="485" customWidth="1"/>
    <col min="9490" max="9490" width="3.375" style="485" customWidth="1"/>
    <col min="9491" max="9491" width="3.125" style="485" customWidth="1"/>
    <col min="9492" max="9492" width="23.625" style="485" bestFit="1" customWidth="1"/>
    <col min="9493" max="9500" width="15.5" style="485" customWidth="1"/>
    <col min="9501" max="9727" width="10.625" style="485"/>
    <col min="9728" max="9728" width="2.625" style="485" customWidth="1"/>
    <col min="9729" max="9729" width="25.75" style="485" customWidth="1"/>
    <col min="9730" max="9736" width="15.5" style="485" customWidth="1"/>
    <col min="9737" max="9737" width="3" style="485" customWidth="1"/>
    <col min="9738" max="9738" width="3.125" style="485" customWidth="1"/>
    <col min="9739" max="9739" width="25.75" style="485" customWidth="1"/>
    <col min="9740" max="9745" width="15.5" style="485" customWidth="1"/>
    <col min="9746" max="9746" width="3.375" style="485" customWidth="1"/>
    <col min="9747" max="9747" width="3.125" style="485" customWidth="1"/>
    <col min="9748" max="9748" width="23.625" style="485" bestFit="1" customWidth="1"/>
    <col min="9749" max="9756" width="15.5" style="485" customWidth="1"/>
    <col min="9757" max="9983" width="10.625" style="485"/>
    <col min="9984" max="9984" width="2.625" style="485" customWidth="1"/>
    <col min="9985" max="9985" width="25.75" style="485" customWidth="1"/>
    <col min="9986" max="9992" width="15.5" style="485" customWidth="1"/>
    <col min="9993" max="9993" width="3" style="485" customWidth="1"/>
    <col min="9994" max="9994" width="3.125" style="485" customWidth="1"/>
    <col min="9995" max="9995" width="25.75" style="485" customWidth="1"/>
    <col min="9996" max="10001" width="15.5" style="485" customWidth="1"/>
    <col min="10002" max="10002" width="3.375" style="485" customWidth="1"/>
    <col min="10003" max="10003" width="3.125" style="485" customWidth="1"/>
    <col min="10004" max="10004" width="23.625" style="485" bestFit="1" customWidth="1"/>
    <col min="10005" max="10012" width="15.5" style="485" customWidth="1"/>
    <col min="10013" max="10239" width="10.625" style="485"/>
    <col min="10240" max="10240" width="2.625" style="485" customWidth="1"/>
    <col min="10241" max="10241" width="25.75" style="485" customWidth="1"/>
    <col min="10242" max="10248" width="15.5" style="485" customWidth="1"/>
    <col min="10249" max="10249" width="3" style="485" customWidth="1"/>
    <col min="10250" max="10250" width="3.125" style="485" customWidth="1"/>
    <col min="10251" max="10251" width="25.75" style="485" customWidth="1"/>
    <col min="10252" max="10257" width="15.5" style="485" customWidth="1"/>
    <col min="10258" max="10258" width="3.375" style="485" customWidth="1"/>
    <col min="10259" max="10259" width="3.125" style="485" customWidth="1"/>
    <col min="10260" max="10260" width="23.625" style="485" bestFit="1" customWidth="1"/>
    <col min="10261" max="10268" width="15.5" style="485" customWidth="1"/>
    <col min="10269" max="10495" width="10.625" style="485"/>
    <col min="10496" max="10496" width="2.625" style="485" customWidth="1"/>
    <col min="10497" max="10497" width="25.75" style="485" customWidth="1"/>
    <col min="10498" max="10504" width="15.5" style="485" customWidth="1"/>
    <col min="10505" max="10505" width="3" style="485" customWidth="1"/>
    <col min="10506" max="10506" width="3.125" style="485" customWidth="1"/>
    <col min="10507" max="10507" width="25.75" style="485" customWidth="1"/>
    <col min="10508" max="10513" width="15.5" style="485" customWidth="1"/>
    <col min="10514" max="10514" width="3.375" style="485" customWidth="1"/>
    <col min="10515" max="10515" width="3.125" style="485" customWidth="1"/>
    <col min="10516" max="10516" width="23.625" style="485" bestFit="1" customWidth="1"/>
    <col min="10517" max="10524" width="15.5" style="485" customWidth="1"/>
    <col min="10525" max="10751" width="10.625" style="485"/>
    <col min="10752" max="10752" width="2.625" style="485" customWidth="1"/>
    <col min="10753" max="10753" width="25.75" style="485" customWidth="1"/>
    <col min="10754" max="10760" width="15.5" style="485" customWidth="1"/>
    <col min="10761" max="10761" width="3" style="485" customWidth="1"/>
    <col min="10762" max="10762" width="3.125" style="485" customWidth="1"/>
    <col min="10763" max="10763" width="25.75" style="485" customWidth="1"/>
    <col min="10764" max="10769" width="15.5" style="485" customWidth="1"/>
    <col min="10770" max="10770" width="3.375" style="485" customWidth="1"/>
    <col min="10771" max="10771" width="3.125" style="485" customWidth="1"/>
    <col min="10772" max="10772" width="23.625" style="485" bestFit="1" customWidth="1"/>
    <col min="10773" max="10780" width="15.5" style="485" customWidth="1"/>
    <col min="10781" max="11007" width="10.625" style="485"/>
    <col min="11008" max="11008" width="2.625" style="485" customWidth="1"/>
    <col min="11009" max="11009" width="25.75" style="485" customWidth="1"/>
    <col min="11010" max="11016" width="15.5" style="485" customWidth="1"/>
    <col min="11017" max="11017" width="3" style="485" customWidth="1"/>
    <col min="11018" max="11018" width="3.125" style="485" customWidth="1"/>
    <col min="11019" max="11019" width="25.75" style="485" customWidth="1"/>
    <col min="11020" max="11025" width="15.5" style="485" customWidth="1"/>
    <col min="11026" max="11026" width="3.375" style="485" customWidth="1"/>
    <col min="11027" max="11027" width="3.125" style="485" customWidth="1"/>
    <col min="11028" max="11028" width="23.625" style="485" bestFit="1" customWidth="1"/>
    <col min="11029" max="11036" width="15.5" style="485" customWidth="1"/>
    <col min="11037" max="11263" width="10.625" style="485"/>
    <col min="11264" max="11264" width="2.625" style="485" customWidth="1"/>
    <col min="11265" max="11265" width="25.75" style="485" customWidth="1"/>
    <col min="11266" max="11272" width="15.5" style="485" customWidth="1"/>
    <col min="11273" max="11273" width="3" style="485" customWidth="1"/>
    <col min="11274" max="11274" width="3.125" style="485" customWidth="1"/>
    <col min="11275" max="11275" width="25.75" style="485" customWidth="1"/>
    <col min="11276" max="11281" width="15.5" style="485" customWidth="1"/>
    <col min="11282" max="11282" width="3.375" style="485" customWidth="1"/>
    <col min="11283" max="11283" width="3.125" style="485" customWidth="1"/>
    <col min="11284" max="11284" width="23.625" style="485" bestFit="1" customWidth="1"/>
    <col min="11285" max="11292" width="15.5" style="485" customWidth="1"/>
    <col min="11293" max="11519" width="10.625" style="485"/>
    <col min="11520" max="11520" width="2.625" style="485" customWidth="1"/>
    <col min="11521" max="11521" width="25.75" style="485" customWidth="1"/>
    <col min="11522" max="11528" width="15.5" style="485" customWidth="1"/>
    <col min="11529" max="11529" width="3" style="485" customWidth="1"/>
    <col min="11530" max="11530" width="3.125" style="485" customWidth="1"/>
    <col min="11531" max="11531" width="25.75" style="485" customWidth="1"/>
    <col min="11532" max="11537" width="15.5" style="485" customWidth="1"/>
    <col min="11538" max="11538" width="3.375" style="485" customWidth="1"/>
    <col min="11539" max="11539" width="3.125" style="485" customWidth="1"/>
    <col min="11540" max="11540" width="23.625" style="485" bestFit="1" customWidth="1"/>
    <col min="11541" max="11548" width="15.5" style="485" customWidth="1"/>
    <col min="11549" max="11775" width="10.625" style="485"/>
    <col min="11776" max="11776" width="2.625" style="485" customWidth="1"/>
    <col min="11777" max="11777" width="25.75" style="485" customWidth="1"/>
    <col min="11778" max="11784" width="15.5" style="485" customWidth="1"/>
    <col min="11785" max="11785" width="3" style="485" customWidth="1"/>
    <col min="11786" max="11786" width="3.125" style="485" customWidth="1"/>
    <col min="11787" max="11787" width="25.75" style="485" customWidth="1"/>
    <col min="11788" max="11793" width="15.5" style="485" customWidth="1"/>
    <col min="11794" max="11794" width="3.375" style="485" customWidth="1"/>
    <col min="11795" max="11795" width="3.125" style="485" customWidth="1"/>
    <col min="11796" max="11796" width="23.625" style="485" bestFit="1" customWidth="1"/>
    <col min="11797" max="11804" width="15.5" style="485" customWidth="1"/>
    <col min="11805" max="12031" width="10.625" style="485"/>
    <col min="12032" max="12032" width="2.625" style="485" customWidth="1"/>
    <col min="12033" max="12033" width="25.75" style="485" customWidth="1"/>
    <col min="12034" max="12040" width="15.5" style="485" customWidth="1"/>
    <col min="12041" max="12041" width="3" style="485" customWidth="1"/>
    <col min="12042" max="12042" width="3.125" style="485" customWidth="1"/>
    <col min="12043" max="12043" width="25.75" style="485" customWidth="1"/>
    <col min="12044" max="12049" width="15.5" style="485" customWidth="1"/>
    <col min="12050" max="12050" width="3.375" style="485" customWidth="1"/>
    <col min="12051" max="12051" width="3.125" style="485" customWidth="1"/>
    <col min="12052" max="12052" width="23.625" style="485" bestFit="1" customWidth="1"/>
    <col min="12053" max="12060" width="15.5" style="485" customWidth="1"/>
    <col min="12061" max="12287" width="10.625" style="485"/>
    <col min="12288" max="12288" width="2.625" style="485" customWidth="1"/>
    <col min="12289" max="12289" width="25.75" style="485" customWidth="1"/>
    <col min="12290" max="12296" width="15.5" style="485" customWidth="1"/>
    <col min="12297" max="12297" width="3" style="485" customWidth="1"/>
    <col min="12298" max="12298" width="3.125" style="485" customWidth="1"/>
    <col min="12299" max="12299" width="25.75" style="485" customWidth="1"/>
    <col min="12300" max="12305" width="15.5" style="485" customWidth="1"/>
    <col min="12306" max="12306" width="3.375" style="485" customWidth="1"/>
    <col min="12307" max="12307" width="3.125" style="485" customWidth="1"/>
    <col min="12308" max="12308" width="23.625" style="485" bestFit="1" customWidth="1"/>
    <col min="12309" max="12316" width="15.5" style="485" customWidth="1"/>
    <col min="12317" max="12543" width="10.625" style="485"/>
    <col min="12544" max="12544" width="2.625" style="485" customWidth="1"/>
    <col min="12545" max="12545" width="25.75" style="485" customWidth="1"/>
    <col min="12546" max="12552" width="15.5" style="485" customWidth="1"/>
    <col min="12553" max="12553" width="3" style="485" customWidth="1"/>
    <col min="12554" max="12554" width="3.125" style="485" customWidth="1"/>
    <col min="12555" max="12555" width="25.75" style="485" customWidth="1"/>
    <col min="12556" max="12561" width="15.5" style="485" customWidth="1"/>
    <col min="12562" max="12562" width="3.375" style="485" customWidth="1"/>
    <col min="12563" max="12563" width="3.125" style="485" customWidth="1"/>
    <col min="12564" max="12564" width="23.625" style="485" bestFit="1" customWidth="1"/>
    <col min="12565" max="12572" width="15.5" style="485" customWidth="1"/>
    <col min="12573" max="12799" width="10.625" style="485"/>
    <col min="12800" max="12800" width="2.625" style="485" customWidth="1"/>
    <col min="12801" max="12801" width="25.75" style="485" customWidth="1"/>
    <col min="12802" max="12808" width="15.5" style="485" customWidth="1"/>
    <col min="12809" max="12809" width="3" style="485" customWidth="1"/>
    <col min="12810" max="12810" width="3.125" style="485" customWidth="1"/>
    <col min="12811" max="12811" width="25.75" style="485" customWidth="1"/>
    <col min="12812" max="12817" width="15.5" style="485" customWidth="1"/>
    <col min="12818" max="12818" width="3.375" style="485" customWidth="1"/>
    <col min="12819" max="12819" width="3.125" style="485" customWidth="1"/>
    <col min="12820" max="12820" width="23.625" style="485" bestFit="1" customWidth="1"/>
    <col min="12821" max="12828" width="15.5" style="485" customWidth="1"/>
    <col min="12829" max="13055" width="10.625" style="485"/>
    <col min="13056" max="13056" width="2.625" style="485" customWidth="1"/>
    <col min="13057" max="13057" width="25.75" style="485" customWidth="1"/>
    <col min="13058" max="13064" width="15.5" style="485" customWidth="1"/>
    <col min="13065" max="13065" width="3" style="485" customWidth="1"/>
    <col min="13066" max="13066" width="3.125" style="485" customWidth="1"/>
    <col min="13067" max="13067" width="25.75" style="485" customWidth="1"/>
    <col min="13068" max="13073" width="15.5" style="485" customWidth="1"/>
    <col min="13074" max="13074" width="3.375" style="485" customWidth="1"/>
    <col min="13075" max="13075" width="3.125" style="485" customWidth="1"/>
    <col min="13076" max="13076" width="23.625" style="485" bestFit="1" customWidth="1"/>
    <col min="13077" max="13084" width="15.5" style="485" customWidth="1"/>
    <col min="13085" max="13311" width="10.625" style="485"/>
    <col min="13312" max="13312" width="2.625" style="485" customWidth="1"/>
    <col min="13313" max="13313" width="25.75" style="485" customWidth="1"/>
    <col min="13314" max="13320" width="15.5" style="485" customWidth="1"/>
    <col min="13321" max="13321" width="3" style="485" customWidth="1"/>
    <col min="13322" max="13322" width="3.125" style="485" customWidth="1"/>
    <col min="13323" max="13323" width="25.75" style="485" customWidth="1"/>
    <col min="13324" max="13329" width="15.5" style="485" customWidth="1"/>
    <col min="13330" max="13330" width="3.375" style="485" customWidth="1"/>
    <col min="13331" max="13331" width="3.125" style="485" customWidth="1"/>
    <col min="13332" max="13332" width="23.625" style="485" bestFit="1" customWidth="1"/>
    <col min="13333" max="13340" width="15.5" style="485" customWidth="1"/>
    <col min="13341" max="13567" width="10.625" style="485"/>
    <col min="13568" max="13568" width="2.625" style="485" customWidth="1"/>
    <col min="13569" max="13569" width="25.75" style="485" customWidth="1"/>
    <col min="13570" max="13576" width="15.5" style="485" customWidth="1"/>
    <col min="13577" max="13577" width="3" style="485" customWidth="1"/>
    <col min="13578" max="13578" width="3.125" style="485" customWidth="1"/>
    <col min="13579" max="13579" width="25.75" style="485" customWidth="1"/>
    <col min="13580" max="13585" width="15.5" style="485" customWidth="1"/>
    <col min="13586" max="13586" width="3.375" style="485" customWidth="1"/>
    <col min="13587" max="13587" width="3.125" style="485" customWidth="1"/>
    <col min="13588" max="13588" width="23.625" style="485" bestFit="1" customWidth="1"/>
    <col min="13589" max="13596" width="15.5" style="485" customWidth="1"/>
    <col min="13597" max="13823" width="10.625" style="485"/>
    <col min="13824" max="13824" width="2.625" style="485" customWidth="1"/>
    <col min="13825" max="13825" width="25.75" style="485" customWidth="1"/>
    <col min="13826" max="13832" width="15.5" style="485" customWidth="1"/>
    <col min="13833" max="13833" width="3" style="485" customWidth="1"/>
    <col min="13834" max="13834" width="3.125" style="485" customWidth="1"/>
    <col min="13835" max="13835" width="25.75" style="485" customWidth="1"/>
    <col min="13836" max="13841" width="15.5" style="485" customWidth="1"/>
    <col min="13842" max="13842" width="3.375" style="485" customWidth="1"/>
    <col min="13843" max="13843" width="3.125" style="485" customWidth="1"/>
    <col min="13844" max="13844" width="23.625" style="485" bestFit="1" customWidth="1"/>
    <col min="13845" max="13852" width="15.5" style="485" customWidth="1"/>
    <col min="13853" max="14079" width="10.625" style="485"/>
    <col min="14080" max="14080" width="2.625" style="485" customWidth="1"/>
    <col min="14081" max="14081" width="25.75" style="485" customWidth="1"/>
    <col min="14082" max="14088" width="15.5" style="485" customWidth="1"/>
    <col min="14089" max="14089" width="3" style="485" customWidth="1"/>
    <col min="14090" max="14090" width="3.125" style="485" customWidth="1"/>
    <col min="14091" max="14091" width="25.75" style="485" customWidth="1"/>
    <col min="14092" max="14097" width="15.5" style="485" customWidth="1"/>
    <col min="14098" max="14098" width="3.375" style="485" customWidth="1"/>
    <col min="14099" max="14099" width="3.125" style="485" customWidth="1"/>
    <col min="14100" max="14100" width="23.625" style="485" bestFit="1" customWidth="1"/>
    <col min="14101" max="14108" width="15.5" style="485" customWidth="1"/>
    <col min="14109" max="14335" width="10.625" style="485"/>
    <col min="14336" max="14336" width="2.625" style="485" customWidth="1"/>
    <col min="14337" max="14337" width="25.75" style="485" customWidth="1"/>
    <col min="14338" max="14344" width="15.5" style="485" customWidth="1"/>
    <col min="14345" max="14345" width="3" style="485" customWidth="1"/>
    <col min="14346" max="14346" width="3.125" style="485" customWidth="1"/>
    <col min="14347" max="14347" width="25.75" style="485" customWidth="1"/>
    <col min="14348" max="14353" width="15.5" style="485" customWidth="1"/>
    <col min="14354" max="14354" width="3.375" style="485" customWidth="1"/>
    <col min="14355" max="14355" width="3.125" style="485" customWidth="1"/>
    <col min="14356" max="14356" width="23.625" style="485" bestFit="1" customWidth="1"/>
    <col min="14357" max="14364" width="15.5" style="485" customWidth="1"/>
    <col min="14365" max="14591" width="10.625" style="485"/>
    <col min="14592" max="14592" width="2.625" style="485" customWidth="1"/>
    <col min="14593" max="14593" width="25.75" style="485" customWidth="1"/>
    <col min="14594" max="14600" width="15.5" style="485" customWidth="1"/>
    <col min="14601" max="14601" width="3" style="485" customWidth="1"/>
    <col min="14602" max="14602" width="3.125" style="485" customWidth="1"/>
    <col min="14603" max="14603" width="25.75" style="485" customWidth="1"/>
    <col min="14604" max="14609" width="15.5" style="485" customWidth="1"/>
    <col min="14610" max="14610" width="3.375" style="485" customWidth="1"/>
    <col min="14611" max="14611" width="3.125" style="485" customWidth="1"/>
    <col min="14612" max="14612" width="23.625" style="485" bestFit="1" customWidth="1"/>
    <col min="14613" max="14620" width="15.5" style="485" customWidth="1"/>
    <col min="14621" max="14847" width="10.625" style="485"/>
    <col min="14848" max="14848" width="2.625" style="485" customWidth="1"/>
    <col min="14849" max="14849" width="25.75" style="485" customWidth="1"/>
    <col min="14850" max="14856" width="15.5" style="485" customWidth="1"/>
    <col min="14857" max="14857" width="3" style="485" customWidth="1"/>
    <col min="14858" max="14858" width="3.125" style="485" customWidth="1"/>
    <col min="14859" max="14859" width="25.75" style="485" customWidth="1"/>
    <col min="14860" max="14865" width="15.5" style="485" customWidth="1"/>
    <col min="14866" max="14866" width="3.375" style="485" customWidth="1"/>
    <col min="14867" max="14867" width="3.125" style="485" customWidth="1"/>
    <col min="14868" max="14868" width="23.625" style="485" bestFit="1" customWidth="1"/>
    <col min="14869" max="14876" width="15.5" style="485" customWidth="1"/>
    <col min="14877" max="15103" width="10.625" style="485"/>
    <col min="15104" max="15104" width="2.625" style="485" customWidth="1"/>
    <col min="15105" max="15105" width="25.75" style="485" customWidth="1"/>
    <col min="15106" max="15112" width="15.5" style="485" customWidth="1"/>
    <col min="15113" max="15113" width="3" style="485" customWidth="1"/>
    <col min="15114" max="15114" width="3.125" style="485" customWidth="1"/>
    <col min="15115" max="15115" width="25.75" style="485" customWidth="1"/>
    <col min="15116" max="15121" width="15.5" style="485" customWidth="1"/>
    <col min="15122" max="15122" width="3.375" style="485" customWidth="1"/>
    <col min="15123" max="15123" width="3.125" style="485" customWidth="1"/>
    <col min="15124" max="15124" width="23.625" style="485" bestFit="1" customWidth="1"/>
    <col min="15125" max="15132" width="15.5" style="485" customWidth="1"/>
    <col min="15133" max="15359" width="10.625" style="485"/>
    <col min="15360" max="15360" width="2.625" style="485" customWidth="1"/>
    <col min="15361" max="15361" width="25.75" style="485" customWidth="1"/>
    <col min="15362" max="15368" width="15.5" style="485" customWidth="1"/>
    <col min="15369" max="15369" width="3" style="485" customWidth="1"/>
    <col min="15370" max="15370" width="3.125" style="485" customWidth="1"/>
    <col min="15371" max="15371" width="25.75" style="485" customWidth="1"/>
    <col min="15372" max="15377" width="15.5" style="485" customWidth="1"/>
    <col min="15378" max="15378" width="3.375" style="485" customWidth="1"/>
    <col min="15379" max="15379" width="3.125" style="485" customWidth="1"/>
    <col min="15380" max="15380" width="23.625" style="485" bestFit="1" customWidth="1"/>
    <col min="15381" max="15388" width="15.5" style="485" customWidth="1"/>
    <col min="15389" max="15615" width="10.625" style="485"/>
    <col min="15616" max="15616" width="2.625" style="485" customWidth="1"/>
    <col min="15617" max="15617" width="25.75" style="485" customWidth="1"/>
    <col min="15618" max="15624" width="15.5" style="485" customWidth="1"/>
    <col min="15625" max="15625" width="3" style="485" customWidth="1"/>
    <col min="15626" max="15626" width="3.125" style="485" customWidth="1"/>
    <col min="15627" max="15627" width="25.75" style="485" customWidth="1"/>
    <col min="15628" max="15633" width="15.5" style="485" customWidth="1"/>
    <col min="15634" max="15634" width="3.375" style="485" customWidth="1"/>
    <col min="15635" max="15635" width="3.125" style="485" customWidth="1"/>
    <col min="15636" max="15636" width="23.625" style="485" bestFit="1" customWidth="1"/>
    <col min="15637" max="15644" width="15.5" style="485" customWidth="1"/>
    <col min="15645" max="15871" width="10.625" style="485"/>
    <col min="15872" max="15872" width="2.625" style="485" customWidth="1"/>
    <col min="15873" max="15873" width="25.75" style="485" customWidth="1"/>
    <col min="15874" max="15880" width="15.5" style="485" customWidth="1"/>
    <col min="15881" max="15881" width="3" style="485" customWidth="1"/>
    <col min="15882" max="15882" width="3.125" style="485" customWidth="1"/>
    <col min="15883" max="15883" width="25.75" style="485" customWidth="1"/>
    <col min="15884" max="15889" width="15.5" style="485" customWidth="1"/>
    <col min="15890" max="15890" width="3.375" style="485" customWidth="1"/>
    <col min="15891" max="15891" width="3.125" style="485" customWidth="1"/>
    <col min="15892" max="15892" width="23.625" style="485" bestFit="1" customWidth="1"/>
    <col min="15893" max="15900" width="15.5" style="485" customWidth="1"/>
    <col min="15901" max="16127" width="10.625" style="485"/>
    <col min="16128" max="16128" width="2.625" style="485" customWidth="1"/>
    <col min="16129" max="16129" width="25.75" style="485" customWidth="1"/>
    <col min="16130" max="16136" width="15.5" style="485" customWidth="1"/>
    <col min="16137" max="16137" width="3" style="485" customWidth="1"/>
    <col min="16138" max="16138" width="3.125" style="485" customWidth="1"/>
    <col min="16139" max="16139" width="25.75" style="485" customWidth="1"/>
    <col min="16140" max="16145" width="15.5" style="485" customWidth="1"/>
    <col min="16146" max="16146" width="3.375" style="485" customWidth="1"/>
    <col min="16147" max="16147" width="3.125" style="485" customWidth="1"/>
    <col min="16148" max="16148" width="23.625" style="485" bestFit="1" customWidth="1"/>
    <col min="16149" max="16156" width="15.5" style="485" customWidth="1"/>
    <col min="16157" max="16384" width="10.625" style="485"/>
  </cols>
  <sheetData>
    <row r="1" spans="2:28" ht="17.45" customHeight="1">
      <c r="B1" s="226" t="s">
        <v>437</v>
      </c>
      <c r="L1" s="226"/>
    </row>
    <row r="2" spans="2:28" ht="17.45" customHeight="1" thickBot="1">
      <c r="B2" s="121" t="s">
        <v>438</v>
      </c>
      <c r="C2" s="486"/>
      <c r="D2" s="486"/>
      <c r="E2" s="486"/>
      <c r="F2" s="486"/>
      <c r="G2" s="486"/>
      <c r="H2" s="486"/>
      <c r="I2" s="486"/>
      <c r="J2" s="486"/>
      <c r="K2" s="486"/>
      <c r="L2" s="121"/>
      <c r="M2" s="486"/>
      <c r="N2" s="486"/>
      <c r="O2" s="486"/>
      <c r="P2" s="486"/>
      <c r="Q2" s="487"/>
      <c r="R2" s="486"/>
      <c r="V2" s="486"/>
      <c r="Y2" s="486"/>
      <c r="Z2" s="486"/>
      <c r="AA2" s="486"/>
      <c r="AB2" s="245" t="s">
        <v>33</v>
      </c>
    </row>
    <row r="3" spans="2:28" ht="17.45" customHeight="1">
      <c r="B3" s="488"/>
      <c r="C3" s="489"/>
      <c r="D3" s="490" t="str">
        <f>IF(ISBLANK('[7]市町村(1)'!D3)=TRUE,"",'[7]市町村(1)'!D3)</f>
        <v>Ba02</v>
      </c>
      <c r="E3" s="491" t="str">
        <f>IF(ISBLANK('[7]市町村(1)'!E3)=TRUE,"",'[7]市町村(1)'!E3)</f>
        <v>Ba11</v>
      </c>
      <c r="F3" s="491" t="str">
        <f>IF(ISBLANK('[7]市町村(1)'!F3)=TRUE,"",'[7]市町村(1)'!F3)</f>
        <v>Ba23</v>
      </c>
      <c r="G3" s="491" t="str">
        <f>IF(ISBLANK('[7]市町村(1)'!G3)=TRUE,"",'[7]市町村(1)'!G3)</f>
        <v/>
      </c>
      <c r="H3" s="491" t="str">
        <f>IF(ISBLANK('[7]市町村(1)'!H3)=TRUE,"",'[7]市町村(1)'!H3)</f>
        <v/>
      </c>
      <c r="I3" s="492" t="str">
        <f>IF(ISBLANK('[7]市町村(1)'!I3)=TRUE,"",'[7]市町村(1)'!I3)</f>
        <v>Ba35</v>
      </c>
      <c r="J3" s="493"/>
      <c r="K3" s="493"/>
      <c r="L3" s="494"/>
      <c r="M3" s="495" t="str">
        <f>IF(ISBLANK('[7]市町村(1)'!J3)=TRUE,"",'[7]市町村(1)'!J3)</f>
        <v/>
      </c>
      <c r="N3" s="491" t="str">
        <f>IF(ISBLANK('[7]市町村(1)'!K3)=TRUE,"",'[7]市町村(1)'!K3)</f>
        <v/>
      </c>
      <c r="O3" s="496" t="str">
        <f>IF(ISBLANK('[7]市町村(1)'!N3)=TRUE,"",'[7]市町村(1)'!N3)</f>
        <v/>
      </c>
      <c r="P3" s="491" t="str">
        <f>IF(ISBLANK('[7]市町村(1)'!O3)=TRUE,"",'[7]市町村(1)'!O3)</f>
        <v/>
      </c>
      <c r="Q3" s="491" t="str">
        <f>IF(ISBLANK('[7]市町村(1)'!P3)=TRUE,"",'[7]市町村(1)'!P3)</f>
        <v>Ba44</v>
      </c>
      <c r="R3" s="492" t="str">
        <f>IF(ISBLANK('[7]市町村(1)'!Q3)=TRUE,"",'[7]市町村(1)'!Q3)</f>
        <v>Ba45</v>
      </c>
      <c r="S3" s="493"/>
      <c r="T3" s="493"/>
      <c r="U3" s="494"/>
      <c r="V3" s="495" t="str">
        <f>IF(ISBLANK('[7]市町村(1)'!R3)=TRUE,"",'[7]市町村(1)'!R3)</f>
        <v>Ba55</v>
      </c>
      <c r="W3" s="497">
        <f>IF(ISBLANK('[7]市町村(1)'!S3)=TRUE,"",'[7]市町村(1)'!S3)</f>
        <v>0</v>
      </c>
      <c r="X3" s="497">
        <f>IF(ISBLANK('[7]市町村(1)'!T3)=TRUE,"",'[7]市町村(1)'!T3)</f>
        <v>0</v>
      </c>
      <c r="Y3" s="497">
        <f>IF(ISBLANK('[7]市町村(1)'!U3)=TRUE,"",'[7]市町村(1)'!U3)</f>
        <v>0</v>
      </c>
      <c r="Z3" s="497">
        <f>IF(ISBLANK('[7]市町村(1)'!V3)=TRUE,"",'[7]市町村(1)'!V3)</f>
        <v>0</v>
      </c>
      <c r="AA3" s="497">
        <f>IF(ISBLANK('[7]市町村(1)'!W3)=TRUE,"",'[7]市町村(1)'!W3)</f>
        <v>0</v>
      </c>
      <c r="AB3" s="498">
        <f>IF(ISBLANK('[7]市町村(1)'!X3)=TRUE,"",'[7]市町村(1)'!X3)</f>
        <v>0</v>
      </c>
    </row>
    <row r="4" spans="2:28" ht="17.45" customHeight="1">
      <c r="B4" s="500" t="s">
        <v>439</v>
      </c>
      <c r="C4" s="501"/>
      <c r="D4" s="502" t="str">
        <f>IF(ISBLANK('[7]市町村(1)'!D4)=TRUE,"",'[7]市町村(1)'!D4)</f>
        <v/>
      </c>
      <c r="E4" s="503" t="str">
        <f>IF(ISBLANK('[7]市町村(1)'!E4)=TRUE,"",'[7]市町村(1)'!E4)</f>
        <v/>
      </c>
      <c r="F4" s="503" t="str">
        <f>IF(ISBLANK('[7]市町村(1)'!F4)=TRUE,"",'[7]市町村(1)'!F4)</f>
        <v/>
      </c>
      <c r="G4" s="503" t="str">
        <f>IF(ISBLANK('[7]市町村(1)'!G4)=TRUE,"",'[7]市町村(1)'!G4)</f>
        <v>Ba31</v>
      </c>
      <c r="H4" s="503" t="str">
        <f>IF(ISBLANK('[7]市町村(1)'!H4)=TRUE,"",'[7]市町村(1)'!H4)</f>
        <v>Ba34</v>
      </c>
      <c r="I4" s="504" t="str">
        <f>IF(ISBLANK('[7]市町村(1)'!I4)=TRUE,"",'[7]市町村(1)'!I4)</f>
        <v/>
      </c>
      <c r="J4" s="493"/>
      <c r="K4" s="493"/>
      <c r="L4" s="505" t="s">
        <v>41</v>
      </c>
      <c r="M4" s="506" t="str">
        <f>IF(ISBLANK('[7]市町村(1)'!J4)=TRUE,"",'[7]市町村(1)'!J4)</f>
        <v>Ba37</v>
      </c>
      <c r="N4" s="503" t="str">
        <f>IF(ISBLANK('[7]市町村(1)'!K4)=TRUE,"",'[7]市町村(1)'!K4)</f>
        <v>Ba39</v>
      </c>
      <c r="O4" s="507" t="str">
        <f>IF(ISBLANK('[7]市町村(1)'!N4)=TRUE,"",'[7]市町村(1)'!N4)</f>
        <v>Ba42</v>
      </c>
      <c r="P4" s="503" t="str">
        <f>IF(ISBLANK('[7]市町村(1)'!O4)=TRUE,"",'[7]市町村(1)'!O4)</f>
        <v>Ba43</v>
      </c>
      <c r="Q4" s="503" t="str">
        <f>IF(ISBLANK('[7]市町村(1)'!P4)=TRUE,"",'[7]市町村(1)'!P4)</f>
        <v/>
      </c>
      <c r="R4" s="504" t="str">
        <f>IF(ISBLANK('[7]市町村(1)'!Q4)=TRUE,"",'[7]市町村(1)'!Q4)</f>
        <v/>
      </c>
      <c r="S4" s="493"/>
      <c r="T4" s="493"/>
      <c r="U4" s="505" t="s">
        <v>41</v>
      </c>
      <c r="V4" s="493" t="str">
        <f>IF(ISBLANK('[7]市町村(1)'!R4)=TRUE,"",'[7]市町村(1)'!R4)</f>
        <v/>
      </c>
      <c r="W4" s="503" t="str">
        <f>IF(ISBLANK('[7]市町村(1)'!S4)=TRUE,"",'[7]市町村(1)'!S4)</f>
        <v/>
      </c>
      <c r="X4" s="503" t="str">
        <f>IF(ISBLANK('[7]市町村(1)'!T4)=TRUE,"",'[7]市町村(1)'!T4)</f>
        <v/>
      </c>
      <c r="Y4" s="503" t="str">
        <f>IF(ISBLANK('[7]市町村(1)'!U4)=TRUE,"",'[7]市町村(1)'!U4)</f>
        <v/>
      </c>
      <c r="Z4" s="503" t="str">
        <f>IF(ISBLANK('[7]市町村(1)'!V4)=TRUE,"",'[7]市町村(1)'!V4)</f>
        <v/>
      </c>
      <c r="AA4" s="503" t="str">
        <f>IF(ISBLANK('[7]市町村(1)'!W4)=TRUE,"",'[7]市町村(1)'!W4)</f>
        <v/>
      </c>
      <c r="AB4" s="504" t="str">
        <f>IF(ISBLANK('[7]市町村(1)'!X4)=TRUE,"",'[7]市町村(1)'!X4)</f>
        <v/>
      </c>
    </row>
    <row r="5" spans="2:28" ht="105" customHeight="1">
      <c r="B5" s="153" t="s">
        <v>440</v>
      </c>
      <c r="C5" s="508" t="s">
        <v>53</v>
      </c>
      <c r="D5" s="509" t="str">
        <f>IF(D3="",IF(D4="","",VLOOKUP(D4,[7]乳児死因名称!$A$1:$B$56,2,FALSE)),VLOOKUP(D3,[7]乳児死因名称!$A$1:$B$56,2,FALSE))</f>
        <v>敗血症</v>
      </c>
      <c r="E5" s="509" t="str">
        <f>IF(E3="",IF(E4="","",VLOOKUP(E4,[7]乳児死因名称!$A$1:$B$56,2,FALSE)),VLOOKUP(E3,[7]乳児死因名称!$A$1:$B$56,2,FALSE))</f>
        <v>代謝障害</v>
      </c>
      <c r="F5" s="509" t="str">
        <f>IF(F3="",IF(F4="","",VLOOKUP(F4,[7]乳児死因名称!$A$1:$B$56,2,FALSE)),VLOOKUP(F3,[7]乳児死因名称!$A$1:$B$56,2,FALSE))</f>
        <v>周産期に発生した病態</v>
      </c>
      <c r="G5" s="509" t="str">
        <f>IF(G3="",IF(G4="","",VLOOKUP(G4,[7]乳児死因名称!$A$1:$B$56,2,FALSE)),VLOOKUP(G3,[7]乳児死因名称!$A$1:$B$56,2,FALSE))</f>
        <v>新生児の細菌性敗血症</v>
      </c>
      <c r="H5" s="509" t="str">
        <f>IF(H3="",IF(H4="","",VLOOKUP(H4,[7]乳児死因名称!$A$1:$B$56,2,FALSE)),VLOOKUP(H3,[7]乳児死因名称!$A$1:$B$56,2,FALSE))</f>
        <v>その他の周産期に発生した病態</v>
      </c>
      <c r="I5" s="510" t="str">
        <f>IF(I3="",IF(I4="","",VLOOKUP(I4,[7]乳児死因名称!$A$1:$B$56,2,FALSE)),VLOOKUP(I3,[7]乳児死因名称!$A$1:$B$56,2,FALSE))</f>
        <v>先天奇形，変形及び染色体異常</v>
      </c>
      <c r="J5" s="511"/>
      <c r="K5" s="511"/>
      <c r="L5" s="512" t="s">
        <v>440</v>
      </c>
      <c r="M5" s="511" t="str">
        <f>IF(M3="",IF(M4="","",VLOOKUP(M4,[7]乳児死因名称!$A$1:$B$56,2,FALSE)),VLOOKUP(M3,[7]乳児死因名称!$A$1:$B$56,2,FALSE))</f>
        <v>心臓の先天奇形</v>
      </c>
      <c r="N5" s="509" t="str">
        <f>IF(N3="",IF(N4="","",VLOOKUP(N4,[7]乳児死因名称!$A$1:$B$56,2,FALSE)),VLOOKUP(N3,[7]乳児死因名称!$A$1:$B$56,2,FALSE))</f>
        <v>呼吸器系の先天奇形</v>
      </c>
      <c r="O5" s="513" t="str">
        <f>IF(O3="",IF(O4="","",VLOOKUP(O4,[7]乳児死因名称!$A$1:$B$56,2,FALSE)),VLOOKUP(O3,[7]乳児死因名称!$A$1:$B$56,2,FALSE))</f>
        <v>その他の先天奇形及び変形</v>
      </c>
      <c r="P5" s="509" t="str">
        <f>IF(P3="",IF(P4="","",VLOOKUP(P4,[7]乳児死因名称!$A$1:$B$56,2,FALSE)),VLOOKUP(P3,[7]乳児死因名称!$A$1:$B$56,2,FALSE))</f>
        <v>染色体異常，他に分類されないもの</v>
      </c>
      <c r="Q5" s="509" t="str">
        <f>IF(Q3="",IF(Q4="","",VLOOKUP(Q4,[7]乳児死因名称!$A$1:$B$56,2,FALSE)),VLOOKUP(Q3,[7]乳児死因名称!$A$1:$B$56,2,FALSE))</f>
        <v>乳幼児突然死症候群</v>
      </c>
      <c r="R5" s="510" t="str">
        <f>IF(R3="",IF(R4="","",VLOOKUP(R4,[7]乳児死因名称!$A$1:$B$56,2,FALSE)),VLOOKUP(R3,[7]乳児死因名称!$A$1:$B$56,2,FALSE))</f>
        <v>その他のすべての疾患</v>
      </c>
      <c r="S5" s="511"/>
      <c r="T5" s="511"/>
      <c r="U5" s="512" t="s">
        <v>440</v>
      </c>
      <c r="V5" s="511" t="str">
        <f>IF(V3="",IF(V4="","",VLOOKUP(V4,[7]乳児死因名称!$A$1:$B$56,2,FALSE)),VLOOKUP(V3,[7]乳児死因名称!$A$1:$B$56,2,FALSE))</f>
        <v>他殺</v>
      </c>
      <c r="W5" s="509" t="str">
        <f>IF(W3="",IF(W4="","",VLOOKUP(W4,[7]乳児死因名称!$A$1:$B$56,2,FALSE)),VLOOKUP(W3,[7]乳児死因名称!$A$1:$B$56,2,FALSE))</f>
        <v/>
      </c>
      <c r="X5" s="509" t="str">
        <f>IF(X3="",IF(X4="","",VLOOKUP(X4,[7]乳児死因名称!$A$1:$B$56,2,FALSE)),VLOOKUP(X3,[7]乳児死因名称!$A$1:$B$56,2,FALSE))</f>
        <v/>
      </c>
      <c r="Y5" s="509" t="str">
        <f>IF(Y3="",IF(Y4="","",VLOOKUP(Y4,[7]乳児死因名称!$A$1:$B$56,2,FALSE)),VLOOKUP(Y3,[7]乳児死因名称!$A$1:$B$56,2,FALSE))</f>
        <v/>
      </c>
      <c r="Z5" s="509" t="str">
        <f>IF(Z3="",IF(Z4="","",VLOOKUP(Z4,[7]乳児死因名称!$A$1:$B$56,2,FALSE)),VLOOKUP(Z3,[7]乳児死因名称!$A$1:$B$56,2,FALSE))</f>
        <v/>
      </c>
      <c r="AA5" s="509" t="str">
        <f>IF(AA3="",IF(AA4="","",VLOOKUP(AA4,[7]乳児死因名称!$A$1:$B$56,2,FALSE)),VLOOKUP(AA3,[7]乳児死因名称!$A$1:$B$56,2,FALSE))</f>
        <v/>
      </c>
      <c r="AB5" s="510" t="str">
        <f>IF(AB3="",IF(AB4="","",VLOOKUP(AB4,[7]乳児死因名称!$A$1:$B$56,2,FALSE)),VLOOKUP(AB3,[7]乳児死因名称!$A$1:$B$56,2,FALSE))</f>
        <v/>
      </c>
    </row>
    <row r="6" spans="2:28" ht="17.45" customHeight="1">
      <c r="B6" s="515"/>
      <c r="C6" s="516"/>
      <c r="D6" s="517"/>
      <c r="E6" s="518"/>
      <c r="F6" s="519"/>
      <c r="G6" s="519"/>
      <c r="H6" s="519"/>
      <c r="I6" s="520"/>
      <c r="J6" s="511"/>
      <c r="K6" s="511"/>
      <c r="L6" s="521"/>
      <c r="M6" s="522"/>
      <c r="N6" s="519"/>
      <c r="O6" s="523"/>
      <c r="P6" s="524"/>
      <c r="Q6" s="524"/>
      <c r="R6" s="525"/>
      <c r="S6" s="493"/>
      <c r="T6" s="493"/>
      <c r="U6" s="521"/>
      <c r="V6" s="526"/>
      <c r="W6" s="524"/>
      <c r="X6" s="524"/>
      <c r="Y6" s="527"/>
      <c r="Z6" s="527"/>
      <c r="AA6" s="527"/>
      <c r="AB6" s="528"/>
    </row>
    <row r="7" spans="2:28" ht="17.45" customHeight="1">
      <c r="B7" s="500" t="s">
        <v>441</v>
      </c>
      <c r="C7" s="530">
        <v>1512</v>
      </c>
      <c r="D7" s="531">
        <v>22</v>
      </c>
      <c r="E7" s="532">
        <v>10</v>
      </c>
      <c r="F7" s="530">
        <v>424</v>
      </c>
      <c r="G7" s="532">
        <v>20</v>
      </c>
      <c r="H7" s="530">
        <v>54</v>
      </c>
      <c r="I7" s="533">
        <v>544</v>
      </c>
      <c r="J7" s="534"/>
      <c r="K7" s="534"/>
      <c r="L7" s="505" t="s">
        <v>60</v>
      </c>
      <c r="M7" s="535">
        <v>114</v>
      </c>
      <c r="N7" s="530">
        <v>25</v>
      </c>
      <c r="O7" s="530">
        <v>64</v>
      </c>
      <c r="P7" s="530">
        <v>204</v>
      </c>
      <c r="Q7" s="530">
        <v>92</v>
      </c>
      <c r="R7" s="533">
        <v>229</v>
      </c>
      <c r="S7" s="534"/>
      <c r="T7" s="534"/>
      <c r="U7" s="505" t="s">
        <v>60</v>
      </c>
      <c r="V7" s="535">
        <v>6</v>
      </c>
      <c r="W7" s="536"/>
      <c r="X7" s="536"/>
      <c r="Y7" s="536"/>
      <c r="Z7" s="536"/>
      <c r="AA7" s="536"/>
      <c r="AB7" s="537"/>
    </row>
    <row r="8" spans="2:28" ht="17.45" customHeight="1">
      <c r="B8" s="539"/>
      <c r="C8" s="530"/>
      <c r="D8" s="531"/>
      <c r="E8" s="532"/>
      <c r="F8" s="532"/>
      <c r="G8" s="532"/>
      <c r="H8" s="532"/>
      <c r="I8" s="533"/>
      <c r="J8" s="535"/>
      <c r="K8" s="535"/>
      <c r="L8" s="540"/>
      <c r="M8" s="535"/>
      <c r="N8" s="530"/>
      <c r="O8" s="530"/>
      <c r="P8" s="530"/>
      <c r="Q8" s="530"/>
      <c r="R8" s="533"/>
      <c r="S8" s="535"/>
      <c r="T8" s="535"/>
      <c r="U8" s="540"/>
      <c r="V8" s="535"/>
      <c r="W8" s="541"/>
      <c r="X8" s="541"/>
      <c r="Y8" s="541"/>
      <c r="Z8" s="541"/>
      <c r="AA8" s="541"/>
      <c r="AB8" s="542"/>
    </row>
    <row r="9" spans="2:28" ht="17.45" customHeight="1">
      <c r="B9" s="500" t="str">
        <f>IF(ISBLANK('[7]市町村(1)'!B9)=TRUE,"",'[7]市町村(1)'!B9)</f>
        <v>岡　 山　 県</v>
      </c>
      <c r="C9" s="530">
        <v>20</v>
      </c>
      <c r="D9" s="531">
        <v>1</v>
      </c>
      <c r="E9" s="530">
        <v>1</v>
      </c>
      <c r="F9" s="530">
        <v>4</v>
      </c>
      <c r="G9" s="530">
        <v>1</v>
      </c>
      <c r="H9" s="530">
        <v>3</v>
      </c>
      <c r="I9" s="533">
        <v>8</v>
      </c>
      <c r="J9" s="535"/>
      <c r="K9" s="535"/>
      <c r="L9" s="505" t="s">
        <v>62</v>
      </c>
      <c r="M9" s="535">
        <v>1</v>
      </c>
      <c r="N9" s="530">
        <v>2</v>
      </c>
      <c r="O9" s="530">
        <v>1</v>
      </c>
      <c r="P9" s="530">
        <v>4</v>
      </c>
      <c r="Q9" s="530">
        <v>1</v>
      </c>
      <c r="R9" s="533">
        <v>4</v>
      </c>
      <c r="S9" s="535"/>
      <c r="T9" s="535"/>
      <c r="U9" s="505" t="s">
        <v>62</v>
      </c>
      <c r="V9" s="543">
        <v>1</v>
      </c>
      <c r="W9" s="544" t="s">
        <v>117</v>
      </c>
      <c r="X9" s="544" t="s">
        <v>117</v>
      </c>
      <c r="Y9" s="544" t="s">
        <v>117</v>
      </c>
      <c r="Z9" s="544" t="s">
        <v>117</v>
      </c>
      <c r="AA9" s="544" t="s">
        <v>117</v>
      </c>
      <c r="AB9" s="545" t="s">
        <v>117</v>
      </c>
    </row>
    <row r="10" spans="2:28" ht="17.45" customHeight="1">
      <c r="B10" s="500"/>
      <c r="C10" s="530"/>
      <c r="D10" s="531"/>
      <c r="E10" s="530"/>
      <c r="F10" s="530"/>
      <c r="G10" s="530"/>
      <c r="H10" s="530"/>
      <c r="I10" s="533"/>
      <c r="J10" s="535"/>
      <c r="K10" s="535"/>
      <c r="L10" s="505"/>
      <c r="M10" s="535"/>
      <c r="N10" s="530"/>
      <c r="O10" s="530"/>
      <c r="P10" s="530"/>
      <c r="Q10" s="530"/>
      <c r="R10" s="533"/>
      <c r="S10" s="535"/>
      <c r="T10" s="535"/>
      <c r="U10" s="505"/>
      <c r="V10" s="535"/>
      <c r="W10" s="544"/>
      <c r="X10" s="544"/>
      <c r="Y10" s="544"/>
      <c r="Z10" s="544"/>
      <c r="AA10" s="544"/>
      <c r="AB10" s="545"/>
    </row>
    <row r="11" spans="2:28" ht="17.45" customHeight="1">
      <c r="B11" s="546" t="str">
        <f>IF(ISBLANK('[7]市町村(1)'!B11)=TRUE,"",'[7]市町村(1)'!B11)</f>
        <v>県南東部保健医療圏</v>
      </c>
      <c r="C11" s="547">
        <v>6</v>
      </c>
      <c r="D11" s="530">
        <v>1</v>
      </c>
      <c r="E11" s="548" t="s">
        <v>117</v>
      </c>
      <c r="F11" s="548" t="s">
        <v>117</v>
      </c>
      <c r="G11" s="548" t="s">
        <v>117</v>
      </c>
      <c r="H11" s="548" t="s">
        <v>117</v>
      </c>
      <c r="I11" s="533">
        <v>2</v>
      </c>
      <c r="J11" s="535"/>
      <c r="K11" s="535"/>
      <c r="L11" s="549" t="s">
        <v>63</v>
      </c>
      <c r="M11" s="543" t="s">
        <v>117</v>
      </c>
      <c r="N11" s="548" t="s">
        <v>117</v>
      </c>
      <c r="O11" s="530" t="s">
        <v>117</v>
      </c>
      <c r="P11" s="530">
        <v>2</v>
      </c>
      <c r="Q11" s="530">
        <v>1</v>
      </c>
      <c r="R11" s="533">
        <v>1</v>
      </c>
      <c r="S11" s="535"/>
      <c r="T11" s="535"/>
      <c r="U11" s="549" t="s">
        <v>63</v>
      </c>
      <c r="V11" s="535">
        <v>1</v>
      </c>
      <c r="W11" s="544" t="s">
        <v>117</v>
      </c>
      <c r="X11" s="544" t="s">
        <v>117</v>
      </c>
      <c r="Y11" s="544" t="s">
        <v>117</v>
      </c>
      <c r="Z11" s="544" t="s">
        <v>117</v>
      </c>
      <c r="AA11" s="544" t="s">
        <v>117</v>
      </c>
      <c r="AB11" s="545" t="s">
        <v>117</v>
      </c>
    </row>
    <row r="12" spans="2:28" ht="17.45" customHeight="1">
      <c r="B12" s="546" t="str">
        <f>IF(ISBLANK('[7]市町村(1)'!B12)=TRUE,"",'[7]市町村(1)'!B12)</f>
        <v>県南西部保健医療圏</v>
      </c>
      <c r="C12" s="530">
        <v>10</v>
      </c>
      <c r="D12" s="531" t="s">
        <v>117</v>
      </c>
      <c r="E12" s="530" t="s">
        <v>117</v>
      </c>
      <c r="F12" s="530">
        <v>3</v>
      </c>
      <c r="G12" s="530">
        <v>1</v>
      </c>
      <c r="H12" s="530">
        <v>2</v>
      </c>
      <c r="I12" s="533">
        <v>4</v>
      </c>
      <c r="J12" s="535"/>
      <c r="K12" s="535"/>
      <c r="L12" s="549" t="s">
        <v>64</v>
      </c>
      <c r="M12" s="535" t="s">
        <v>117</v>
      </c>
      <c r="N12" s="530">
        <v>2</v>
      </c>
      <c r="O12" s="530">
        <v>1</v>
      </c>
      <c r="P12" s="530">
        <v>1</v>
      </c>
      <c r="Q12" s="530" t="s">
        <v>117</v>
      </c>
      <c r="R12" s="533">
        <v>3</v>
      </c>
      <c r="S12" s="535"/>
      <c r="T12" s="535"/>
      <c r="U12" s="549" t="s">
        <v>64</v>
      </c>
      <c r="V12" s="535" t="s">
        <v>117</v>
      </c>
      <c r="W12" s="544" t="s">
        <v>117</v>
      </c>
      <c r="X12" s="544" t="s">
        <v>117</v>
      </c>
      <c r="Y12" s="544" t="s">
        <v>117</v>
      </c>
      <c r="Z12" s="544" t="s">
        <v>117</v>
      </c>
      <c r="AA12" s="544" t="s">
        <v>117</v>
      </c>
      <c r="AB12" s="545" t="s">
        <v>117</v>
      </c>
    </row>
    <row r="13" spans="2:28" ht="17.45" customHeight="1">
      <c r="B13" s="546" t="str">
        <f>IF(ISBLANK('[7]市町村(1)'!B13)=TRUE,"",'[7]市町村(1)'!B13)</f>
        <v>高梁・新見保健医療圏</v>
      </c>
      <c r="C13" s="530" t="s">
        <v>117</v>
      </c>
      <c r="D13" s="531" t="s">
        <v>117</v>
      </c>
      <c r="E13" s="530" t="s">
        <v>117</v>
      </c>
      <c r="F13" s="530" t="s">
        <v>117</v>
      </c>
      <c r="G13" s="530" t="s">
        <v>117</v>
      </c>
      <c r="H13" s="530" t="s">
        <v>117</v>
      </c>
      <c r="I13" s="533" t="s">
        <v>117</v>
      </c>
      <c r="J13" s="535"/>
      <c r="K13" s="535"/>
      <c r="L13" s="549" t="s">
        <v>65</v>
      </c>
      <c r="M13" s="535" t="s">
        <v>117</v>
      </c>
      <c r="N13" s="530" t="s">
        <v>117</v>
      </c>
      <c r="O13" s="530" t="s">
        <v>117</v>
      </c>
      <c r="P13" s="530" t="s">
        <v>117</v>
      </c>
      <c r="Q13" s="530" t="s">
        <v>117</v>
      </c>
      <c r="R13" s="533" t="s">
        <v>117</v>
      </c>
      <c r="S13" s="535"/>
      <c r="T13" s="535"/>
      <c r="U13" s="549" t="s">
        <v>65</v>
      </c>
      <c r="V13" s="543" t="s">
        <v>117</v>
      </c>
      <c r="W13" s="544" t="s">
        <v>117</v>
      </c>
      <c r="X13" s="544" t="s">
        <v>117</v>
      </c>
      <c r="Y13" s="544" t="s">
        <v>117</v>
      </c>
      <c r="Z13" s="544" t="s">
        <v>117</v>
      </c>
      <c r="AA13" s="544" t="s">
        <v>117</v>
      </c>
      <c r="AB13" s="545" t="s">
        <v>117</v>
      </c>
    </row>
    <row r="14" spans="2:28" ht="17.45" customHeight="1">
      <c r="B14" s="546" t="str">
        <f>IF(ISBLANK('[7]市町村(1)'!B14)=TRUE,"",'[7]市町村(1)'!B14)</f>
        <v>真庭保健医療圏</v>
      </c>
      <c r="C14" s="530">
        <v>1</v>
      </c>
      <c r="D14" s="531" t="s">
        <v>117</v>
      </c>
      <c r="E14" s="530" t="s">
        <v>117</v>
      </c>
      <c r="F14" s="530" t="s">
        <v>117</v>
      </c>
      <c r="G14" s="530" t="s">
        <v>117</v>
      </c>
      <c r="H14" s="530" t="s">
        <v>117</v>
      </c>
      <c r="I14" s="533">
        <v>1</v>
      </c>
      <c r="J14" s="535"/>
      <c r="K14" s="535"/>
      <c r="L14" s="549" t="s">
        <v>66</v>
      </c>
      <c r="M14" s="535" t="s">
        <v>117</v>
      </c>
      <c r="N14" s="530" t="s">
        <v>117</v>
      </c>
      <c r="O14" s="530" t="s">
        <v>117</v>
      </c>
      <c r="P14" s="530">
        <v>1</v>
      </c>
      <c r="Q14" s="530" t="s">
        <v>117</v>
      </c>
      <c r="R14" s="533" t="s">
        <v>117</v>
      </c>
      <c r="S14" s="535"/>
      <c r="T14" s="535"/>
      <c r="U14" s="549" t="s">
        <v>66</v>
      </c>
      <c r="V14" s="543" t="s">
        <v>117</v>
      </c>
      <c r="W14" s="544" t="s">
        <v>117</v>
      </c>
      <c r="X14" s="544" t="s">
        <v>117</v>
      </c>
      <c r="Y14" s="544" t="s">
        <v>117</v>
      </c>
      <c r="Z14" s="544" t="s">
        <v>117</v>
      </c>
      <c r="AA14" s="544" t="s">
        <v>117</v>
      </c>
      <c r="AB14" s="545" t="s">
        <v>117</v>
      </c>
    </row>
    <row r="15" spans="2:28" ht="17.45" customHeight="1">
      <c r="B15" s="546" t="str">
        <f>IF(ISBLANK('[7]市町村(1)'!B15)=TRUE,"",'[7]市町村(1)'!B15)</f>
        <v>津山・英田保健医療圏</v>
      </c>
      <c r="C15" s="530">
        <v>3</v>
      </c>
      <c r="D15" s="531" t="s">
        <v>117</v>
      </c>
      <c r="E15" s="530">
        <v>1</v>
      </c>
      <c r="F15" s="530">
        <v>1</v>
      </c>
      <c r="G15" s="530" t="s">
        <v>117</v>
      </c>
      <c r="H15" s="530">
        <v>1</v>
      </c>
      <c r="I15" s="533">
        <v>1</v>
      </c>
      <c r="J15" s="535"/>
      <c r="K15" s="535"/>
      <c r="L15" s="549" t="s">
        <v>67</v>
      </c>
      <c r="M15" s="535">
        <v>1</v>
      </c>
      <c r="N15" s="530" t="s">
        <v>117</v>
      </c>
      <c r="O15" s="530" t="s">
        <v>117</v>
      </c>
      <c r="P15" s="530" t="s">
        <v>117</v>
      </c>
      <c r="Q15" s="530" t="s">
        <v>117</v>
      </c>
      <c r="R15" s="533" t="s">
        <v>117</v>
      </c>
      <c r="S15" s="535"/>
      <c r="T15" s="535"/>
      <c r="U15" s="549" t="s">
        <v>67</v>
      </c>
      <c r="V15" s="543" t="s">
        <v>117</v>
      </c>
      <c r="W15" s="544" t="s">
        <v>117</v>
      </c>
      <c r="X15" s="544" t="s">
        <v>117</v>
      </c>
      <c r="Y15" s="544" t="s">
        <v>117</v>
      </c>
      <c r="Z15" s="544" t="s">
        <v>117</v>
      </c>
      <c r="AA15" s="544" t="s">
        <v>117</v>
      </c>
      <c r="AB15" s="545" t="s">
        <v>117</v>
      </c>
    </row>
    <row r="16" spans="2:28" ht="17.45" customHeight="1">
      <c r="B16" s="539" t="str">
        <f>IF(ISBLANK('[7]市町村(1)'!B16)=TRUE,"",'[7]市町村(1)'!B16)</f>
        <v/>
      </c>
      <c r="C16" s="530" t="s">
        <v>68</v>
      </c>
      <c r="D16" s="531" t="s">
        <v>68</v>
      </c>
      <c r="E16" s="530" t="s">
        <v>68</v>
      </c>
      <c r="F16" s="530" t="s">
        <v>68</v>
      </c>
      <c r="G16" s="530" t="s">
        <v>68</v>
      </c>
      <c r="H16" s="530" t="s">
        <v>68</v>
      </c>
      <c r="I16" s="533" t="s">
        <v>68</v>
      </c>
      <c r="J16" s="535"/>
      <c r="K16" s="535"/>
      <c r="L16" s="540" t="s">
        <v>68</v>
      </c>
      <c r="M16" s="535" t="s">
        <v>68</v>
      </c>
      <c r="N16" s="530" t="s">
        <v>68</v>
      </c>
      <c r="O16" s="530" t="s">
        <v>68</v>
      </c>
      <c r="P16" s="530" t="s">
        <v>68</v>
      </c>
      <c r="Q16" s="530" t="s">
        <v>68</v>
      </c>
      <c r="R16" s="533" t="s">
        <v>68</v>
      </c>
      <c r="S16" s="535"/>
      <c r="T16" s="535"/>
      <c r="U16" s="540" t="s">
        <v>68</v>
      </c>
      <c r="V16" s="535" t="s">
        <v>68</v>
      </c>
      <c r="W16" s="544" t="s">
        <v>68</v>
      </c>
      <c r="X16" s="544" t="s">
        <v>68</v>
      </c>
      <c r="Y16" s="544" t="s">
        <v>68</v>
      </c>
      <c r="Z16" s="544" t="s">
        <v>68</v>
      </c>
      <c r="AA16" s="544" t="s">
        <v>68</v>
      </c>
      <c r="AB16" s="545" t="s">
        <v>68</v>
      </c>
    </row>
    <row r="17" spans="2:28" ht="17.45" customHeight="1">
      <c r="B17" s="550" t="str">
        <f>IF(ISBLANK('[7]市町村(1)'!B17)=TRUE,"",'[7]市町村(1)'!B17)</f>
        <v>岡山市保健所</v>
      </c>
      <c r="C17" s="547">
        <v>5</v>
      </c>
      <c r="D17" s="535">
        <v>1</v>
      </c>
      <c r="E17" s="530" t="s">
        <v>117</v>
      </c>
      <c r="F17" s="530" t="s">
        <v>117</v>
      </c>
      <c r="G17" s="530" t="s">
        <v>117</v>
      </c>
      <c r="H17" s="530" t="s">
        <v>117</v>
      </c>
      <c r="I17" s="533">
        <v>2</v>
      </c>
      <c r="J17" s="535"/>
      <c r="K17" s="535"/>
      <c r="L17" s="551" t="s">
        <v>69</v>
      </c>
      <c r="M17" s="535" t="s">
        <v>117</v>
      </c>
      <c r="N17" s="548" t="s">
        <v>117</v>
      </c>
      <c r="O17" s="530" t="s">
        <v>117</v>
      </c>
      <c r="P17" s="530">
        <v>2</v>
      </c>
      <c r="Q17" s="530">
        <v>1</v>
      </c>
      <c r="R17" s="533" t="s">
        <v>117</v>
      </c>
      <c r="S17" s="535"/>
      <c r="T17" s="535"/>
      <c r="U17" s="551" t="s">
        <v>69</v>
      </c>
      <c r="V17" s="535">
        <v>1</v>
      </c>
      <c r="W17" s="544" t="s">
        <v>117</v>
      </c>
      <c r="X17" s="544" t="s">
        <v>117</v>
      </c>
      <c r="Y17" s="544" t="s">
        <v>117</v>
      </c>
      <c r="Z17" s="544" t="s">
        <v>117</v>
      </c>
      <c r="AA17" s="544" t="s">
        <v>117</v>
      </c>
      <c r="AB17" s="545" t="s">
        <v>117</v>
      </c>
    </row>
    <row r="18" spans="2:28" ht="17.45" customHeight="1">
      <c r="B18" s="550" t="str">
        <f>IF(ISBLANK('[7]市町村(1)'!B18)=TRUE,"",'[7]市町村(1)'!B18)</f>
        <v>倉敷市保健所</v>
      </c>
      <c r="C18" s="547">
        <v>7</v>
      </c>
      <c r="D18" s="535" t="s">
        <v>117</v>
      </c>
      <c r="E18" s="530" t="s">
        <v>117</v>
      </c>
      <c r="F18" s="530">
        <v>2</v>
      </c>
      <c r="G18" s="530" t="s">
        <v>117</v>
      </c>
      <c r="H18" s="530">
        <v>2</v>
      </c>
      <c r="I18" s="533">
        <v>3</v>
      </c>
      <c r="J18" s="535"/>
      <c r="K18" s="535"/>
      <c r="L18" s="551" t="s">
        <v>70</v>
      </c>
      <c r="M18" s="535" t="s">
        <v>117</v>
      </c>
      <c r="N18" s="530">
        <v>2</v>
      </c>
      <c r="O18" s="530">
        <v>1</v>
      </c>
      <c r="P18" s="530" t="s">
        <v>117</v>
      </c>
      <c r="Q18" s="530" t="s">
        <v>117</v>
      </c>
      <c r="R18" s="533">
        <v>2</v>
      </c>
      <c r="S18" s="535"/>
      <c r="T18" s="535"/>
      <c r="U18" s="551" t="s">
        <v>70</v>
      </c>
      <c r="V18" s="535" t="s">
        <v>117</v>
      </c>
      <c r="W18" s="544" t="s">
        <v>117</v>
      </c>
      <c r="X18" s="544" t="s">
        <v>117</v>
      </c>
      <c r="Y18" s="544" t="s">
        <v>117</v>
      </c>
      <c r="Z18" s="544" t="s">
        <v>117</v>
      </c>
      <c r="AA18" s="544" t="s">
        <v>117</v>
      </c>
      <c r="AB18" s="545" t="s">
        <v>117</v>
      </c>
    </row>
    <row r="19" spans="2:28" ht="17.45" customHeight="1">
      <c r="B19" s="550" t="str">
        <f>IF(ISBLANK('[7]市町村(1)'!B19)=TRUE,"",'[7]市町村(1)'!B19)</f>
        <v>備前保健所</v>
      </c>
      <c r="C19" s="547">
        <v>1</v>
      </c>
      <c r="D19" s="535" t="s">
        <v>117</v>
      </c>
      <c r="E19" s="530" t="s">
        <v>117</v>
      </c>
      <c r="F19" s="530" t="s">
        <v>117</v>
      </c>
      <c r="G19" s="530" t="s">
        <v>117</v>
      </c>
      <c r="H19" s="530" t="s">
        <v>117</v>
      </c>
      <c r="I19" s="533" t="s">
        <v>117</v>
      </c>
      <c r="J19" s="535"/>
      <c r="K19" s="535"/>
      <c r="L19" s="551" t="s">
        <v>164</v>
      </c>
      <c r="M19" s="535" t="s">
        <v>117</v>
      </c>
      <c r="N19" s="530" t="s">
        <v>117</v>
      </c>
      <c r="O19" s="530" t="s">
        <v>117</v>
      </c>
      <c r="P19" s="530" t="s">
        <v>117</v>
      </c>
      <c r="Q19" s="530" t="s">
        <v>117</v>
      </c>
      <c r="R19" s="533">
        <v>1</v>
      </c>
      <c r="S19" s="535"/>
      <c r="T19" s="535"/>
      <c r="U19" s="551" t="s">
        <v>164</v>
      </c>
      <c r="V19" s="535" t="s">
        <v>117</v>
      </c>
      <c r="W19" s="544" t="s">
        <v>117</v>
      </c>
      <c r="X19" s="544" t="s">
        <v>117</v>
      </c>
      <c r="Y19" s="544" t="s">
        <v>117</v>
      </c>
      <c r="Z19" s="544" t="s">
        <v>117</v>
      </c>
      <c r="AA19" s="544" t="s">
        <v>117</v>
      </c>
      <c r="AB19" s="545" t="s">
        <v>117</v>
      </c>
    </row>
    <row r="20" spans="2:28" ht="17.45" customHeight="1">
      <c r="B20" s="550" t="str">
        <f>IF(ISBLANK('[7]市町村(1)'!B20)=TRUE,"",'[7]市町村(1)'!B20)</f>
        <v>備中保健所</v>
      </c>
      <c r="C20" s="547">
        <v>3</v>
      </c>
      <c r="D20" s="535" t="s">
        <v>117</v>
      </c>
      <c r="E20" s="530" t="s">
        <v>117</v>
      </c>
      <c r="F20" s="530">
        <v>1</v>
      </c>
      <c r="G20" s="530">
        <v>1</v>
      </c>
      <c r="H20" s="530" t="s">
        <v>117</v>
      </c>
      <c r="I20" s="533">
        <v>1</v>
      </c>
      <c r="J20" s="535"/>
      <c r="K20" s="535"/>
      <c r="L20" s="551" t="s">
        <v>165</v>
      </c>
      <c r="M20" s="535" t="s">
        <v>117</v>
      </c>
      <c r="N20" s="530" t="s">
        <v>117</v>
      </c>
      <c r="O20" s="530" t="s">
        <v>117</v>
      </c>
      <c r="P20" s="530">
        <v>1</v>
      </c>
      <c r="Q20" s="530" t="s">
        <v>117</v>
      </c>
      <c r="R20" s="533">
        <v>1</v>
      </c>
      <c r="S20" s="535"/>
      <c r="T20" s="535"/>
      <c r="U20" s="551" t="s">
        <v>165</v>
      </c>
      <c r="V20" s="535" t="s">
        <v>117</v>
      </c>
      <c r="W20" s="544" t="s">
        <v>117</v>
      </c>
      <c r="X20" s="544" t="s">
        <v>117</v>
      </c>
      <c r="Y20" s="544" t="s">
        <v>117</v>
      </c>
      <c r="Z20" s="544" t="s">
        <v>117</v>
      </c>
      <c r="AA20" s="544" t="s">
        <v>117</v>
      </c>
      <c r="AB20" s="545" t="s">
        <v>117</v>
      </c>
    </row>
    <row r="21" spans="2:28" ht="17.45" customHeight="1">
      <c r="B21" s="550" t="str">
        <f>IF(ISBLANK('[7]市町村(1)'!B21)=TRUE,"",'[7]市町村(1)'!B21)</f>
        <v>備北保健所</v>
      </c>
      <c r="C21" s="547" t="s">
        <v>117</v>
      </c>
      <c r="D21" s="535" t="s">
        <v>117</v>
      </c>
      <c r="E21" s="530" t="s">
        <v>117</v>
      </c>
      <c r="F21" s="530" t="s">
        <v>117</v>
      </c>
      <c r="G21" s="530" t="s">
        <v>117</v>
      </c>
      <c r="H21" s="530" t="s">
        <v>117</v>
      </c>
      <c r="I21" s="533" t="s">
        <v>117</v>
      </c>
      <c r="J21" s="535"/>
      <c r="K21" s="535"/>
      <c r="L21" s="551" t="s">
        <v>166</v>
      </c>
      <c r="M21" s="535" t="s">
        <v>117</v>
      </c>
      <c r="N21" s="530" t="s">
        <v>117</v>
      </c>
      <c r="O21" s="530" t="s">
        <v>117</v>
      </c>
      <c r="P21" s="530" t="s">
        <v>117</v>
      </c>
      <c r="Q21" s="530" t="s">
        <v>117</v>
      </c>
      <c r="R21" s="533" t="s">
        <v>117</v>
      </c>
      <c r="S21" s="535"/>
      <c r="T21" s="535"/>
      <c r="U21" s="551" t="s">
        <v>166</v>
      </c>
      <c r="V21" s="535" t="s">
        <v>117</v>
      </c>
      <c r="W21" s="544" t="s">
        <v>117</v>
      </c>
      <c r="X21" s="544" t="s">
        <v>117</v>
      </c>
      <c r="Y21" s="544" t="s">
        <v>117</v>
      </c>
      <c r="Z21" s="544" t="s">
        <v>117</v>
      </c>
      <c r="AA21" s="544" t="s">
        <v>117</v>
      </c>
      <c r="AB21" s="545" t="s">
        <v>117</v>
      </c>
    </row>
    <row r="22" spans="2:28" ht="17.45" customHeight="1">
      <c r="B22" s="550" t="str">
        <f>IF(ISBLANK('[7]市町村(1)'!B23)=TRUE,"",'[7]市町村(1)'!B23)</f>
        <v>真庭保健所</v>
      </c>
      <c r="C22" s="547">
        <v>1</v>
      </c>
      <c r="D22" s="535" t="s">
        <v>117</v>
      </c>
      <c r="E22" s="530" t="s">
        <v>117</v>
      </c>
      <c r="F22" s="530" t="s">
        <v>117</v>
      </c>
      <c r="G22" s="530" t="s">
        <v>117</v>
      </c>
      <c r="H22" s="530" t="s">
        <v>117</v>
      </c>
      <c r="I22" s="533">
        <v>1</v>
      </c>
      <c r="J22" s="535"/>
      <c r="K22" s="535"/>
      <c r="L22" s="551" t="s">
        <v>74</v>
      </c>
      <c r="M22" s="535" t="s">
        <v>117</v>
      </c>
      <c r="N22" s="530" t="s">
        <v>117</v>
      </c>
      <c r="O22" s="530" t="s">
        <v>117</v>
      </c>
      <c r="P22" s="530">
        <v>1</v>
      </c>
      <c r="Q22" s="530" t="s">
        <v>117</v>
      </c>
      <c r="R22" s="533" t="s">
        <v>117</v>
      </c>
      <c r="S22" s="535"/>
      <c r="T22" s="535"/>
      <c r="U22" s="551" t="s">
        <v>74</v>
      </c>
      <c r="V22" s="535" t="s">
        <v>117</v>
      </c>
      <c r="W22" s="544" t="s">
        <v>117</v>
      </c>
      <c r="X22" s="544" t="s">
        <v>117</v>
      </c>
      <c r="Y22" s="544" t="s">
        <v>117</v>
      </c>
      <c r="Z22" s="544" t="s">
        <v>117</v>
      </c>
      <c r="AA22" s="544" t="s">
        <v>117</v>
      </c>
      <c r="AB22" s="545" t="s">
        <v>117</v>
      </c>
    </row>
    <row r="23" spans="2:28" ht="17.45" customHeight="1">
      <c r="B23" s="550" t="str">
        <f>IF(ISBLANK('[7]市町村(1)'!B24)=TRUE,"",'[7]市町村(1)'!B24)</f>
        <v>美作保健所</v>
      </c>
      <c r="C23" s="547">
        <v>3</v>
      </c>
      <c r="D23" s="535" t="s">
        <v>117</v>
      </c>
      <c r="E23" s="530">
        <v>1</v>
      </c>
      <c r="F23" s="530">
        <v>1</v>
      </c>
      <c r="G23" s="530" t="s">
        <v>117</v>
      </c>
      <c r="H23" s="530">
        <v>1</v>
      </c>
      <c r="I23" s="533">
        <v>1</v>
      </c>
      <c r="J23" s="535"/>
      <c r="K23" s="535"/>
      <c r="L23" s="551" t="s">
        <v>167</v>
      </c>
      <c r="M23" s="535">
        <v>1</v>
      </c>
      <c r="N23" s="530" t="s">
        <v>117</v>
      </c>
      <c r="O23" s="530" t="s">
        <v>117</v>
      </c>
      <c r="P23" s="530" t="s">
        <v>117</v>
      </c>
      <c r="Q23" s="530" t="s">
        <v>117</v>
      </c>
      <c r="R23" s="533" t="s">
        <v>117</v>
      </c>
      <c r="S23" s="535"/>
      <c r="T23" s="535"/>
      <c r="U23" s="551" t="s">
        <v>167</v>
      </c>
      <c r="V23" s="535" t="s">
        <v>117</v>
      </c>
      <c r="W23" s="544" t="s">
        <v>117</v>
      </c>
      <c r="X23" s="544" t="s">
        <v>117</v>
      </c>
      <c r="Y23" s="544" t="s">
        <v>117</v>
      </c>
      <c r="Z23" s="544" t="s">
        <v>117</v>
      </c>
      <c r="AA23" s="544" t="s">
        <v>117</v>
      </c>
      <c r="AB23" s="545" t="s">
        <v>117</v>
      </c>
    </row>
    <row r="24" spans="2:28" ht="17.45" customHeight="1">
      <c r="B24" s="500" t="str">
        <f>IF(ISBLANK('[7]市町村(1)'!B25)=TRUE,"",'[7]市町村(1)'!B25)</f>
        <v/>
      </c>
      <c r="C24" s="530" t="s">
        <v>68</v>
      </c>
      <c r="D24" s="531" t="s">
        <v>68</v>
      </c>
      <c r="E24" s="530" t="s">
        <v>68</v>
      </c>
      <c r="F24" s="530" t="s">
        <v>68</v>
      </c>
      <c r="G24" s="530" t="s">
        <v>68</v>
      </c>
      <c r="H24" s="530" t="s">
        <v>68</v>
      </c>
      <c r="I24" s="533" t="s">
        <v>68</v>
      </c>
      <c r="J24" s="535"/>
      <c r="K24" s="535"/>
      <c r="L24" s="505" t="s">
        <v>68</v>
      </c>
      <c r="M24" s="535" t="s">
        <v>68</v>
      </c>
      <c r="N24" s="530" t="s">
        <v>68</v>
      </c>
      <c r="O24" s="530" t="s">
        <v>68</v>
      </c>
      <c r="P24" s="530" t="s">
        <v>68</v>
      </c>
      <c r="Q24" s="530" t="s">
        <v>68</v>
      </c>
      <c r="R24" s="533" t="s">
        <v>68</v>
      </c>
      <c r="S24" s="535"/>
      <c r="T24" s="535"/>
      <c r="U24" s="505" t="s">
        <v>68</v>
      </c>
      <c r="V24" s="535" t="s">
        <v>68</v>
      </c>
      <c r="W24" s="548" t="s">
        <v>68</v>
      </c>
      <c r="X24" s="548" t="s">
        <v>68</v>
      </c>
      <c r="Y24" s="548" t="s">
        <v>68</v>
      </c>
      <c r="Z24" s="548" t="s">
        <v>68</v>
      </c>
      <c r="AA24" s="548" t="s">
        <v>68</v>
      </c>
      <c r="AB24" s="533" t="s">
        <v>68</v>
      </c>
    </row>
    <row r="25" spans="2:28" ht="17.45" customHeight="1">
      <c r="B25" s="108" t="str">
        <f>IF(ISBLANK('[7]市町村(1)'!B26)=TRUE,"",'[7]市町村(1)'!B26)</f>
        <v>岡 山 市</v>
      </c>
      <c r="C25" s="547">
        <v>5</v>
      </c>
      <c r="D25" s="552">
        <v>1</v>
      </c>
      <c r="E25" s="543" t="s">
        <v>117</v>
      </c>
      <c r="F25" s="535" t="s">
        <v>117</v>
      </c>
      <c r="G25" s="548" t="s">
        <v>117</v>
      </c>
      <c r="H25" s="548" t="s">
        <v>117</v>
      </c>
      <c r="I25" s="533">
        <v>2</v>
      </c>
      <c r="J25" s="535"/>
      <c r="K25" s="535"/>
      <c r="L25" s="109" t="s">
        <v>76</v>
      </c>
      <c r="M25" s="543" t="s">
        <v>117</v>
      </c>
      <c r="N25" s="548" t="s">
        <v>117</v>
      </c>
      <c r="O25" s="530" t="s">
        <v>117</v>
      </c>
      <c r="P25" s="530">
        <v>2</v>
      </c>
      <c r="Q25" s="530">
        <v>1</v>
      </c>
      <c r="R25" s="533" t="s">
        <v>117</v>
      </c>
      <c r="S25" s="535"/>
      <c r="T25" s="535"/>
      <c r="U25" s="109" t="s">
        <v>76</v>
      </c>
      <c r="V25" s="535">
        <v>1</v>
      </c>
      <c r="W25" s="548" t="s">
        <v>68</v>
      </c>
      <c r="X25" s="548" t="s">
        <v>68</v>
      </c>
      <c r="Y25" s="548" t="s">
        <v>68</v>
      </c>
      <c r="Z25" s="548" t="s">
        <v>68</v>
      </c>
      <c r="AA25" s="548" t="s">
        <v>68</v>
      </c>
      <c r="AB25" s="533" t="s">
        <v>68</v>
      </c>
    </row>
    <row r="26" spans="2:28" ht="17.45" customHeight="1">
      <c r="B26" s="108" t="str">
        <f>IF(ISBLANK('[7]市町村(1)'!B27)=TRUE,"",'[7]市町村(1)'!B27)</f>
        <v>倉 敷 市</v>
      </c>
      <c r="C26" s="547">
        <v>7</v>
      </c>
      <c r="D26" s="552" t="s">
        <v>117</v>
      </c>
      <c r="E26" s="543" t="s">
        <v>117</v>
      </c>
      <c r="F26" s="535">
        <v>2</v>
      </c>
      <c r="G26" s="548" t="s">
        <v>117</v>
      </c>
      <c r="H26" s="548">
        <v>2</v>
      </c>
      <c r="I26" s="533">
        <v>3</v>
      </c>
      <c r="J26" s="535"/>
      <c r="K26" s="535"/>
      <c r="L26" s="109" t="s">
        <v>77</v>
      </c>
      <c r="M26" s="543" t="s">
        <v>117</v>
      </c>
      <c r="N26" s="548">
        <v>2</v>
      </c>
      <c r="O26" s="530">
        <v>1</v>
      </c>
      <c r="P26" s="530" t="s">
        <v>117</v>
      </c>
      <c r="Q26" s="530" t="s">
        <v>117</v>
      </c>
      <c r="R26" s="533">
        <v>2</v>
      </c>
      <c r="S26" s="535"/>
      <c r="T26" s="535"/>
      <c r="U26" s="109" t="s">
        <v>77</v>
      </c>
      <c r="V26" s="535" t="s">
        <v>117</v>
      </c>
      <c r="W26" s="548" t="s">
        <v>68</v>
      </c>
      <c r="X26" s="548" t="s">
        <v>68</v>
      </c>
      <c r="Y26" s="548" t="s">
        <v>68</v>
      </c>
      <c r="Z26" s="548" t="s">
        <v>68</v>
      </c>
      <c r="AA26" s="548" t="s">
        <v>68</v>
      </c>
      <c r="AB26" s="533" t="s">
        <v>68</v>
      </c>
    </row>
    <row r="27" spans="2:28" ht="17.45" customHeight="1">
      <c r="B27" s="108" t="str">
        <f>IF(ISBLANK('[7]市町村(1)'!B28)=TRUE,"",'[7]市町村(1)'!B28)</f>
        <v>津 山 市</v>
      </c>
      <c r="C27" s="547" t="s">
        <v>117</v>
      </c>
      <c r="D27" s="552" t="s">
        <v>117</v>
      </c>
      <c r="E27" s="543" t="s">
        <v>117</v>
      </c>
      <c r="F27" s="535" t="s">
        <v>117</v>
      </c>
      <c r="G27" s="548" t="s">
        <v>117</v>
      </c>
      <c r="H27" s="548" t="s">
        <v>117</v>
      </c>
      <c r="I27" s="533" t="s">
        <v>117</v>
      </c>
      <c r="J27" s="535"/>
      <c r="K27" s="535"/>
      <c r="L27" s="109" t="s">
        <v>78</v>
      </c>
      <c r="M27" s="543" t="s">
        <v>117</v>
      </c>
      <c r="N27" s="548" t="s">
        <v>117</v>
      </c>
      <c r="O27" s="530" t="s">
        <v>117</v>
      </c>
      <c r="P27" s="530" t="s">
        <v>117</v>
      </c>
      <c r="Q27" s="530" t="s">
        <v>117</v>
      </c>
      <c r="R27" s="533" t="s">
        <v>117</v>
      </c>
      <c r="S27" s="535"/>
      <c r="T27" s="535"/>
      <c r="U27" s="109" t="s">
        <v>78</v>
      </c>
      <c r="V27" s="535" t="s">
        <v>117</v>
      </c>
      <c r="W27" s="548" t="s">
        <v>68</v>
      </c>
      <c r="X27" s="548" t="s">
        <v>68</v>
      </c>
      <c r="Y27" s="548" t="s">
        <v>68</v>
      </c>
      <c r="Z27" s="548" t="s">
        <v>68</v>
      </c>
      <c r="AA27" s="548" t="s">
        <v>68</v>
      </c>
      <c r="AB27" s="533" t="s">
        <v>68</v>
      </c>
    </row>
    <row r="28" spans="2:28" ht="17.45" customHeight="1">
      <c r="B28" s="108" t="str">
        <f>IF(ISBLANK('[7]市町村(1)'!B29)=TRUE,"",'[7]市町村(1)'!B29)</f>
        <v>玉 野 市</v>
      </c>
      <c r="C28" s="547" t="s">
        <v>117</v>
      </c>
      <c r="D28" s="552" t="s">
        <v>117</v>
      </c>
      <c r="E28" s="543" t="s">
        <v>117</v>
      </c>
      <c r="F28" s="535" t="s">
        <v>117</v>
      </c>
      <c r="G28" s="548" t="s">
        <v>117</v>
      </c>
      <c r="H28" s="548" t="s">
        <v>117</v>
      </c>
      <c r="I28" s="533" t="s">
        <v>117</v>
      </c>
      <c r="J28" s="535"/>
      <c r="K28" s="535"/>
      <c r="L28" s="109" t="s">
        <v>79</v>
      </c>
      <c r="M28" s="543" t="s">
        <v>117</v>
      </c>
      <c r="N28" s="548" t="s">
        <v>117</v>
      </c>
      <c r="O28" s="530" t="s">
        <v>117</v>
      </c>
      <c r="P28" s="530" t="s">
        <v>117</v>
      </c>
      <c r="Q28" s="530" t="s">
        <v>117</v>
      </c>
      <c r="R28" s="533" t="s">
        <v>117</v>
      </c>
      <c r="S28" s="535"/>
      <c r="T28" s="535"/>
      <c r="U28" s="109" t="s">
        <v>79</v>
      </c>
      <c r="V28" s="535" t="s">
        <v>117</v>
      </c>
      <c r="W28" s="548" t="s">
        <v>68</v>
      </c>
      <c r="X28" s="548" t="s">
        <v>68</v>
      </c>
      <c r="Y28" s="548" t="s">
        <v>68</v>
      </c>
      <c r="Z28" s="548" t="s">
        <v>68</v>
      </c>
      <c r="AA28" s="548" t="s">
        <v>68</v>
      </c>
      <c r="AB28" s="533" t="s">
        <v>68</v>
      </c>
    </row>
    <row r="29" spans="2:28" ht="17.45" customHeight="1">
      <c r="B29" s="108" t="str">
        <f>IF(ISBLANK('[7]市町村(1)'!B30)=TRUE,"",'[7]市町村(1)'!B30)</f>
        <v>笠 岡 市</v>
      </c>
      <c r="C29" s="547" t="s">
        <v>117</v>
      </c>
      <c r="D29" s="552" t="s">
        <v>117</v>
      </c>
      <c r="E29" s="543" t="s">
        <v>117</v>
      </c>
      <c r="F29" s="535" t="s">
        <v>117</v>
      </c>
      <c r="G29" s="548" t="s">
        <v>117</v>
      </c>
      <c r="H29" s="548" t="s">
        <v>117</v>
      </c>
      <c r="I29" s="533" t="s">
        <v>117</v>
      </c>
      <c r="J29" s="535"/>
      <c r="K29" s="535"/>
      <c r="L29" s="109" t="s">
        <v>80</v>
      </c>
      <c r="M29" s="543" t="s">
        <v>117</v>
      </c>
      <c r="N29" s="548" t="s">
        <v>117</v>
      </c>
      <c r="O29" s="530" t="s">
        <v>117</v>
      </c>
      <c r="P29" s="530" t="s">
        <v>117</v>
      </c>
      <c r="Q29" s="530" t="s">
        <v>117</v>
      </c>
      <c r="R29" s="533" t="s">
        <v>117</v>
      </c>
      <c r="S29" s="535"/>
      <c r="T29" s="535"/>
      <c r="U29" s="109" t="s">
        <v>80</v>
      </c>
      <c r="V29" s="535" t="s">
        <v>117</v>
      </c>
      <c r="W29" s="548" t="s">
        <v>68</v>
      </c>
      <c r="X29" s="548" t="s">
        <v>68</v>
      </c>
      <c r="Y29" s="548" t="s">
        <v>68</v>
      </c>
      <c r="Z29" s="548" t="s">
        <v>68</v>
      </c>
      <c r="AA29" s="548" t="s">
        <v>68</v>
      </c>
      <c r="AB29" s="533" t="s">
        <v>68</v>
      </c>
    </row>
    <row r="30" spans="2:28" ht="17.45" customHeight="1">
      <c r="B30" s="108" t="str">
        <f>IF(ISBLANK('[7]市町村(1)'!B31)=TRUE,"",'[7]市町村(1)'!B31)</f>
        <v/>
      </c>
      <c r="C30" s="547" t="s">
        <v>68</v>
      </c>
      <c r="D30" s="552" t="s">
        <v>68</v>
      </c>
      <c r="E30" s="543" t="s">
        <v>68</v>
      </c>
      <c r="F30" s="535" t="s">
        <v>68</v>
      </c>
      <c r="G30" s="548" t="s">
        <v>68</v>
      </c>
      <c r="H30" s="548" t="s">
        <v>68</v>
      </c>
      <c r="I30" s="533" t="s">
        <v>68</v>
      </c>
      <c r="J30" s="535"/>
      <c r="K30" s="535"/>
      <c r="L30" s="109" t="s">
        <v>68</v>
      </c>
      <c r="M30" s="543" t="s">
        <v>68</v>
      </c>
      <c r="N30" s="548" t="s">
        <v>68</v>
      </c>
      <c r="O30" s="530" t="s">
        <v>68</v>
      </c>
      <c r="P30" s="530" t="s">
        <v>68</v>
      </c>
      <c r="Q30" s="530" t="s">
        <v>68</v>
      </c>
      <c r="R30" s="533" t="s">
        <v>68</v>
      </c>
      <c r="S30" s="535"/>
      <c r="T30" s="535"/>
      <c r="U30" s="109" t="s">
        <v>68</v>
      </c>
      <c r="V30" s="535" t="s">
        <v>68</v>
      </c>
      <c r="W30" s="548" t="s">
        <v>68</v>
      </c>
      <c r="X30" s="548" t="s">
        <v>68</v>
      </c>
      <c r="Y30" s="548" t="s">
        <v>68</v>
      </c>
      <c r="Z30" s="548" t="s">
        <v>68</v>
      </c>
      <c r="AA30" s="548" t="s">
        <v>68</v>
      </c>
      <c r="AB30" s="533" t="s">
        <v>68</v>
      </c>
    </row>
    <row r="31" spans="2:28" ht="17.45" customHeight="1">
      <c r="B31" s="108" t="str">
        <f>IF(ISBLANK('[7]市町村(1)'!B32)=TRUE,"",'[7]市町村(1)'!B32)</f>
        <v>井 原 市</v>
      </c>
      <c r="C31" s="547" t="s">
        <v>117</v>
      </c>
      <c r="D31" s="552" t="s">
        <v>117</v>
      </c>
      <c r="E31" s="543" t="s">
        <v>117</v>
      </c>
      <c r="F31" s="535" t="s">
        <v>117</v>
      </c>
      <c r="G31" s="548" t="s">
        <v>117</v>
      </c>
      <c r="H31" s="548" t="s">
        <v>117</v>
      </c>
      <c r="I31" s="533" t="s">
        <v>117</v>
      </c>
      <c r="J31" s="535"/>
      <c r="K31" s="535"/>
      <c r="L31" s="109" t="s">
        <v>81</v>
      </c>
      <c r="M31" s="543" t="s">
        <v>117</v>
      </c>
      <c r="N31" s="548" t="s">
        <v>117</v>
      </c>
      <c r="O31" s="530" t="s">
        <v>117</v>
      </c>
      <c r="P31" s="530" t="s">
        <v>117</v>
      </c>
      <c r="Q31" s="530" t="s">
        <v>117</v>
      </c>
      <c r="R31" s="533" t="s">
        <v>117</v>
      </c>
      <c r="S31" s="535"/>
      <c r="T31" s="535"/>
      <c r="U31" s="109" t="s">
        <v>81</v>
      </c>
      <c r="V31" s="535" t="s">
        <v>117</v>
      </c>
      <c r="W31" s="548" t="s">
        <v>68</v>
      </c>
      <c r="X31" s="548" t="s">
        <v>68</v>
      </c>
      <c r="Y31" s="548" t="s">
        <v>68</v>
      </c>
      <c r="Z31" s="548" t="s">
        <v>68</v>
      </c>
      <c r="AA31" s="548" t="s">
        <v>68</v>
      </c>
      <c r="AB31" s="533" t="s">
        <v>68</v>
      </c>
    </row>
    <row r="32" spans="2:28" ht="17.45" customHeight="1">
      <c r="B32" s="108" t="str">
        <f>IF(ISBLANK('[7]市町村(1)'!B33)=TRUE,"",'[7]市町村(1)'!B33)</f>
        <v/>
      </c>
      <c r="C32" s="547">
        <v>3</v>
      </c>
      <c r="D32" s="552" t="s">
        <v>117</v>
      </c>
      <c r="E32" s="543" t="s">
        <v>117</v>
      </c>
      <c r="F32" s="535">
        <v>1</v>
      </c>
      <c r="G32" s="548">
        <v>1</v>
      </c>
      <c r="H32" s="548" t="s">
        <v>117</v>
      </c>
      <c r="I32" s="533">
        <v>1</v>
      </c>
      <c r="J32" s="535"/>
      <c r="K32" s="535"/>
      <c r="L32" s="109" t="s">
        <v>82</v>
      </c>
      <c r="M32" s="543" t="s">
        <v>117</v>
      </c>
      <c r="N32" s="548" t="s">
        <v>117</v>
      </c>
      <c r="O32" s="530" t="s">
        <v>117</v>
      </c>
      <c r="P32" s="530">
        <v>1</v>
      </c>
      <c r="Q32" s="530" t="s">
        <v>117</v>
      </c>
      <c r="R32" s="533">
        <v>1</v>
      </c>
      <c r="S32" s="535"/>
      <c r="T32" s="535"/>
      <c r="U32" s="109" t="s">
        <v>82</v>
      </c>
      <c r="V32" s="535" t="s">
        <v>117</v>
      </c>
      <c r="W32" s="548" t="s">
        <v>68</v>
      </c>
      <c r="X32" s="548" t="s">
        <v>68</v>
      </c>
      <c r="Y32" s="548" t="s">
        <v>68</v>
      </c>
      <c r="Z32" s="548" t="s">
        <v>68</v>
      </c>
      <c r="AA32" s="548" t="s">
        <v>68</v>
      </c>
      <c r="AB32" s="533" t="s">
        <v>68</v>
      </c>
    </row>
    <row r="33" spans="2:28" ht="17.45" customHeight="1">
      <c r="B33" s="108" t="str">
        <f>IF(ISBLANK('[7]市町村(1)'!B34)=TRUE,"",'[7]市町村(1)'!B34)</f>
        <v/>
      </c>
      <c r="C33" s="547" t="s">
        <v>117</v>
      </c>
      <c r="D33" s="552" t="s">
        <v>117</v>
      </c>
      <c r="E33" s="543" t="s">
        <v>117</v>
      </c>
      <c r="F33" s="535" t="s">
        <v>117</v>
      </c>
      <c r="G33" s="548" t="s">
        <v>117</v>
      </c>
      <c r="H33" s="548" t="s">
        <v>117</v>
      </c>
      <c r="I33" s="533" t="s">
        <v>117</v>
      </c>
      <c r="J33" s="535"/>
      <c r="K33" s="535"/>
      <c r="L33" s="109" t="s">
        <v>83</v>
      </c>
      <c r="M33" s="543" t="s">
        <v>117</v>
      </c>
      <c r="N33" s="548" t="s">
        <v>117</v>
      </c>
      <c r="O33" s="530" t="s">
        <v>117</v>
      </c>
      <c r="P33" s="530" t="s">
        <v>117</v>
      </c>
      <c r="Q33" s="530" t="s">
        <v>117</v>
      </c>
      <c r="R33" s="533" t="s">
        <v>117</v>
      </c>
      <c r="S33" s="535"/>
      <c r="T33" s="535"/>
      <c r="U33" s="109" t="s">
        <v>83</v>
      </c>
      <c r="V33" s="535" t="s">
        <v>117</v>
      </c>
      <c r="W33" s="548" t="s">
        <v>68</v>
      </c>
      <c r="X33" s="548" t="s">
        <v>68</v>
      </c>
      <c r="Y33" s="548" t="s">
        <v>68</v>
      </c>
      <c r="Z33" s="548" t="s">
        <v>68</v>
      </c>
      <c r="AA33" s="548" t="s">
        <v>68</v>
      </c>
      <c r="AB33" s="533" t="s">
        <v>68</v>
      </c>
    </row>
    <row r="34" spans="2:28" ht="17.45" customHeight="1">
      <c r="B34" s="109" t="str">
        <f>IF(ISBLANK('[7]市町村(1)'!B35)=TRUE,"",'[7]市町村(1)'!B35)</f>
        <v>新 見 市</v>
      </c>
      <c r="C34" s="547" t="s">
        <v>117</v>
      </c>
      <c r="D34" s="552" t="s">
        <v>117</v>
      </c>
      <c r="E34" s="543" t="s">
        <v>117</v>
      </c>
      <c r="F34" s="535" t="s">
        <v>117</v>
      </c>
      <c r="G34" s="548" t="s">
        <v>117</v>
      </c>
      <c r="H34" s="548" t="s">
        <v>117</v>
      </c>
      <c r="I34" s="533" t="s">
        <v>117</v>
      </c>
      <c r="J34" s="535"/>
      <c r="K34" s="535"/>
      <c r="L34" s="109" t="s">
        <v>84</v>
      </c>
      <c r="M34" s="543" t="s">
        <v>117</v>
      </c>
      <c r="N34" s="548" t="s">
        <v>117</v>
      </c>
      <c r="O34" s="530" t="s">
        <v>117</v>
      </c>
      <c r="P34" s="530" t="s">
        <v>117</v>
      </c>
      <c r="Q34" s="530" t="s">
        <v>117</v>
      </c>
      <c r="R34" s="533" t="s">
        <v>117</v>
      </c>
      <c r="S34" s="535"/>
      <c r="T34" s="535"/>
      <c r="U34" s="109" t="s">
        <v>84</v>
      </c>
      <c r="V34" s="535" t="s">
        <v>117</v>
      </c>
      <c r="W34" s="548" t="s">
        <v>68</v>
      </c>
      <c r="X34" s="548" t="s">
        <v>68</v>
      </c>
      <c r="Y34" s="548" t="s">
        <v>68</v>
      </c>
      <c r="Z34" s="548" t="s">
        <v>68</v>
      </c>
      <c r="AA34" s="548" t="s">
        <v>68</v>
      </c>
      <c r="AB34" s="533" t="s">
        <v>68</v>
      </c>
    </row>
    <row r="35" spans="2:28" ht="17.45" customHeight="1">
      <c r="B35" s="108" t="str">
        <f>IF(ISBLANK('[7]市町村(1)'!B36)=TRUE,"",'[7]市町村(1)'!B36)</f>
        <v>備 前 市</v>
      </c>
      <c r="C35" s="547">
        <v>1</v>
      </c>
      <c r="D35" s="552" t="s">
        <v>117</v>
      </c>
      <c r="E35" s="543" t="s">
        <v>117</v>
      </c>
      <c r="F35" s="535" t="s">
        <v>117</v>
      </c>
      <c r="G35" s="548" t="s">
        <v>117</v>
      </c>
      <c r="H35" s="548" t="s">
        <v>117</v>
      </c>
      <c r="I35" s="533" t="s">
        <v>117</v>
      </c>
      <c r="J35" s="535"/>
      <c r="K35" s="535"/>
      <c r="L35" s="109" t="s">
        <v>85</v>
      </c>
      <c r="M35" s="543" t="s">
        <v>117</v>
      </c>
      <c r="N35" s="548" t="s">
        <v>117</v>
      </c>
      <c r="O35" s="530" t="s">
        <v>117</v>
      </c>
      <c r="P35" s="530" t="s">
        <v>117</v>
      </c>
      <c r="Q35" s="530" t="s">
        <v>117</v>
      </c>
      <c r="R35" s="533">
        <v>1</v>
      </c>
      <c r="S35" s="535"/>
      <c r="T35" s="535"/>
      <c r="U35" s="109" t="s">
        <v>85</v>
      </c>
      <c r="V35" s="535" t="s">
        <v>117</v>
      </c>
      <c r="W35" s="548" t="s">
        <v>68</v>
      </c>
      <c r="X35" s="548" t="s">
        <v>68</v>
      </c>
      <c r="Y35" s="548" t="s">
        <v>68</v>
      </c>
      <c r="Z35" s="548" t="s">
        <v>68</v>
      </c>
      <c r="AA35" s="548" t="s">
        <v>68</v>
      </c>
      <c r="AB35" s="533" t="s">
        <v>68</v>
      </c>
    </row>
    <row r="36" spans="2:28" ht="17.45" customHeight="1">
      <c r="B36" s="108" t="str">
        <f>IF(ISBLANK('[7]市町村(1)'!B37)=TRUE,"",'[7]市町村(1)'!B37)</f>
        <v/>
      </c>
      <c r="C36" s="547" t="s">
        <v>68</v>
      </c>
      <c r="D36" s="552" t="s">
        <v>68</v>
      </c>
      <c r="E36" s="543" t="s">
        <v>68</v>
      </c>
      <c r="F36" s="535" t="s">
        <v>68</v>
      </c>
      <c r="G36" s="548" t="s">
        <v>68</v>
      </c>
      <c r="H36" s="548" t="s">
        <v>68</v>
      </c>
      <c r="I36" s="533" t="s">
        <v>68</v>
      </c>
      <c r="J36" s="535"/>
      <c r="K36" s="535"/>
      <c r="L36" s="109" t="s">
        <v>68</v>
      </c>
      <c r="M36" s="543" t="s">
        <v>68</v>
      </c>
      <c r="N36" s="548" t="s">
        <v>68</v>
      </c>
      <c r="O36" s="530" t="s">
        <v>68</v>
      </c>
      <c r="P36" s="530" t="s">
        <v>68</v>
      </c>
      <c r="Q36" s="530" t="s">
        <v>68</v>
      </c>
      <c r="R36" s="533" t="s">
        <v>68</v>
      </c>
      <c r="S36" s="535"/>
      <c r="T36" s="535"/>
      <c r="U36" s="109" t="s">
        <v>68</v>
      </c>
      <c r="V36" s="535" t="s">
        <v>68</v>
      </c>
      <c r="W36" s="548" t="s">
        <v>68</v>
      </c>
      <c r="X36" s="548" t="s">
        <v>68</v>
      </c>
      <c r="Y36" s="548" t="s">
        <v>68</v>
      </c>
      <c r="Z36" s="548" t="s">
        <v>68</v>
      </c>
      <c r="AA36" s="548" t="s">
        <v>68</v>
      </c>
      <c r="AB36" s="533" t="s">
        <v>68</v>
      </c>
    </row>
    <row r="37" spans="2:28" ht="17.45" customHeight="1">
      <c r="B37" s="108" t="str">
        <f>IF(ISBLANK('[7]市町村(1)'!B38)=TRUE,"",'[7]市町村(1)'!B38)</f>
        <v>瀬戸内市</v>
      </c>
      <c r="C37" s="547" t="s">
        <v>117</v>
      </c>
      <c r="D37" s="552" t="s">
        <v>117</v>
      </c>
      <c r="E37" s="543" t="s">
        <v>117</v>
      </c>
      <c r="F37" s="535" t="s">
        <v>117</v>
      </c>
      <c r="G37" s="548" t="s">
        <v>117</v>
      </c>
      <c r="H37" s="548" t="s">
        <v>117</v>
      </c>
      <c r="I37" s="533" t="s">
        <v>117</v>
      </c>
      <c r="J37" s="535"/>
      <c r="K37" s="535"/>
      <c r="L37" s="109" t="s">
        <v>86</v>
      </c>
      <c r="M37" s="543" t="s">
        <v>117</v>
      </c>
      <c r="N37" s="548" t="s">
        <v>117</v>
      </c>
      <c r="O37" s="530" t="s">
        <v>117</v>
      </c>
      <c r="P37" s="530" t="s">
        <v>117</v>
      </c>
      <c r="Q37" s="530" t="s">
        <v>117</v>
      </c>
      <c r="R37" s="533" t="s">
        <v>117</v>
      </c>
      <c r="S37" s="535"/>
      <c r="T37" s="535"/>
      <c r="U37" s="109" t="s">
        <v>86</v>
      </c>
      <c r="V37" s="535" t="s">
        <v>117</v>
      </c>
      <c r="W37" s="548" t="s">
        <v>68</v>
      </c>
      <c r="X37" s="548" t="s">
        <v>68</v>
      </c>
      <c r="Y37" s="548" t="s">
        <v>68</v>
      </c>
      <c r="Z37" s="548" t="s">
        <v>68</v>
      </c>
      <c r="AA37" s="548" t="s">
        <v>68</v>
      </c>
      <c r="AB37" s="533" t="s">
        <v>68</v>
      </c>
    </row>
    <row r="38" spans="2:28" ht="17.45" customHeight="1">
      <c r="B38" s="108" t="str">
        <f>IF(ISBLANK('[7]市町村(1)'!B39)=TRUE,"",'[7]市町村(1)'!B39)</f>
        <v>赤 磐 市</v>
      </c>
      <c r="C38" s="547" t="s">
        <v>117</v>
      </c>
      <c r="D38" s="552" t="s">
        <v>117</v>
      </c>
      <c r="E38" s="543" t="s">
        <v>117</v>
      </c>
      <c r="F38" s="535" t="s">
        <v>117</v>
      </c>
      <c r="G38" s="548" t="s">
        <v>117</v>
      </c>
      <c r="H38" s="548" t="s">
        <v>117</v>
      </c>
      <c r="I38" s="533" t="s">
        <v>117</v>
      </c>
      <c r="J38" s="535"/>
      <c r="K38" s="535"/>
      <c r="L38" s="109" t="s">
        <v>87</v>
      </c>
      <c r="M38" s="543" t="s">
        <v>117</v>
      </c>
      <c r="N38" s="548" t="s">
        <v>117</v>
      </c>
      <c r="O38" s="530" t="s">
        <v>117</v>
      </c>
      <c r="P38" s="530" t="s">
        <v>117</v>
      </c>
      <c r="Q38" s="530" t="s">
        <v>117</v>
      </c>
      <c r="R38" s="533" t="s">
        <v>117</v>
      </c>
      <c r="S38" s="535"/>
      <c r="T38" s="535"/>
      <c r="U38" s="109" t="s">
        <v>87</v>
      </c>
      <c r="V38" s="535" t="s">
        <v>117</v>
      </c>
      <c r="W38" s="548" t="s">
        <v>68</v>
      </c>
      <c r="X38" s="548" t="s">
        <v>68</v>
      </c>
      <c r="Y38" s="548" t="s">
        <v>68</v>
      </c>
      <c r="Z38" s="548" t="s">
        <v>68</v>
      </c>
      <c r="AA38" s="548" t="s">
        <v>68</v>
      </c>
      <c r="AB38" s="533" t="s">
        <v>68</v>
      </c>
    </row>
    <row r="39" spans="2:28" ht="17.45" customHeight="1">
      <c r="B39" s="108" t="str">
        <f>IF(ISBLANK('[7]市町村(1)'!B40)=TRUE,"",'[7]市町村(1)'!B40)</f>
        <v>真 庭 市</v>
      </c>
      <c r="C39" s="547">
        <v>1</v>
      </c>
      <c r="D39" s="552" t="s">
        <v>117</v>
      </c>
      <c r="E39" s="543" t="s">
        <v>117</v>
      </c>
      <c r="F39" s="535" t="s">
        <v>117</v>
      </c>
      <c r="G39" s="548" t="s">
        <v>117</v>
      </c>
      <c r="H39" s="548" t="s">
        <v>117</v>
      </c>
      <c r="I39" s="533">
        <v>1</v>
      </c>
      <c r="J39" s="535"/>
      <c r="K39" s="535"/>
      <c r="L39" s="109" t="s">
        <v>88</v>
      </c>
      <c r="M39" s="543" t="s">
        <v>117</v>
      </c>
      <c r="N39" s="548" t="s">
        <v>117</v>
      </c>
      <c r="O39" s="530" t="s">
        <v>117</v>
      </c>
      <c r="P39" s="530">
        <v>1</v>
      </c>
      <c r="Q39" s="530" t="s">
        <v>117</v>
      </c>
      <c r="R39" s="533" t="s">
        <v>117</v>
      </c>
      <c r="S39" s="535"/>
      <c r="T39" s="535"/>
      <c r="U39" s="109" t="s">
        <v>88</v>
      </c>
      <c r="V39" s="535" t="s">
        <v>117</v>
      </c>
      <c r="W39" s="548" t="s">
        <v>68</v>
      </c>
      <c r="X39" s="548" t="s">
        <v>68</v>
      </c>
      <c r="Y39" s="548" t="s">
        <v>68</v>
      </c>
      <c r="Z39" s="548" t="s">
        <v>68</v>
      </c>
      <c r="AA39" s="548" t="s">
        <v>68</v>
      </c>
      <c r="AB39" s="533" t="s">
        <v>68</v>
      </c>
    </row>
    <row r="40" spans="2:28" ht="17.45" customHeight="1">
      <c r="B40" s="108" t="str">
        <f>IF(ISBLANK('[7]市町村(1)'!B41)=TRUE,"",'[7]市町村(1)'!B41)</f>
        <v>美 作 市</v>
      </c>
      <c r="C40" s="547">
        <v>3</v>
      </c>
      <c r="D40" s="552" t="s">
        <v>117</v>
      </c>
      <c r="E40" s="543">
        <v>1</v>
      </c>
      <c r="F40" s="535">
        <v>1</v>
      </c>
      <c r="G40" s="548" t="s">
        <v>117</v>
      </c>
      <c r="H40" s="548">
        <v>1</v>
      </c>
      <c r="I40" s="533">
        <v>1</v>
      </c>
      <c r="J40" s="535"/>
      <c r="K40" s="535"/>
      <c r="L40" s="109" t="s">
        <v>89</v>
      </c>
      <c r="M40" s="543">
        <v>1</v>
      </c>
      <c r="N40" s="548" t="s">
        <v>117</v>
      </c>
      <c r="O40" s="530" t="s">
        <v>117</v>
      </c>
      <c r="P40" s="530" t="s">
        <v>117</v>
      </c>
      <c r="Q40" s="530" t="s">
        <v>117</v>
      </c>
      <c r="R40" s="533" t="s">
        <v>117</v>
      </c>
      <c r="S40" s="535"/>
      <c r="T40" s="535"/>
      <c r="U40" s="109" t="s">
        <v>89</v>
      </c>
      <c r="V40" s="535" t="s">
        <v>117</v>
      </c>
      <c r="W40" s="548" t="s">
        <v>68</v>
      </c>
      <c r="X40" s="548" t="s">
        <v>68</v>
      </c>
      <c r="Y40" s="548" t="s">
        <v>68</v>
      </c>
      <c r="Z40" s="548" t="s">
        <v>68</v>
      </c>
      <c r="AA40" s="548" t="s">
        <v>68</v>
      </c>
      <c r="AB40" s="533" t="s">
        <v>68</v>
      </c>
    </row>
    <row r="41" spans="2:28" ht="17.45" customHeight="1">
      <c r="B41" s="108" t="str">
        <f>IF(ISBLANK('[7]市町村(1)'!B42)=TRUE,"",'[7]市町村(1)'!B42)</f>
        <v>浅 口 市</v>
      </c>
      <c r="C41" s="547" t="s">
        <v>117</v>
      </c>
      <c r="D41" s="552" t="s">
        <v>117</v>
      </c>
      <c r="E41" s="543" t="s">
        <v>117</v>
      </c>
      <c r="F41" s="535" t="s">
        <v>117</v>
      </c>
      <c r="G41" s="548" t="s">
        <v>117</v>
      </c>
      <c r="H41" s="548" t="s">
        <v>117</v>
      </c>
      <c r="I41" s="533" t="s">
        <v>117</v>
      </c>
      <c r="J41" s="535"/>
      <c r="K41" s="535"/>
      <c r="L41" s="109" t="s">
        <v>90</v>
      </c>
      <c r="M41" s="543" t="s">
        <v>117</v>
      </c>
      <c r="N41" s="548" t="s">
        <v>117</v>
      </c>
      <c r="O41" s="530" t="s">
        <v>117</v>
      </c>
      <c r="P41" s="530" t="s">
        <v>117</v>
      </c>
      <c r="Q41" s="530" t="s">
        <v>117</v>
      </c>
      <c r="R41" s="533" t="s">
        <v>117</v>
      </c>
      <c r="S41" s="535"/>
      <c r="T41" s="535"/>
      <c r="U41" s="109" t="s">
        <v>90</v>
      </c>
      <c r="V41" s="535" t="s">
        <v>117</v>
      </c>
      <c r="W41" s="548" t="s">
        <v>68</v>
      </c>
      <c r="X41" s="548" t="s">
        <v>68</v>
      </c>
      <c r="Y41" s="548" t="s">
        <v>68</v>
      </c>
      <c r="Z41" s="548" t="s">
        <v>68</v>
      </c>
      <c r="AA41" s="548" t="s">
        <v>68</v>
      </c>
      <c r="AB41" s="533" t="s">
        <v>68</v>
      </c>
    </row>
    <row r="42" spans="2:28" ht="17.45" customHeight="1">
      <c r="B42" s="108" t="str">
        <f>IF(ISBLANK('[7]市町村(1)'!B43)=TRUE,"",'[7]市町村(1)'!B43)</f>
        <v/>
      </c>
      <c r="C42" s="547" t="s">
        <v>68</v>
      </c>
      <c r="D42" s="552" t="s">
        <v>68</v>
      </c>
      <c r="E42" s="543" t="s">
        <v>68</v>
      </c>
      <c r="F42" s="535" t="s">
        <v>68</v>
      </c>
      <c r="G42" s="548" t="s">
        <v>68</v>
      </c>
      <c r="H42" s="548" t="s">
        <v>68</v>
      </c>
      <c r="I42" s="533" t="s">
        <v>68</v>
      </c>
      <c r="J42" s="535"/>
      <c r="K42" s="535"/>
      <c r="L42" s="109" t="s">
        <v>68</v>
      </c>
      <c r="M42" s="543" t="s">
        <v>68</v>
      </c>
      <c r="N42" s="548" t="s">
        <v>68</v>
      </c>
      <c r="O42" s="530" t="s">
        <v>68</v>
      </c>
      <c r="P42" s="530" t="s">
        <v>68</v>
      </c>
      <c r="Q42" s="530" t="s">
        <v>68</v>
      </c>
      <c r="R42" s="533" t="s">
        <v>68</v>
      </c>
      <c r="S42" s="535"/>
      <c r="T42" s="535"/>
      <c r="U42" s="109" t="s">
        <v>68</v>
      </c>
      <c r="V42" s="535" t="s">
        <v>68</v>
      </c>
      <c r="W42" s="548" t="s">
        <v>68</v>
      </c>
      <c r="X42" s="548" t="s">
        <v>68</v>
      </c>
      <c r="Y42" s="548" t="s">
        <v>68</v>
      </c>
      <c r="Z42" s="548" t="s">
        <v>68</v>
      </c>
      <c r="AA42" s="548" t="s">
        <v>68</v>
      </c>
      <c r="AB42" s="533" t="s">
        <v>68</v>
      </c>
    </row>
    <row r="43" spans="2:28" ht="17.45" customHeight="1">
      <c r="B43" s="108" t="str">
        <f>IF(ISBLANK('[7]市町村(1)'!B44)=TRUE,"",'[7]市町村(1)'!B44)</f>
        <v>和 気 郡</v>
      </c>
      <c r="C43" s="547" t="s">
        <v>68</v>
      </c>
      <c r="D43" s="552" t="s">
        <v>68</v>
      </c>
      <c r="E43" s="543" t="s">
        <v>68</v>
      </c>
      <c r="F43" s="535" t="s">
        <v>68</v>
      </c>
      <c r="G43" s="548" t="s">
        <v>68</v>
      </c>
      <c r="H43" s="548" t="s">
        <v>68</v>
      </c>
      <c r="I43" s="533" t="s">
        <v>68</v>
      </c>
      <c r="J43" s="535"/>
      <c r="K43" s="535"/>
      <c r="L43" s="109" t="s">
        <v>91</v>
      </c>
      <c r="M43" s="543" t="s">
        <v>68</v>
      </c>
      <c r="N43" s="548" t="s">
        <v>68</v>
      </c>
      <c r="O43" s="530" t="s">
        <v>68</v>
      </c>
      <c r="P43" s="530" t="s">
        <v>68</v>
      </c>
      <c r="Q43" s="530" t="s">
        <v>68</v>
      </c>
      <c r="R43" s="533" t="s">
        <v>68</v>
      </c>
      <c r="S43" s="535"/>
      <c r="T43" s="535"/>
      <c r="U43" s="109" t="s">
        <v>91</v>
      </c>
      <c r="V43" s="535" t="s">
        <v>68</v>
      </c>
      <c r="W43" s="548" t="s">
        <v>68</v>
      </c>
      <c r="X43" s="548" t="s">
        <v>68</v>
      </c>
      <c r="Y43" s="548" t="s">
        <v>68</v>
      </c>
      <c r="Z43" s="548" t="s">
        <v>68</v>
      </c>
      <c r="AA43" s="548" t="s">
        <v>68</v>
      </c>
      <c r="AB43" s="533" t="s">
        <v>68</v>
      </c>
    </row>
    <row r="44" spans="2:28" ht="17.45" customHeight="1">
      <c r="B44" s="108" t="str">
        <f>IF(ISBLANK('[7]市町村(1)'!B45)=TRUE,"",'[7]市町村(1)'!B45)</f>
        <v>　 和 気 町</v>
      </c>
      <c r="C44" s="547" t="s">
        <v>117</v>
      </c>
      <c r="D44" s="552" t="s">
        <v>117</v>
      </c>
      <c r="E44" s="543" t="s">
        <v>117</v>
      </c>
      <c r="F44" s="535" t="s">
        <v>117</v>
      </c>
      <c r="G44" s="548" t="s">
        <v>117</v>
      </c>
      <c r="H44" s="548" t="s">
        <v>117</v>
      </c>
      <c r="I44" s="533" t="s">
        <v>117</v>
      </c>
      <c r="J44" s="535"/>
      <c r="K44" s="535"/>
      <c r="L44" s="109" t="s">
        <v>92</v>
      </c>
      <c r="M44" s="543" t="s">
        <v>117</v>
      </c>
      <c r="N44" s="548" t="s">
        <v>117</v>
      </c>
      <c r="O44" s="530" t="s">
        <v>117</v>
      </c>
      <c r="P44" s="530" t="s">
        <v>117</v>
      </c>
      <c r="Q44" s="530" t="s">
        <v>117</v>
      </c>
      <c r="R44" s="533" t="s">
        <v>117</v>
      </c>
      <c r="S44" s="535"/>
      <c r="T44" s="535"/>
      <c r="U44" s="109" t="s">
        <v>92</v>
      </c>
      <c r="V44" s="535" t="s">
        <v>117</v>
      </c>
      <c r="W44" s="548" t="s">
        <v>68</v>
      </c>
      <c r="X44" s="548" t="s">
        <v>68</v>
      </c>
      <c r="Y44" s="548" t="s">
        <v>68</v>
      </c>
      <c r="Z44" s="548" t="s">
        <v>68</v>
      </c>
      <c r="AA44" s="548" t="s">
        <v>68</v>
      </c>
      <c r="AB44" s="533" t="s">
        <v>68</v>
      </c>
    </row>
    <row r="45" spans="2:28" ht="17.45" customHeight="1">
      <c r="B45" s="108" t="str">
        <f>IF(ISBLANK('[7]市町村(1)'!B46)=TRUE,"",'[7]市町村(1)'!B46)</f>
        <v>都 窪 郡</v>
      </c>
      <c r="C45" s="547" t="s">
        <v>68</v>
      </c>
      <c r="D45" s="552" t="s">
        <v>68</v>
      </c>
      <c r="E45" s="543" t="s">
        <v>68</v>
      </c>
      <c r="F45" s="535" t="s">
        <v>68</v>
      </c>
      <c r="G45" s="548" t="s">
        <v>68</v>
      </c>
      <c r="H45" s="548" t="s">
        <v>68</v>
      </c>
      <c r="I45" s="533" t="s">
        <v>68</v>
      </c>
      <c r="J45" s="535"/>
      <c r="K45" s="535"/>
      <c r="L45" s="109" t="s">
        <v>93</v>
      </c>
      <c r="M45" s="543" t="s">
        <v>68</v>
      </c>
      <c r="N45" s="548" t="s">
        <v>68</v>
      </c>
      <c r="O45" s="530" t="s">
        <v>68</v>
      </c>
      <c r="P45" s="530" t="s">
        <v>68</v>
      </c>
      <c r="Q45" s="530" t="s">
        <v>68</v>
      </c>
      <c r="R45" s="533" t="s">
        <v>68</v>
      </c>
      <c r="S45" s="535"/>
      <c r="T45" s="535"/>
      <c r="U45" s="109" t="s">
        <v>93</v>
      </c>
      <c r="V45" s="535" t="s">
        <v>68</v>
      </c>
      <c r="W45" s="548" t="s">
        <v>68</v>
      </c>
      <c r="X45" s="548" t="s">
        <v>68</v>
      </c>
      <c r="Y45" s="548" t="s">
        <v>68</v>
      </c>
      <c r="Z45" s="548" t="s">
        <v>68</v>
      </c>
      <c r="AA45" s="548" t="s">
        <v>68</v>
      </c>
      <c r="AB45" s="533" t="s">
        <v>68</v>
      </c>
    </row>
    <row r="46" spans="2:28" ht="17.45" customHeight="1">
      <c r="B46" s="108" t="str">
        <f>IF(ISBLANK('[7]市町村(1)'!B47)=TRUE,"",'[7]市町村(1)'!B47)</f>
        <v>　 早 島 町</v>
      </c>
      <c r="C46" s="547" t="s">
        <v>117</v>
      </c>
      <c r="D46" s="552" t="s">
        <v>117</v>
      </c>
      <c r="E46" s="543" t="s">
        <v>117</v>
      </c>
      <c r="F46" s="535" t="s">
        <v>117</v>
      </c>
      <c r="G46" s="548" t="s">
        <v>117</v>
      </c>
      <c r="H46" s="548" t="s">
        <v>117</v>
      </c>
      <c r="I46" s="533" t="s">
        <v>117</v>
      </c>
      <c r="J46" s="535"/>
      <c r="K46" s="535"/>
      <c r="L46" s="109" t="s">
        <v>94</v>
      </c>
      <c r="M46" s="543" t="s">
        <v>117</v>
      </c>
      <c r="N46" s="548" t="s">
        <v>117</v>
      </c>
      <c r="O46" s="530" t="s">
        <v>117</v>
      </c>
      <c r="P46" s="530" t="s">
        <v>117</v>
      </c>
      <c r="Q46" s="530" t="s">
        <v>117</v>
      </c>
      <c r="R46" s="533" t="s">
        <v>117</v>
      </c>
      <c r="S46" s="535"/>
      <c r="T46" s="535"/>
      <c r="U46" s="109" t="s">
        <v>94</v>
      </c>
      <c r="V46" s="535" t="s">
        <v>117</v>
      </c>
      <c r="W46" s="548" t="s">
        <v>68</v>
      </c>
      <c r="X46" s="548" t="s">
        <v>68</v>
      </c>
      <c r="Y46" s="548" t="s">
        <v>68</v>
      </c>
      <c r="Z46" s="548" t="s">
        <v>68</v>
      </c>
      <c r="AA46" s="548" t="s">
        <v>68</v>
      </c>
      <c r="AB46" s="533" t="s">
        <v>68</v>
      </c>
    </row>
    <row r="47" spans="2:28" ht="17.45" customHeight="1">
      <c r="B47" s="108" t="str">
        <f>IF(ISBLANK('[7]市町村(1)'!B48)=TRUE,"",'[7]市町村(1)'!B48)</f>
        <v>浅 口 郡</v>
      </c>
      <c r="C47" s="547" t="s">
        <v>68</v>
      </c>
      <c r="D47" s="552" t="s">
        <v>68</v>
      </c>
      <c r="E47" s="543" t="s">
        <v>68</v>
      </c>
      <c r="F47" s="535" t="s">
        <v>68</v>
      </c>
      <c r="G47" s="548" t="s">
        <v>68</v>
      </c>
      <c r="H47" s="548" t="s">
        <v>68</v>
      </c>
      <c r="I47" s="533" t="s">
        <v>68</v>
      </c>
      <c r="J47" s="535"/>
      <c r="K47" s="535"/>
      <c r="L47" s="109" t="s">
        <v>95</v>
      </c>
      <c r="M47" s="543" t="s">
        <v>68</v>
      </c>
      <c r="N47" s="548" t="s">
        <v>68</v>
      </c>
      <c r="O47" s="530" t="s">
        <v>68</v>
      </c>
      <c r="P47" s="530" t="s">
        <v>68</v>
      </c>
      <c r="Q47" s="530" t="s">
        <v>68</v>
      </c>
      <c r="R47" s="533" t="s">
        <v>68</v>
      </c>
      <c r="S47" s="535"/>
      <c r="T47" s="535"/>
      <c r="U47" s="109" t="s">
        <v>95</v>
      </c>
      <c r="V47" s="535" t="s">
        <v>68</v>
      </c>
      <c r="W47" s="548" t="s">
        <v>68</v>
      </c>
      <c r="X47" s="548" t="s">
        <v>68</v>
      </c>
      <c r="Y47" s="548" t="s">
        <v>68</v>
      </c>
      <c r="Z47" s="548" t="s">
        <v>68</v>
      </c>
      <c r="AA47" s="548" t="s">
        <v>68</v>
      </c>
      <c r="AB47" s="533" t="s">
        <v>68</v>
      </c>
    </row>
    <row r="48" spans="2:28" ht="17.45" customHeight="1">
      <c r="B48" s="108" t="str">
        <f>IF(ISBLANK('[7]市町村(1)'!B49)=TRUE,"",'[7]市町村(1)'!B49)</f>
        <v>　 里 庄 町</v>
      </c>
      <c r="C48" s="547" t="s">
        <v>117</v>
      </c>
      <c r="D48" s="552" t="s">
        <v>117</v>
      </c>
      <c r="E48" s="543" t="s">
        <v>117</v>
      </c>
      <c r="F48" s="535" t="s">
        <v>117</v>
      </c>
      <c r="G48" s="548" t="s">
        <v>117</v>
      </c>
      <c r="H48" s="548" t="s">
        <v>117</v>
      </c>
      <c r="I48" s="533" t="s">
        <v>117</v>
      </c>
      <c r="J48" s="535"/>
      <c r="K48" s="535"/>
      <c r="L48" s="109" t="s">
        <v>96</v>
      </c>
      <c r="M48" s="543" t="s">
        <v>117</v>
      </c>
      <c r="N48" s="548" t="s">
        <v>117</v>
      </c>
      <c r="O48" s="530" t="s">
        <v>117</v>
      </c>
      <c r="P48" s="530" t="s">
        <v>117</v>
      </c>
      <c r="Q48" s="530" t="s">
        <v>117</v>
      </c>
      <c r="R48" s="533" t="s">
        <v>117</v>
      </c>
      <c r="S48" s="535"/>
      <c r="T48" s="535"/>
      <c r="U48" s="109" t="s">
        <v>96</v>
      </c>
      <c r="V48" s="535" t="s">
        <v>117</v>
      </c>
      <c r="W48" s="548" t="s">
        <v>68</v>
      </c>
      <c r="X48" s="548" t="s">
        <v>68</v>
      </c>
      <c r="Y48" s="548" t="s">
        <v>68</v>
      </c>
      <c r="Z48" s="548" t="s">
        <v>68</v>
      </c>
      <c r="AA48" s="548" t="s">
        <v>68</v>
      </c>
      <c r="AB48" s="533" t="s">
        <v>68</v>
      </c>
    </row>
    <row r="49" spans="2:31" ht="17.45" customHeight="1">
      <c r="B49" s="108" t="str">
        <f>IF(ISBLANK('[7]市町村(1)'!B50)=TRUE,"",'[7]市町村(1)'!B50)</f>
        <v/>
      </c>
      <c r="C49" s="547" t="s">
        <v>68</v>
      </c>
      <c r="D49" s="552" t="s">
        <v>68</v>
      </c>
      <c r="E49" s="543" t="s">
        <v>68</v>
      </c>
      <c r="F49" s="535" t="s">
        <v>68</v>
      </c>
      <c r="G49" s="548" t="s">
        <v>68</v>
      </c>
      <c r="H49" s="548" t="s">
        <v>68</v>
      </c>
      <c r="I49" s="533" t="s">
        <v>68</v>
      </c>
      <c r="J49" s="535"/>
      <c r="K49" s="535"/>
      <c r="L49" s="109" t="s">
        <v>68</v>
      </c>
      <c r="M49" s="543" t="s">
        <v>68</v>
      </c>
      <c r="N49" s="548" t="s">
        <v>68</v>
      </c>
      <c r="O49" s="530" t="s">
        <v>68</v>
      </c>
      <c r="P49" s="530" t="s">
        <v>68</v>
      </c>
      <c r="Q49" s="530" t="s">
        <v>68</v>
      </c>
      <c r="R49" s="533" t="s">
        <v>68</v>
      </c>
      <c r="S49" s="535"/>
      <c r="T49" s="535"/>
      <c r="U49" s="109" t="s">
        <v>68</v>
      </c>
      <c r="V49" s="535" t="s">
        <v>68</v>
      </c>
      <c r="W49" s="548" t="s">
        <v>68</v>
      </c>
      <c r="X49" s="548" t="s">
        <v>68</v>
      </c>
      <c r="Y49" s="548" t="s">
        <v>68</v>
      </c>
      <c r="Z49" s="548" t="s">
        <v>68</v>
      </c>
      <c r="AA49" s="548" t="s">
        <v>68</v>
      </c>
      <c r="AB49" s="533" t="s">
        <v>68</v>
      </c>
    </row>
    <row r="50" spans="2:31" ht="17.45" customHeight="1">
      <c r="B50" s="108" t="str">
        <f>IF(ISBLANK('[7]市町村(1)'!B51)=TRUE,"",'[7]市町村(1)'!B51)</f>
        <v>小 田 郡</v>
      </c>
      <c r="C50" s="547" t="s">
        <v>68</v>
      </c>
      <c r="D50" s="552" t="s">
        <v>68</v>
      </c>
      <c r="E50" s="543" t="s">
        <v>68</v>
      </c>
      <c r="F50" s="535" t="s">
        <v>68</v>
      </c>
      <c r="G50" s="548" t="s">
        <v>68</v>
      </c>
      <c r="H50" s="548" t="s">
        <v>68</v>
      </c>
      <c r="I50" s="533" t="s">
        <v>68</v>
      </c>
      <c r="J50" s="535"/>
      <c r="K50" s="535"/>
      <c r="L50" s="109" t="s">
        <v>97</v>
      </c>
      <c r="M50" s="543" t="s">
        <v>68</v>
      </c>
      <c r="N50" s="548" t="s">
        <v>68</v>
      </c>
      <c r="O50" s="530" t="s">
        <v>68</v>
      </c>
      <c r="P50" s="530" t="s">
        <v>68</v>
      </c>
      <c r="Q50" s="530" t="s">
        <v>68</v>
      </c>
      <c r="R50" s="533" t="s">
        <v>68</v>
      </c>
      <c r="S50" s="535"/>
      <c r="T50" s="535"/>
      <c r="U50" s="109" t="s">
        <v>97</v>
      </c>
      <c r="V50" s="535" t="s">
        <v>68</v>
      </c>
      <c r="W50" s="548" t="s">
        <v>68</v>
      </c>
      <c r="X50" s="548" t="s">
        <v>68</v>
      </c>
      <c r="Y50" s="548" t="s">
        <v>68</v>
      </c>
      <c r="Z50" s="548" t="s">
        <v>68</v>
      </c>
      <c r="AA50" s="548" t="s">
        <v>68</v>
      </c>
      <c r="AB50" s="533" t="s">
        <v>68</v>
      </c>
    </row>
    <row r="51" spans="2:31" ht="17.45" customHeight="1">
      <c r="B51" s="108" t="str">
        <f>IF(ISBLANK('[7]市町村(1)'!B52)=TRUE,"",'[7]市町村(1)'!B52)</f>
        <v>　 矢 掛 町</v>
      </c>
      <c r="C51" s="547" t="s">
        <v>117</v>
      </c>
      <c r="D51" s="552" t="s">
        <v>117</v>
      </c>
      <c r="E51" s="543" t="s">
        <v>117</v>
      </c>
      <c r="F51" s="535" t="s">
        <v>117</v>
      </c>
      <c r="G51" s="548" t="s">
        <v>117</v>
      </c>
      <c r="H51" s="548" t="s">
        <v>117</v>
      </c>
      <c r="I51" s="533" t="s">
        <v>117</v>
      </c>
      <c r="J51" s="535"/>
      <c r="K51" s="535"/>
      <c r="L51" s="109" t="s">
        <v>98</v>
      </c>
      <c r="M51" s="543" t="s">
        <v>117</v>
      </c>
      <c r="N51" s="548" t="s">
        <v>117</v>
      </c>
      <c r="O51" s="530" t="s">
        <v>117</v>
      </c>
      <c r="P51" s="530" t="s">
        <v>117</v>
      </c>
      <c r="Q51" s="530" t="s">
        <v>117</v>
      </c>
      <c r="R51" s="533" t="s">
        <v>117</v>
      </c>
      <c r="S51" s="535"/>
      <c r="T51" s="535"/>
      <c r="U51" s="109" t="s">
        <v>98</v>
      </c>
      <c r="V51" s="535" t="s">
        <v>117</v>
      </c>
      <c r="W51" s="548" t="s">
        <v>68</v>
      </c>
      <c r="X51" s="548" t="s">
        <v>68</v>
      </c>
      <c r="Y51" s="548" t="s">
        <v>68</v>
      </c>
      <c r="Z51" s="548" t="s">
        <v>68</v>
      </c>
      <c r="AA51" s="548" t="s">
        <v>68</v>
      </c>
      <c r="AB51" s="533" t="s">
        <v>68</v>
      </c>
    </row>
    <row r="52" spans="2:31" ht="17.45" customHeight="1">
      <c r="B52" s="108" t="str">
        <f>IF(ISBLANK('[7]市町村(1)'!B53)=TRUE,"",'[7]市町村(1)'!B53)</f>
        <v>真 庭 郡</v>
      </c>
      <c r="C52" s="547" t="s">
        <v>68</v>
      </c>
      <c r="D52" s="552" t="s">
        <v>68</v>
      </c>
      <c r="E52" s="543" t="s">
        <v>68</v>
      </c>
      <c r="F52" s="535" t="s">
        <v>68</v>
      </c>
      <c r="G52" s="548" t="s">
        <v>68</v>
      </c>
      <c r="H52" s="548" t="s">
        <v>68</v>
      </c>
      <c r="I52" s="533" t="s">
        <v>68</v>
      </c>
      <c r="J52" s="535"/>
      <c r="K52" s="535"/>
      <c r="L52" s="109" t="s">
        <v>99</v>
      </c>
      <c r="M52" s="543" t="s">
        <v>68</v>
      </c>
      <c r="N52" s="548" t="s">
        <v>68</v>
      </c>
      <c r="O52" s="530" t="s">
        <v>68</v>
      </c>
      <c r="P52" s="530" t="s">
        <v>68</v>
      </c>
      <c r="Q52" s="530" t="s">
        <v>68</v>
      </c>
      <c r="R52" s="533" t="s">
        <v>68</v>
      </c>
      <c r="S52" s="535"/>
      <c r="T52" s="535"/>
      <c r="U52" s="109" t="s">
        <v>99</v>
      </c>
      <c r="V52" s="535" t="s">
        <v>68</v>
      </c>
      <c r="W52" s="548" t="s">
        <v>68</v>
      </c>
      <c r="X52" s="548" t="s">
        <v>68</v>
      </c>
      <c r="Y52" s="548" t="s">
        <v>68</v>
      </c>
      <c r="Z52" s="548" t="s">
        <v>68</v>
      </c>
      <c r="AA52" s="548" t="s">
        <v>68</v>
      </c>
      <c r="AB52" s="533" t="s">
        <v>68</v>
      </c>
    </row>
    <row r="53" spans="2:31" ht="17.45" customHeight="1">
      <c r="B53" s="108" t="str">
        <f>IF(ISBLANK('[7]市町村(1)'!B54)=TRUE,"",'[7]市町村(1)'!B54)</f>
        <v>　 新 庄 村</v>
      </c>
      <c r="C53" s="547" t="s">
        <v>117</v>
      </c>
      <c r="D53" s="552" t="s">
        <v>117</v>
      </c>
      <c r="E53" s="543" t="s">
        <v>117</v>
      </c>
      <c r="F53" s="535" t="s">
        <v>117</v>
      </c>
      <c r="G53" s="548" t="s">
        <v>117</v>
      </c>
      <c r="H53" s="548" t="s">
        <v>117</v>
      </c>
      <c r="I53" s="533" t="s">
        <v>117</v>
      </c>
      <c r="J53" s="535"/>
      <c r="K53" s="535"/>
      <c r="L53" s="109" t="s">
        <v>100</v>
      </c>
      <c r="M53" s="543" t="s">
        <v>117</v>
      </c>
      <c r="N53" s="548" t="s">
        <v>117</v>
      </c>
      <c r="O53" s="530" t="s">
        <v>117</v>
      </c>
      <c r="P53" s="530" t="s">
        <v>117</v>
      </c>
      <c r="Q53" s="530" t="s">
        <v>117</v>
      </c>
      <c r="R53" s="533" t="s">
        <v>117</v>
      </c>
      <c r="S53" s="535"/>
      <c r="T53" s="535"/>
      <c r="U53" s="109" t="s">
        <v>100</v>
      </c>
      <c r="V53" s="535" t="s">
        <v>117</v>
      </c>
      <c r="W53" s="548" t="s">
        <v>68</v>
      </c>
      <c r="X53" s="548" t="s">
        <v>68</v>
      </c>
      <c r="Y53" s="548" t="s">
        <v>68</v>
      </c>
      <c r="Z53" s="548" t="s">
        <v>68</v>
      </c>
      <c r="AA53" s="548" t="s">
        <v>68</v>
      </c>
      <c r="AB53" s="533" t="s">
        <v>68</v>
      </c>
      <c r="AC53" s="486"/>
      <c r="AD53" s="486"/>
      <c r="AE53" s="486"/>
    </row>
    <row r="54" spans="2:31" ht="17.45" customHeight="1">
      <c r="B54" s="108" t="str">
        <f>IF(ISBLANK('[7]市町村(1)'!B55)=TRUE,"",'[7]市町村(1)'!B55)</f>
        <v>苫 田 郡</v>
      </c>
      <c r="C54" s="547" t="s">
        <v>68</v>
      </c>
      <c r="D54" s="552" t="s">
        <v>68</v>
      </c>
      <c r="E54" s="543" t="s">
        <v>68</v>
      </c>
      <c r="F54" s="535" t="s">
        <v>68</v>
      </c>
      <c r="G54" s="548" t="s">
        <v>68</v>
      </c>
      <c r="H54" s="548" t="s">
        <v>68</v>
      </c>
      <c r="I54" s="533" t="s">
        <v>68</v>
      </c>
      <c r="J54" s="535"/>
      <c r="K54" s="535"/>
      <c r="L54" s="109" t="s">
        <v>101</v>
      </c>
      <c r="M54" s="543" t="s">
        <v>68</v>
      </c>
      <c r="N54" s="548" t="s">
        <v>68</v>
      </c>
      <c r="O54" s="530" t="s">
        <v>68</v>
      </c>
      <c r="P54" s="530" t="s">
        <v>68</v>
      </c>
      <c r="Q54" s="530" t="s">
        <v>68</v>
      </c>
      <c r="R54" s="533" t="s">
        <v>68</v>
      </c>
      <c r="S54" s="535"/>
      <c r="T54" s="535"/>
      <c r="U54" s="109" t="s">
        <v>101</v>
      </c>
      <c r="V54" s="535" t="s">
        <v>68</v>
      </c>
      <c r="W54" s="548" t="s">
        <v>68</v>
      </c>
      <c r="X54" s="548" t="s">
        <v>68</v>
      </c>
      <c r="Y54" s="548" t="s">
        <v>68</v>
      </c>
      <c r="Z54" s="548" t="s">
        <v>68</v>
      </c>
      <c r="AA54" s="548" t="s">
        <v>68</v>
      </c>
      <c r="AB54" s="533" t="s">
        <v>68</v>
      </c>
    </row>
    <row r="55" spans="2:31" ht="17.45" customHeight="1">
      <c r="B55" s="108" t="str">
        <f>IF(ISBLANK('[7]市町村(1)'!B56)=TRUE,"",'[7]市町村(1)'!B56)</f>
        <v>　 鏡 野 町</v>
      </c>
      <c r="C55" s="547" t="s">
        <v>117</v>
      </c>
      <c r="D55" s="552" t="s">
        <v>117</v>
      </c>
      <c r="E55" s="543" t="s">
        <v>117</v>
      </c>
      <c r="F55" s="535" t="s">
        <v>117</v>
      </c>
      <c r="G55" s="548" t="s">
        <v>117</v>
      </c>
      <c r="H55" s="548" t="s">
        <v>117</v>
      </c>
      <c r="I55" s="533" t="s">
        <v>117</v>
      </c>
      <c r="J55" s="535"/>
      <c r="K55" s="535"/>
      <c r="L55" s="109" t="s">
        <v>102</v>
      </c>
      <c r="M55" s="543" t="s">
        <v>117</v>
      </c>
      <c r="N55" s="548" t="s">
        <v>117</v>
      </c>
      <c r="O55" s="530" t="s">
        <v>117</v>
      </c>
      <c r="P55" s="530" t="s">
        <v>117</v>
      </c>
      <c r="Q55" s="530" t="s">
        <v>117</v>
      </c>
      <c r="R55" s="533" t="s">
        <v>117</v>
      </c>
      <c r="S55" s="535"/>
      <c r="T55" s="535"/>
      <c r="U55" s="109" t="s">
        <v>102</v>
      </c>
      <c r="V55" s="535" t="s">
        <v>117</v>
      </c>
      <c r="W55" s="548" t="s">
        <v>68</v>
      </c>
      <c r="X55" s="548" t="s">
        <v>68</v>
      </c>
      <c r="Y55" s="548" t="s">
        <v>68</v>
      </c>
      <c r="Z55" s="548" t="s">
        <v>68</v>
      </c>
      <c r="AA55" s="548" t="s">
        <v>68</v>
      </c>
      <c r="AB55" s="533" t="s">
        <v>68</v>
      </c>
    </row>
    <row r="56" spans="2:31" ht="17.45" customHeight="1">
      <c r="B56" s="108" t="str">
        <f>IF(ISBLANK('[7]市町村(1)'!B57)=TRUE,"",'[7]市町村(1)'!B57)</f>
        <v/>
      </c>
      <c r="C56" s="547" t="s">
        <v>68</v>
      </c>
      <c r="D56" s="552" t="s">
        <v>68</v>
      </c>
      <c r="E56" s="543" t="s">
        <v>68</v>
      </c>
      <c r="F56" s="535" t="s">
        <v>68</v>
      </c>
      <c r="G56" s="548" t="s">
        <v>68</v>
      </c>
      <c r="H56" s="548" t="s">
        <v>68</v>
      </c>
      <c r="I56" s="533" t="s">
        <v>68</v>
      </c>
      <c r="J56" s="535"/>
      <c r="K56" s="535"/>
      <c r="L56" s="109" t="s">
        <v>68</v>
      </c>
      <c r="M56" s="543" t="s">
        <v>68</v>
      </c>
      <c r="N56" s="548" t="s">
        <v>68</v>
      </c>
      <c r="O56" s="530" t="s">
        <v>68</v>
      </c>
      <c r="P56" s="530" t="s">
        <v>68</v>
      </c>
      <c r="Q56" s="530" t="s">
        <v>68</v>
      </c>
      <c r="R56" s="533" t="s">
        <v>68</v>
      </c>
      <c r="S56" s="535"/>
      <c r="T56" s="535"/>
      <c r="U56" s="109" t="s">
        <v>68</v>
      </c>
      <c r="V56" s="535" t="s">
        <v>68</v>
      </c>
      <c r="W56" s="548" t="s">
        <v>68</v>
      </c>
      <c r="X56" s="548" t="s">
        <v>68</v>
      </c>
      <c r="Y56" s="548" t="s">
        <v>68</v>
      </c>
      <c r="Z56" s="548" t="s">
        <v>68</v>
      </c>
      <c r="AA56" s="548" t="s">
        <v>68</v>
      </c>
      <c r="AB56" s="533" t="s">
        <v>68</v>
      </c>
    </row>
    <row r="57" spans="2:31" ht="17.45" customHeight="1">
      <c r="B57" s="108" t="str">
        <f>IF(ISBLANK('[7]市町村(1)'!B58)=TRUE,"",'[7]市町村(1)'!B58)</f>
        <v>勝 田 郡</v>
      </c>
      <c r="C57" s="547" t="s">
        <v>68</v>
      </c>
      <c r="D57" s="552" t="s">
        <v>68</v>
      </c>
      <c r="E57" s="543" t="s">
        <v>68</v>
      </c>
      <c r="F57" s="535" t="s">
        <v>68</v>
      </c>
      <c r="G57" s="548" t="s">
        <v>68</v>
      </c>
      <c r="H57" s="548" t="s">
        <v>68</v>
      </c>
      <c r="I57" s="533" t="s">
        <v>68</v>
      </c>
      <c r="J57" s="535"/>
      <c r="K57" s="535"/>
      <c r="L57" s="109" t="s">
        <v>103</v>
      </c>
      <c r="M57" s="543" t="s">
        <v>68</v>
      </c>
      <c r="N57" s="548" t="s">
        <v>68</v>
      </c>
      <c r="O57" s="530" t="s">
        <v>68</v>
      </c>
      <c r="P57" s="530" t="s">
        <v>68</v>
      </c>
      <c r="Q57" s="530" t="s">
        <v>68</v>
      </c>
      <c r="R57" s="533" t="s">
        <v>68</v>
      </c>
      <c r="S57" s="535"/>
      <c r="T57" s="535"/>
      <c r="U57" s="109" t="s">
        <v>103</v>
      </c>
      <c r="V57" s="535" t="s">
        <v>68</v>
      </c>
      <c r="W57" s="548" t="s">
        <v>68</v>
      </c>
      <c r="X57" s="548" t="s">
        <v>68</v>
      </c>
      <c r="Y57" s="548" t="s">
        <v>68</v>
      </c>
      <c r="Z57" s="548" t="s">
        <v>68</v>
      </c>
      <c r="AA57" s="548" t="s">
        <v>68</v>
      </c>
      <c r="AB57" s="533" t="s">
        <v>68</v>
      </c>
    </row>
    <row r="58" spans="2:31" ht="17.45" customHeight="1">
      <c r="B58" s="108" t="str">
        <f>IF(ISBLANK('[7]市町村(1)'!B59)=TRUE,"",'[7]市町村(1)'!B59)</f>
        <v>　 勝 央 町</v>
      </c>
      <c r="C58" s="547" t="s">
        <v>117</v>
      </c>
      <c r="D58" s="552" t="s">
        <v>117</v>
      </c>
      <c r="E58" s="543" t="s">
        <v>117</v>
      </c>
      <c r="F58" s="535" t="s">
        <v>117</v>
      </c>
      <c r="G58" s="548" t="s">
        <v>117</v>
      </c>
      <c r="H58" s="548" t="s">
        <v>117</v>
      </c>
      <c r="I58" s="533" t="s">
        <v>117</v>
      </c>
      <c r="J58" s="535"/>
      <c r="K58" s="535"/>
      <c r="L58" s="109" t="s">
        <v>104</v>
      </c>
      <c r="M58" s="543" t="s">
        <v>117</v>
      </c>
      <c r="N58" s="548" t="s">
        <v>117</v>
      </c>
      <c r="O58" s="530" t="s">
        <v>117</v>
      </c>
      <c r="P58" s="530" t="s">
        <v>117</v>
      </c>
      <c r="Q58" s="530" t="s">
        <v>117</v>
      </c>
      <c r="R58" s="533" t="s">
        <v>117</v>
      </c>
      <c r="S58" s="535"/>
      <c r="T58" s="535"/>
      <c r="U58" s="109" t="s">
        <v>104</v>
      </c>
      <c r="V58" s="535" t="s">
        <v>117</v>
      </c>
      <c r="W58" s="548" t="s">
        <v>68</v>
      </c>
      <c r="X58" s="548" t="s">
        <v>68</v>
      </c>
      <c r="Y58" s="548" t="s">
        <v>68</v>
      </c>
      <c r="Z58" s="548" t="s">
        <v>68</v>
      </c>
      <c r="AA58" s="548" t="s">
        <v>68</v>
      </c>
      <c r="AB58" s="533" t="s">
        <v>68</v>
      </c>
    </row>
    <row r="59" spans="2:31" ht="17.45" customHeight="1">
      <c r="B59" s="108" t="str">
        <f>IF(ISBLANK('[7]市町村(1)'!B60)=TRUE,"",'[7]市町村(1)'!B60)</f>
        <v>　 奈 義 町</v>
      </c>
      <c r="C59" s="547" t="s">
        <v>117</v>
      </c>
      <c r="D59" s="552" t="s">
        <v>117</v>
      </c>
      <c r="E59" s="543" t="s">
        <v>117</v>
      </c>
      <c r="F59" s="535" t="s">
        <v>117</v>
      </c>
      <c r="G59" s="548" t="s">
        <v>117</v>
      </c>
      <c r="H59" s="548" t="s">
        <v>117</v>
      </c>
      <c r="I59" s="533" t="s">
        <v>117</v>
      </c>
      <c r="J59" s="535"/>
      <c r="K59" s="535"/>
      <c r="L59" s="109" t="s">
        <v>105</v>
      </c>
      <c r="M59" s="543" t="s">
        <v>117</v>
      </c>
      <c r="N59" s="548" t="s">
        <v>117</v>
      </c>
      <c r="O59" s="530" t="s">
        <v>117</v>
      </c>
      <c r="P59" s="530" t="s">
        <v>117</v>
      </c>
      <c r="Q59" s="530" t="s">
        <v>117</v>
      </c>
      <c r="R59" s="533" t="s">
        <v>117</v>
      </c>
      <c r="S59" s="535"/>
      <c r="T59" s="535"/>
      <c r="U59" s="109" t="s">
        <v>105</v>
      </c>
      <c r="V59" s="535" t="s">
        <v>117</v>
      </c>
      <c r="W59" s="548" t="s">
        <v>68</v>
      </c>
      <c r="X59" s="548" t="s">
        <v>68</v>
      </c>
      <c r="Y59" s="548" t="s">
        <v>68</v>
      </c>
      <c r="Z59" s="548" t="s">
        <v>68</v>
      </c>
      <c r="AA59" s="548" t="s">
        <v>68</v>
      </c>
      <c r="AB59" s="533" t="s">
        <v>68</v>
      </c>
    </row>
    <row r="60" spans="2:31" ht="17.45" customHeight="1">
      <c r="B60" s="108" t="str">
        <f>IF(ISBLANK('[7]市町村(1)'!B61)=TRUE,"",'[7]市町村(1)'!B61)</f>
        <v>英 田 郡</v>
      </c>
      <c r="C60" s="547" t="s">
        <v>68</v>
      </c>
      <c r="D60" s="552" t="s">
        <v>68</v>
      </c>
      <c r="E60" s="543" t="s">
        <v>68</v>
      </c>
      <c r="F60" s="535" t="s">
        <v>68</v>
      </c>
      <c r="G60" s="548" t="s">
        <v>68</v>
      </c>
      <c r="H60" s="548" t="s">
        <v>68</v>
      </c>
      <c r="I60" s="533" t="s">
        <v>68</v>
      </c>
      <c r="J60" s="535"/>
      <c r="K60" s="535"/>
      <c r="L60" s="109" t="s">
        <v>106</v>
      </c>
      <c r="M60" s="543" t="s">
        <v>68</v>
      </c>
      <c r="N60" s="548" t="s">
        <v>68</v>
      </c>
      <c r="O60" s="530" t="s">
        <v>68</v>
      </c>
      <c r="P60" s="530" t="s">
        <v>68</v>
      </c>
      <c r="Q60" s="530" t="s">
        <v>68</v>
      </c>
      <c r="R60" s="533" t="s">
        <v>68</v>
      </c>
      <c r="S60" s="535"/>
      <c r="T60" s="535"/>
      <c r="U60" s="109" t="s">
        <v>106</v>
      </c>
      <c r="V60" s="535" t="s">
        <v>68</v>
      </c>
      <c r="W60" s="548" t="s">
        <v>68</v>
      </c>
      <c r="X60" s="548" t="s">
        <v>68</v>
      </c>
      <c r="Y60" s="548" t="s">
        <v>68</v>
      </c>
      <c r="Z60" s="548" t="s">
        <v>68</v>
      </c>
      <c r="AA60" s="548" t="s">
        <v>68</v>
      </c>
      <c r="AB60" s="533" t="s">
        <v>68</v>
      </c>
    </row>
    <row r="61" spans="2:31" ht="17.45" customHeight="1">
      <c r="B61" s="108" t="str">
        <f>IF(ISBLANK('[7]市町村(1)'!B62)=TRUE,"",'[7]市町村(1)'!B62)</f>
        <v>　 西粟倉村</v>
      </c>
      <c r="C61" s="547" t="s">
        <v>117</v>
      </c>
      <c r="D61" s="552" t="s">
        <v>117</v>
      </c>
      <c r="E61" s="543" t="s">
        <v>117</v>
      </c>
      <c r="F61" s="535" t="s">
        <v>117</v>
      </c>
      <c r="G61" s="548" t="s">
        <v>117</v>
      </c>
      <c r="H61" s="548" t="s">
        <v>117</v>
      </c>
      <c r="I61" s="533" t="s">
        <v>117</v>
      </c>
      <c r="J61" s="535"/>
      <c r="K61" s="535"/>
      <c r="L61" s="109" t="s">
        <v>107</v>
      </c>
      <c r="M61" s="543" t="s">
        <v>117</v>
      </c>
      <c r="N61" s="548" t="s">
        <v>117</v>
      </c>
      <c r="O61" s="530" t="s">
        <v>117</v>
      </c>
      <c r="P61" s="530" t="s">
        <v>117</v>
      </c>
      <c r="Q61" s="530" t="s">
        <v>117</v>
      </c>
      <c r="R61" s="533" t="s">
        <v>117</v>
      </c>
      <c r="S61" s="535"/>
      <c r="T61" s="535"/>
      <c r="U61" s="109" t="s">
        <v>107</v>
      </c>
      <c r="V61" s="535" t="s">
        <v>117</v>
      </c>
      <c r="W61" s="548" t="s">
        <v>68</v>
      </c>
      <c r="X61" s="548" t="s">
        <v>68</v>
      </c>
      <c r="Y61" s="548" t="s">
        <v>68</v>
      </c>
      <c r="Z61" s="548" t="s">
        <v>68</v>
      </c>
      <c r="AA61" s="548" t="s">
        <v>68</v>
      </c>
      <c r="AB61" s="533" t="s">
        <v>68</v>
      </c>
    </row>
    <row r="62" spans="2:31" ht="17.45" customHeight="1">
      <c r="B62" s="108" t="str">
        <f>IF(ISBLANK('[7]市町村(1)'!B63)=TRUE,"",'[7]市町村(1)'!B63)</f>
        <v/>
      </c>
      <c r="C62" s="547" t="s">
        <v>68</v>
      </c>
      <c r="D62" s="552" t="s">
        <v>68</v>
      </c>
      <c r="E62" s="543" t="s">
        <v>68</v>
      </c>
      <c r="F62" s="535" t="s">
        <v>68</v>
      </c>
      <c r="G62" s="548" t="s">
        <v>68</v>
      </c>
      <c r="H62" s="548" t="s">
        <v>68</v>
      </c>
      <c r="I62" s="533" t="s">
        <v>68</v>
      </c>
      <c r="J62" s="535"/>
      <c r="K62" s="535"/>
      <c r="L62" s="109" t="s">
        <v>68</v>
      </c>
      <c r="M62" s="543" t="s">
        <v>68</v>
      </c>
      <c r="N62" s="548" t="s">
        <v>68</v>
      </c>
      <c r="O62" s="530" t="s">
        <v>68</v>
      </c>
      <c r="P62" s="530" t="s">
        <v>68</v>
      </c>
      <c r="Q62" s="530" t="s">
        <v>68</v>
      </c>
      <c r="R62" s="533" t="s">
        <v>68</v>
      </c>
      <c r="S62" s="535"/>
      <c r="T62" s="535"/>
      <c r="U62" s="109" t="s">
        <v>68</v>
      </c>
      <c r="V62" s="535" t="s">
        <v>68</v>
      </c>
      <c r="W62" s="548" t="s">
        <v>68</v>
      </c>
      <c r="X62" s="548" t="s">
        <v>68</v>
      </c>
      <c r="Y62" s="548" t="s">
        <v>68</v>
      </c>
      <c r="Z62" s="548" t="s">
        <v>68</v>
      </c>
      <c r="AA62" s="548" t="s">
        <v>68</v>
      </c>
      <c r="AB62" s="533" t="s">
        <v>68</v>
      </c>
    </row>
    <row r="63" spans="2:31" ht="17.45" customHeight="1">
      <c r="B63" s="108" t="str">
        <f>IF(ISBLANK('[7]市町村(1)'!B64)=TRUE,"",'[7]市町村(1)'!B64)</f>
        <v>久 米 郡</v>
      </c>
      <c r="C63" s="547" t="s">
        <v>68</v>
      </c>
      <c r="D63" s="552" t="s">
        <v>68</v>
      </c>
      <c r="E63" s="543" t="s">
        <v>68</v>
      </c>
      <c r="F63" s="535" t="s">
        <v>68</v>
      </c>
      <c r="G63" s="548" t="s">
        <v>68</v>
      </c>
      <c r="H63" s="548" t="s">
        <v>68</v>
      </c>
      <c r="I63" s="533" t="s">
        <v>68</v>
      </c>
      <c r="J63" s="535"/>
      <c r="K63" s="535"/>
      <c r="L63" s="109" t="s">
        <v>108</v>
      </c>
      <c r="M63" s="543" t="s">
        <v>68</v>
      </c>
      <c r="N63" s="548" t="s">
        <v>68</v>
      </c>
      <c r="O63" s="530" t="s">
        <v>68</v>
      </c>
      <c r="P63" s="530" t="s">
        <v>68</v>
      </c>
      <c r="Q63" s="530" t="s">
        <v>68</v>
      </c>
      <c r="R63" s="533" t="s">
        <v>68</v>
      </c>
      <c r="S63" s="535"/>
      <c r="T63" s="535"/>
      <c r="U63" s="109" t="s">
        <v>108</v>
      </c>
      <c r="V63" s="535" t="s">
        <v>68</v>
      </c>
      <c r="W63" s="548" t="s">
        <v>68</v>
      </c>
      <c r="X63" s="548" t="s">
        <v>68</v>
      </c>
      <c r="Y63" s="548" t="s">
        <v>68</v>
      </c>
      <c r="Z63" s="548" t="s">
        <v>68</v>
      </c>
      <c r="AA63" s="548" t="s">
        <v>68</v>
      </c>
      <c r="AB63" s="533" t="s">
        <v>68</v>
      </c>
    </row>
    <row r="64" spans="2:31" ht="17.45" customHeight="1">
      <c r="B64" s="108" t="str">
        <f>IF(ISBLANK('[7]市町村(1)'!B65)=TRUE,"",'[7]市町村(1)'!B65)</f>
        <v/>
      </c>
      <c r="C64" s="547" t="s">
        <v>117</v>
      </c>
      <c r="D64" s="552" t="s">
        <v>117</v>
      </c>
      <c r="E64" s="543" t="s">
        <v>117</v>
      </c>
      <c r="F64" s="535" t="s">
        <v>117</v>
      </c>
      <c r="G64" s="548" t="s">
        <v>117</v>
      </c>
      <c r="H64" s="548" t="s">
        <v>117</v>
      </c>
      <c r="I64" s="533" t="s">
        <v>117</v>
      </c>
      <c r="J64" s="535"/>
      <c r="K64" s="535"/>
      <c r="L64" s="109" t="s">
        <v>109</v>
      </c>
      <c r="M64" s="543" t="s">
        <v>117</v>
      </c>
      <c r="N64" s="548" t="s">
        <v>117</v>
      </c>
      <c r="O64" s="530" t="s">
        <v>117</v>
      </c>
      <c r="P64" s="530" t="s">
        <v>117</v>
      </c>
      <c r="Q64" s="530" t="s">
        <v>117</v>
      </c>
      <c r="R64" s="533" t="s">
        <v>117</v>
      </c>
      <c r="S64" s="535"/>
      <c r="T64" s="535"/>
      <c r="U64" s="109" t="s">
        <v>109</v>
      </c>
      <c r="V64" s="535" t="s">
        <v>117</v>
      </c>
      <c r="W64" s="548" t="s">
        <v>68</v>
      </c>
      <c r="X64" s="548" t="s">
        <v>68</v>
      </c>
      <c r="Y64" s="548" t="s">
        <v>68</v>
      </c>
      <c r="Z64" s="548" t="s">
        <v>68</v>
      </c>
      <c r="AA64" s="548" t="s">
        <v>68</v>
      </c>
      <c r="AB64" s="533" t="s">
        <v>68</v>
      </c>
    </row>
    <row r="65" spans="2:28" ht="17.45" customHeight="1">
      <c r="B65" s="108" t="str">
        <f>IF(ISBLANK('[7]市町村(1)'!B66)=TRUE,"",'[7]市町村(1)'!B66)</f>
        <v/>
      </c>
      <c r="C65" s="547" t="s">
        <v>117</v>
      </c>
      <c r="D65" s="552" t="s">
        <v>117</v>
      </c>
      <c r="E65" s="543" t="s">
        <v>117</v>
      </c>
      <c r="F65" s="535" t="s">
        <v>117</v>
      </c>
      <c r="G65" s="548" t="s">
        <v>117</v>
      </c>
      <c r="H65" s="548" t="s">
        <v>117</v>
      </c>
      <c r="I65" s="533" t="s">
        <v>117</v>
      </c>
      <c r="J65" s="535"/>
      <c r="K65" s="535"/>
      <c r="L65" s="109" t="s">
        <v>110</v>
      </c>
      <c r="M65" s="543" t="s">
        <v>117</v>
      </c>
      <c r="N65" s="548" t="s">
        <v>117</v>
      </c>
      <c r="O65" s="530" t="s">
        <v>117</v>
      </c>
      <c r="P65" s="530" t="s">
        <v>117</v>
      </c>
      <c r="Q65" s="530" t="s">
        <v>117</v>
      </c>
      <c r="R65" s="533" t="s">
        <v>117</v>
      </c>
      <c r="S65" s="535"/>
      <c r="T65" s="535"/>
      <c r="U65" s="109" t="s">
        <v>110</v>
      </c>
      <c r="V65" s="535" t="s">
        <v>117</v>
      </c>
      <c r="W65" s="548" t="s">
        <v>68</v>
      </c>
      <c r="X65" s="548" t="s">
        <v>68</v>
      </c>
      <c r="Y65" s="548" t="s">
        <v>68</v>
      </c>
      <c r="Z65" s="548" t="s">
        <v>68</v>
      </c>
      <c r="AA65" s="548" t="s">
        <v>68</v>
      </c>
      <c r="AB65" s="533" t="s">
        <v>68</v>
      </c>
    </row>
    <row r="66" spans="2:28" ht="17.45" customHeight="1">
      <c r="B66" s="108" t="str">
        <f>IF(ISBLANK('[7]市町村(1)'!B67)=TRUE,"",'[7]市町村(1)'!B67)</f>
        <v>加 賀 郡</v>
      </c>
      <c r="C66" s="547" t="s">
        <v>68</v>
      </c>
      <c r="D66" s="552" t="s">
        <v>68</v>
      </c>
      <c r="E66" s="543" t="s">
        <v>68</v>
      </c>
      <c r="F66" s="535" t="s">
        <v>68</v>
      </c>
      <c r="G66" s="548" t="s">
        <v>68</v>
      </c>
      <c r="H66" s="548" t="s">
        <v>68</v>
      </c>
      <c r="I66" s="533" t="s">
        <v>68</v>
      </c>
      <c r="J66" s="535"/>
      <c r="K66" s="535"/>
      <c r="L66" s="109" t="s">
        <v>111</v>
      </c>
      <c r="M66" s="543" t="s">
        <v>68</v>
      </c>
      <c r="N66" s="548" t="s">
        <v>68</v>
      </c>
      <c r="O66" s="530" t="s">
        <v>68</v>
      </c>
      <c r="P66" s="530" t="s">
        <v>68</v>
      </c>
      <c r="Q66" s="530" t="s">
        <v>68</v>
      </c>
      <c r="R66" s="533" t="s">
        <v>68</v>
      </c>
      <c r="S66" s="535"/>
      <c r="T66" s="535"/>
      <c r="U66" s="109" t="s">
        <v>111</v>
      </c>
      <c r="V66" s="535" t="s">
        <v>68</v>
      </c>
      <c r="W66" s="548" t="s">
        <v>68</v>
      </c>
      <c r="X66" s="548" t="s">
        <v>68</v>
      </c>
      <c r="Y66" s="548" t="s">
        <v>68</v>
      </c>
      <c r="Z66" s="548" t="s">
        <v>68</v>
      </c>
      <c r="AA66" s="548" t="s">
        <v>68</v>
      </c>
      <c r="AB66" s="533" t="s">
        <v>68</v>
      </c>
    </row>
    <row r="67" spans="2:28" ht="17.45" customHeight="1">
      <c r="B67" s="108" t="str">
        <f>IF(ISBLANK('[7]市町村(1)'!B68)=TRUE,"",'[7]市町村(1)'!B68)</f>
        <v>　 吉備中央町</v>
      </c>
      <c r="C67" s="547" t="s">
        <v>117</v>
      </c>
      <c r="D67" s="552" t="s">
        <v>117</v>
      </c>
      <c r="E67" s="543" t="s">
        <v>117</v>
      </c>
      <c r="F67" s="535" t="s">
        <v>117</v>
      </c>
      <c r="G67" s="548" t="s">
        <v>117</v>
      </c>
      <c r="H67" s="548" t="s">
        <v>117</v>
      </c>
      <c r="I67" s="533" t="s">
        <v>117</v>
      </c>
      <c r="J67" s="535"/>
      <c r="K67" s="535"/>
      <c r="L67" s="109" t="s">
        <v>112</v>
      </c>
      <c r="M67" s="543" t="s">
        <v>117</v>
      </c>
      <c r="N67" s="548" t="s">
        <v>117</v>
      </c>
      <c r="O67" s="530" t="s">
        <v>117</v>
      </c>
      <c r="P67" s="530" t="s">
        <v>117</v>
      </c>
      <c r="Q67" s="530" t="s">
        <v>117</v>
      </c>
      <c r="R67" s="533" t="s">
        <v>117</v>
      </c>
      <c r="S67" s="535"/>
      <c r="T67" s="535"/>
      <c r="U67" s="109" t="s">
        <v>112</v>
      </c>
      <c r="V67" s="535" t="s">
        <v>117</v>
      </c>
      <c r="W67" s="548" t="s">
        <v>68</v>
      </c>
      <c r="X67" s="548" t="s">
        <v>68</v>
      </c>
      <c r="Y67" s="548" t="s">
        <v>68</v>
      </c>
      <c r="Z67" s="548" t="s">
        <v>68</v>
      </c>
      <c r="AA67" s="548" t="s">
        <v>68</v>
      </c>
      <c r="AB67" s="533" t="s">
        <v>68</v>
      </c>
    </row>
    <row r="68" spans="2:28" ht="17.45" customHeight="1">
      <c r="B68" s="108" t="str">
        <f>IF(ISBLANK('[7]市町村(1)'!B69)=TRUE,"",'[7]市町村(1)'!B69)</f>
        <v/>
      </c>
      <c r="C68" s="547" t="s">
        <v>68</v>
      </c>
      <c r="D68" s="552" t="s">
        <v>68</v>
      </c>
      <c r="E68" s="543" t="s">
        <v>68</v>
      </c>
      <c r="F68" s="535" t="s">
        <v>68</v>
      </c>
      <c r="G68" s="548" t="s">
        <v>68</v>
      </c>
      <c r="H68" s="548" t="s">
        <v>68</v>
      </c>
      <c r="I68" s="533" t="s">
        <v>68</v>
      </c>
      <c r="J68" s="535"/>
      <c r="K68" s="535"/>
      <c r="L68" s="109" t="s">
        <v>68</v>
      </c>
      <c r="M68" s="543" t="s">
        <v>68</v>
      </c>
      <c r="N68" s="548" t="s">
        <v>68</v>
      </c>
      <c r="O68" s="530" t="s">
        <v>68</v>
      </c>
      <c r="P68" s="530" t="s">
        <v>68</v>
      </c>
      <c r="Q68" s="530" t="s">
        <v>68</v>
      </c>
      <c r="R68" s="533" t="s">
        <v>68</v>
      </c>
      <c r="S68" s="535"/>
      <c r="T68" s="535"/>
      <c r="U68" s="109" t="s">
        <v>68</v>
      </c>
      <c r="V68" s="535" t="s">
        <v>68</v>
      </c>
      <c r="W68" s="548" t="s">
        <v>68</v>
      </c>
      <c r="X68" s="548" t="s">
        <v>68</v>
      </c>
      <c r="Y68" s="548" t="s">
        <v>68</v>
      </c>
      <c r="Z68" s="548" t="s">
        <v>68</v>
      </c>
      <c r="AA68" s="548" t="s">
        <v>68</v>
      </c>
      <c r="AB68" s="533" t="s">
        <v>68</v>
      </c>
    </row>
    <row r="69" spans="2:28" ht="17.45" customHeight="1" thickBot="1">
      <c r="B69" s="114" t="str">
        <f>IF(ISBLANK('[7]市町村(1)'!B75)=TRUE,"",'[7]市町村(1)'!B75)</f>
        <v/>
      </c>
      <c r="C69" s="553" t="s">
        <v>68</v>
      </c>
      <c r="D69" s="554" t="s">
        <v>68</v>
      </c>
      <c r="E69" s="555" t="s">
        <v>68</v>
      </c>
      <c r="F69" s="556" t="s">
        <v>68</v>
      </c>
      <c r="G69" s="557" t="s">
        <v>68</v>
      </c>
      <c r="H69" s="557" t="s">
        <v>68</v>
      </c>
      <c r="I69" s="558" t="s">
        <v>68</v>
      </c>
      <c r="J69" s="535"/>
      <c r="K69" s="535"/>
      <c r="L69" s="559" t="s">
        <v>68</v>
      </c>
      <c r="M69" s="555" t="s">
        <v>68</v>
      </c>
      <c r="N69" s="557" t="s">
        <v>68</v>
      </c>
      <c r="O69" s="560" t="s">
        <v>68</v>
      </c>
      <c r="P69" s="560" t="s">
        <v>68</v>
      </c>
      <c r="Q69" s="560" t="s">
        <v>68</v>
      </c>
      <c r="R69" s="558" t="s">
        <v>68</v>
      </c>
      <c r="S69" s="535"/>
      <c r="T69" s="535"/>
      <c r="U69" s="559" t="s">
        <v>68</v>
      </c>
      <c r="V69" s="556" t="s">
        <v>68</v>
      </c>
      <c r="W69" s="557" t="s">
        <v>68</v>
      </c>
      <c r="X69" s="557" t="s">
        <v>68</v>
      </c>
      <c r="Y69" s="557" t="s">
        <v>68</v>
      </c>
      <c r="Z69" s="557" t="s">
        <v>68</v>
      </c>
      <c r="AA69" s="557" t="s">
        <v>68</v>
      </c>
      <c r="AB69" s="558" t="s">
        <v>68</v>
      </c>
    </row>
    <row r="70" spans="2:28" ht="17.25" customHeight="1">
      <c r="B70" s="561" t="s">
        <v>442</v>
      </c>
      <c r="C70" s="562"/>
      <c r="D70" s="562"/>
      <c r="E70" s="562"/>
      <c r="F70" s="562"/>
      <c r="G70" s="562"/>
      <c r="H70" s="562"/>
      <c r="I70" s="562"/>
      <c r="J70" s="562"/>
      <c r="K70" s="562"/>
      <c r="L70" s="561" t="s">
        <v>443</v>
      </c>
      <c r="M70" s="562"/>
      <c r="N70" s="562"/>
      <c r="O70" s="562"/>
      <c r="P70" s="562"/>
      <c r="Q70" s="562"/>
      <c r="R70" s="562"/>
      <c r="S70" s="563"/>
      <c r="T70" s="563"/>
      <c r="U70" s="563"/>
      <c r="V70" s="562"/>
      <c r="W70" s="562"/>
      <c r="X70" s="563"/>
      <c r="Y70" s="563"/>
      <c r="Z70" s="563"/>
      <c r="AA70" s="563"/>
      <c r="AB70" s="563"/>
    </row>
    <row r="71" spans="2:28" ht="17.25" customHeight="1">
      <c r="B71" s="122" t="s">
        <v>155</v>
      </c>
      <c r="C71" s="562"/>
      <c r="D71" s="562"/>
      <c r="E71" s="562"/>
      <c r="F71" s="562"/>
      <c r="G71" s="562"/>
      <c r="H71" s="562"/>
      <c r="I71" s="562"/>
      <c r="J71" s="562"/>
      <c r="K71" s="562"/>
      <c r="L71" s="122" t="s">
        <v>155</v>
      </c>
      <c r="M71" s="562"/>
      <c r="N71" s="562"/>
      <c r="O71" s="562"/>
      <c r="P71" s="562"/>
      <c r="Q71" s="562"/>
      <c r="R71" s="562"/>
      <c r="S71" s="563"/>
      <c r="T71" s="563"/>
      <c r="U71" s="563"/>
      <c r="V71" s="562"/>
      <c r="W71" s="562"/>
      <c r="X71" s="563"/>
      <c r="Y71" s="562"/>
      <c r="Z71" s="562"/>
      <c r="AA71" s="562"/>
      <c r="AB71" s="562"/>
    </row>
  </sheetData>
  <phoneticPr fontId="2"/>
  <pageMargins left="0.51181102362204722" right="0.51181102362204722" top="0.55118110236220474" bottom="0.39370078740157483" header="0.51181102362204722" footer="0.51181102362204722"/>
  <pageSetup paperSize="9" scale="58" firstPageNumber="98" pageOrder="overThenDown" orientation="portrait" useFirstPageNumber="1" r:id="rId1"/>
  <headerFooter alignWithMargins="0"/>
  <colBreaks count="2" manualBreakCount="2">
    <brk id="10" max="70" man="1"/>
    <brk id="20" max="70"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X71"/>
  <sheetViews>
    <sheetView zoomScale="75" zoomScaleNormal="75" workbookViewId="0"/>
  </sheetViews>
  <sheetFormatPr defaultColWidth="10.625" defaultRowHeight="17.45" customHeight="1"/>
  <cols>
    <col min="1" max="1" width="2.625" style="485" customWidth="1"/>
    <col min="2" max="2" width="25.75" style="485" customWidth="1"/>
    <col min="3" max="9" width="15.5" style="485" customWidth="1"/>
    <col min="10" max="10" width="3" style="485" customWidth="1"/>
    <col min="11" max="11" width="3.125" style="485" customWidth="1"/>
    <col min="12" max="12" width="25.75" style="485" customWidth="1"/>
    <col min="13" max="18" width="15.5" style="485" customWidth="1"/>
    <col min="19" max="19" width="15.5" style="564" customWidth="1"/>
    <col min="20" max="20" width="3.375" style="564" customWidth="1"/>
    <col min="21" max="21" width="3.125" style="564" customWidth="1"/>
    <col min="22" max="256" width="10.625" style="485"/>
    <col min="257" max="257" width="2.625" style="485" customWidth="1"/>
    <col min="258" max="258" width="25.75" style="485" customWidth="1"/>
    <col min="259" max="265" width="15.5" style="485" customWidth="1"/>
    <col min="266" max="266" width="3" style="485" customWidth="1"/>
    <col min="267" max="267" width="3.125" style="485" customWidth="1"/>
    <col min="268" max="268" width="25.75" style="485" customWidth="1"/>
    <col min="269" max="275" width="15.5" style="485" customWidth="1"/>
    <col min="276" max="276" width="3.375" style="485" customWidth="1"/>
    <col min="277" max="277" width="3.125" style="485" customWidth="1"/>
    <col min="278" max="512" width="10.625" style="485"/>
    <col min="513" max="513" width="2.625" style="485" customWidth="1"/>
    <col min="514" max="514" width="25.75" style="485" customWidth="1"/>
    <col min="515" max="521" width="15.5" style="485" customWidth="1"/>
    <col min="522" max="522" width="3" style="485" customWidth="1"/>
    <col min="523" max="523" width="3.125" style="485" customWidth="1"/>
    <col min="524" max="524" width="25.75" style="485" customWidth="1"/>
    <col min="525" max="531" width="15.5" style="485" customWidth="1"/>
    <col min="532" max="532" width="3.375" style="485" customWidth="1"/>
    <col min="533" max="533" width="3.125" style="485" customWidth="1"/>
    <col min="534" max="768" width="10.625" style="485"/>
    <col min="769" max="769" width="2.625" style="485" customWidth="1"/>
    <col min="770" max="770" width="25.75" style="485" customWidth="1"/>
    <col min="771" max="777" width="15.5" style="485" customWidth="1"/>
    <col min="778" max="778" width="3" style="485" customWidth="1"/>
    <col min="779" max="779" width="3.125" style="485" customWidth="1"/>
    <col min="780" max="780" width="25.75" style="485" customWidth="1"/>
    <col min="781" max="787" width="15.5" style="485" customWidth="1"/>
    <col min="788" max="788" width="3.375" style="485" customWidth="1"/>
    <col min="789" max="789" width="3.125" style="485" customWidth="1"/>
    <col min="790" max="1024" width="10.625" style="485"/>
    <col min="1025" max="1025" width="2.625" style="485" customWidth="1"/>
    <col min="1026" max="1026" width="25.75" style="485" customWidth="1"/>
    <col min="1027" max="1033" width="15.5" style="485" customWidth="1"/>
    <col min="1034" max="1034" width="3" style="485" customWidth="1"/>
    <col min="1035" max="1035" width="3.125" style="485" customWidth="1"/>
    <col min="1036" max="1036" width="25.75" style="485" customWidth="1"/>
    <col min="1037" max="1043" width="15.5" style="485" customWidth="1"/>
    <col min="1044" max="1044" width="3.375" style="485" customWidth="1"/>
    <col min="1045" max="1045" width="3.125" style="485" customWidth="1"/>
    <col min="1046" max="1280" width="10.625" style="485"/>
    <col min="1281" max="1281" width="2.625" style="485" customWidth="1"/>
    <col min="1282" max="1282" width="25.75" style="485" customWidth="1"/>
    <col min="1283" max="1289" width="15.5" style="485" customWidth="1"/>
    <col min="1290" max="1290" width="3" style="485" customWidth="1"/>
    <col min="1291" max="1291" width="3.125" style="485" customWidth="1"/>
    <col min="1292" max="1292" width="25.75" style="485" customWidth="1"/>
    <col min="1293" max="1299" width="15.5" style="485" customWidth="1"/>
    <col min="1300" max="1300" width="3.375" style="485" customWidth="1"/>
    <col min="1301" max="1301" width="3.125" style="485" customWidth="1"/>
    <col min="1302" max="1536" width="10.625" style="485"/>
    <col min="1537" max="1537" width="2.625" style="485" customWidth="1"/>
    <col min="1538" max="1538" width="25.75" style="485" customWidth="1"/>
    <col min="1539" max="1545" width="15.5" style="485" customWidth="1"/>
    <col min="1546" max="1546" width="3" style="485" customWidth="1"/>
    <col min="1547" max="1547" width="3.125" style="485" customWidth="1"/>
    <col min="1548" max="1548" width="25.75" style="485" customWidth="1"/>
    <col min="1549" max="1555" width="15.5" style="485" customWidth="1"/>
    <col min="1556" max="1556" width="3.375" style="485" customWidth="1"/>
    <col min="1557" max="1557" width="3.125" style="485" customWidth="1"/>
    <col min="1558" max="1792" width="10.625" style="485"/>
    <col min="1793" max="1793" width="2.625" style="485" customWidth="1"/>
    <col min="1794" max="1794" width="25.75" style="485" customWidth="1"/>
    <col min="1795" max="1801" width="15.5" style="485" customWidth="1"/>
    <col min="1802" max="1802" width="3" style="485" customWidth="1"/>
    <col min="1803" max="1803" width="3.125" style="485" customWidth="1"/>
    <col min="1804" max="1804" width="25.75" style="485" customWidth="1"/>
    <col min="1805" max="1811" width="15.5" style="485" customWidth="1"/>
    <col min="1812" max="1812" width="3.375" style="485" customWidth="1"/>
    <col min="1813" max="1813" width="3.125" style="485" customWidth="1"/>
    <col min="1814" max="2048" width="10.625" style="485"/>
    <col min="2049" max="2049" width="2.625" style="485" customWidth="1"/>
    <col min="2050" max="2050" width="25.75" style="485" customWidth="1"/>
    <col min="2051" max="2057" width="15.5" style="485" customWidth="1"/>
    <col min="2058" max="2058" width="3" style="485" customWidth="1"/>
    <col min="2059" max="2059" width="3.125" style="485" customWidth="1"/>
    <col min="2060" max="2060" width="25.75" style="485" customWidth="1"/>
    <col min="2061" max="2067" width="15.5" style="485" customWidth="1"/>
    <col min="2068" max="2068" width="3.375" style="485" customWidth="1"/>
    <col min="2069" max="2069" width="3.125" style="485" customWidth="1"/>
    <col min="2070" max="2304" width="10.625" style="485"/>
    <col min="2305" max="2305" width="2.625" style="485" customWidth="1"/>
    <col min="2306" max="2306" width="25.75" style="485" customWidth="1"/>
    <col min="2307" max="2313" width="15.5" style="485" customWidth="1"/>
    <col min="2314" max="2314" width="3" style="485" customWidth="1"/>
    <col min="2315" max="2315" width="3.125" style="485" customWidth="1"/>
    <col min="2316" max="2316" width="25.75" style="485" customWidth="1"/>
    <col min="2317" max="2323" width="15.5" style="485" customWidth="1"/>
    <col min="2324" max="2324" width="3.375" style="485" customWidth="1"/>
    <col min="2325" max="2325" width="3.125" style="485" customWidth="1"/>
    <col min="2326" max="2560" width="10.625" style="485"/>
    <col min="2561" max="2561" width="2.625" style="485" customWidth="1"/>
    <col min="2562" max="2562" width="25.75" style="485" customWidth="1"/>
    <col min="2563" max="2569" width="15.5" style="485" customWidth="1"/>
    <col min="2570" max="2570" width="3" style="485" customWidth="1"/>
    <col min="2571" max="2571" width="3.125" style="485" customWidth="1"/>
    <col min="2572" max="2572" width="25.75" style="485" customWidth="1"/>
    <col min="2573" max="2579" width="15.5" style="485" customWidth="1"/>
    <col min="2580" max="2580" width="3.375" style="485" customWidth="1"/>
    <col min="2581" max="2581" width="3.125" style="485" customWidth="1"/>
    <col min="2582" max="2816" width="10.625" style="485"/>
    <col min="2817" max="2817" width="2.625" style="485" customWidth="1"/>
    <col min="2818" max="2818" width="25.75" style="485" customWidth="1"/>
    <col min="2819" max="2825" width="15.5" style="485" customWidth="1"/>
    <col min="2826" max="2826" width="3" style="485" customWidth="1"/>
    <col min="2827" max="2827" width="3.125" style="485" customWidth="1"/>
    <col min="2828" max="2828" width="25.75" style="485" customWidth="1"/>
    <col min="2829" max="2835" width="15.5" style="485" customWidth="1"/>
    <col min="2836" max="2836" width="3.375" style="485" customWidth="1"/>
    <col min="2837" max="2837" width="3.125" style="485" customWidth="1"/>
    <col min="2838" max="3072" width="10.625" style="485"/>
    <col min="3073" max="3073" width="2.625" style="485" customWidth="1"/>
    <col min="3074" max="3074" width="25.75" style="485" customWidth="1"/>
    <col min="3075" max="3081" width="15.5" style="485" customWidth="1"/>
    <col min="3082" max="3082" width="3" style="485" customWidth="1"/>
    <col min="3083" max="3083" width="3.125" style="485" customWidth="1"/>
    <col min="3084" max="3084" width="25.75" style="485" customWidth="1"/>
    <col min="3085" max="3091" width="15.5" style="485" customWidth="1"/>
    <col min="3092" max="3092" width="3.375" style="485" customWidth="1"/>
    <col min="3093" max="3093" width="3.125" style="485" customWidth="1"/>
    <col min="3094" max="3328" width="10.625" style="485"/>
    <col min="3329" max="3329" width="2.625" style="485" customWidth="1"/>
    <col min="3330" max="3330" width="25.75" style="485" customWidth="1"/>
    <col min="3331" max="3337" width="15.5" style="485" customWidth="1"/>
    <col min="3338" max="3338" width="3" style="485" customWidth="1"/>
    <col min="3339" max="3339" width="3.125" style="485" customWidth="1"/>
    <col min="3340" max="3340" width="25.75" style="485" customWidth="1"/>
    <col min="3341" max="3347" width="15.5" style="485" customWidth="1"/>
    <col min="3348" max="3348" width="3.375" style="485" customWidth="1"/>
    <col min="3349" max="3349" width="3.125" style="485" customWidth="1"/>
    <col min="3350" max="3584" width="10.625" style="485"/>
    <col min="3585" max="3585" width="2.625" style="485" customWidth="1"/>
    <col min="3586" max="3586" width="25.75" style="485" customWidth="1"/>
    <col min="3587" max="3593" width="15.5" style="485" customWidth="1"/>
    <col min="3594" max="3594" width="3" style="485" customWidth="1"/>
    <col min="3595" max="3595" width="3.125" style="485" customWidth="1"/>
    <col min="3596" max="3596" width="25.75" style="485" customWidth="1"/>
    <col min="3597" max="3603" width="15.5" style="485" customWidth="1"/>
    <col min="3604" max="3604" width="3.375" style="485" customWidth="1"/>
    <col min="3605" max="3605" width="3.125" style="485" customWidth="1"/>
    <col min="3606" max="3840" width="10.625" style="485"/>
    <col min="3841" max="3841" width="2.625" style="485" customWidth="1"/>
    <col min="3842" max="3842" width="25.75" style="485" customWidth="1"/>
    <col min="3843" max="3849" width="15.5" style="485" customWidth="1"/>
    <col min="3850" max="3850" width="3" style="485" customWidth="1"/>
    <col min="3851" max="3851" width="3.125" style="485" customWidth="1"/>
    <col min="3852" max="3852" width="25.75" style="485" customWidth="1"/>
    <col min="3853" max="3859" width="15.5" style="485" customWidth="1"/>
    <col min="3860" max="3860" width="3.375" style="485" customWidth="1"/>
    <col min="3861" max="3861" width="3.125" style="485" customWidth="1"/>
    <col min="3862" max="4096" width="10.625" style="485"/>
    <col min="4097" max="4097" width="2.625" style="485" customWidth="1"/>
    <col min="4098" max="4098" width="25.75" style="485" customWidth="1"/>
    <col min="4099" max="4105" width="15.5" style="485" customWidth="1"/>
    <col min="4106" max="4106" width="3" style="485" customWidth="1"/>
    <col min="4107" max="4107" width="3.125" style="485" customWidth="1"/>
    <col min="4108" max="4108" width="25.75" style="485" customWidth="1"/>
    <col min="4109" max="4115" width="15.5" style="485" customWidth="1"/>
    <col min="4116" max="4116" width="3.375" style="485" customWidth="1"/>
    <col min="4117" max="4117" width="3.125" style="485" customWidth="1"/>
    <col min="4118" max="4352" width="10.625" style="485"/>
    <col min="4353" max="4353" width="2.625" style="485" customWidth="1"/>
    <col min="4354" max="4354" width="25.75" style="485" customWidth="1"/>
    <col min="4355" max="4361" width="15.5" style="485" customWidth="1"/>
    <col min="4362" max="4362" width="3" style="485" customWidth="1"/>
    <col min="4363" max="4363" width="3.125" style="485" customWidth="1"/>
    <col min="4364" max="4364" width="25.75" style="485" customWidth="1"/>
    <col min="4365" max="4371" width="15.5" style="485" customWidth="1"/>
    <col min="4372" max="4372" width="3.375" style="485" customWidth="1"/>
    <col min="4373" max="4373" width="3.125" style="485" customWidth="1"/>
    <col min="4374" max="4608" width="10.625" style="485"/>
    <col min="4609" max="4609" width="2.625" style="485" customWidth="1"/>
    <col min="4610" max="4610" width="25.75" style="485" customWidth="1"/>
    <col min="4611" max="4617" width="15.5" style="485" customWidth="1"/>
    <col min="4618" max="4618" width="3" style="485" customWidth="1"/>
    <col min="4619" max="4619" width="3.125" style="485" customWidth="1"/>
    <col min="4620" max="4620" width="25.75" style="485" customWidth="1"/>
    <col min="4621" max="4627" width="15.5" style="485" customWidth="1"/>
    <col min="4628" max="4628" width="3.375" style="485" customWidth="1"/>
    <col min="4629" max="4629" width="3.125" style="485" customWidth="1"/>
    <col min="4630" max="4864" width="10.625" style="485"/>
    <col min="4865" max="4865" width="2.625" style="485" customWidth="1"/>
    <col min="4866" max="4866" width="25.75" style="485" customWidth="1"/>
    <col min="4867" max="4873" width="15.5" style="485" customWidth="1"/>
    <col min="4874" max="4874" width="3" style="485" customWidth="1"/>
    <col min="4875" max="4875" width="3.125" style="485" customWidth="1"/>
    <col min="4876" max="4876" width="25.75" style="485" customWidth="1"/>
    <col min="4877" max="4883" width="15.5" style="485" customWidth="1"/>
    <col min="4884" max="4884" width="3.375" style="485" customWidth="1"/>
    <col min="4885" max="4885" width="3.125" style="485" customWidth="1"/>
    <col min="4886" max="5120" width="10.625" style="485"/>
    <col min="5121" max="5121" width="2.625" style="485" customWidth="1"/>
    <col min="5122" max="5122" width="25.75" style="485" customWidth="1"/>
    <col min="5123" max="5129" width="15.5" style="485" customWidth="1"/>
    <col min="5130" max="5130" width="3" style="485" customWidth="1"/>
    <col min="5131" max="5131" width="3.125" style="485" customWidth="1"/>
    <col min="5132" max="5132" width="25.75" style="485" customWidth="1"/>
    <col min="5133" max="5139" width="15.5" style="485" customWidth="1"/>
    <col min="5140" max="5140" width="3.375" style="485" customWidth="1"/>
    <col min="5141" max="5141" width="3.125" style="485" customWidth="1"/>
    <col min="5142" max="5376" width="10.625" style="485"/>
    <col min="5377" max="5377" width="2.625" style="485" customWidth="1"/>
    <col min="5378" max="5378" width="25.75" style="485" customWidth="1"/>
    <col min="5379" max="5385" width="15.5" style="485" customWidth="1"/>
    <col min="5386" max="5386" width="3" style="485" customWidth="1"/>
    <col min="5387" max="5387" width="3.125" style="485" customWidth="1"/>
    <col min="5388" max="5388" width="25.75" style="485" customWidth="1"/>
    <col min="5389" max="5395" width="15.5" style="485" customWidth="1"/>
    <col min="5396" max="5396" width="3.375" style="485" customWidth="1"/>
    <col min="5397" max="5397" width="3.125" style="485" customWidth="1"/>
    <col min="5398" max="5632" width="10.625" style="485"/>
    <col min="5633" max="5633" width="2.625" style="485" customWidth="1"/>
    <col min="5634" max="5634" width="25.75" style="485" customWidth="1"/>
    <col min="5635" max="5641" width="15.5" style="485" customWidth="1"/>
    <col min="5642" max="5642" width="3" style="485" customWidth="1"/>
    <col min="5643" max="5643" width="3.125" style="485" customWidth="1"/>
    <col min="5644" max="5644" width="25.75" style="485" customWidth="1"/>
    <col min="5645" max="5651" width="15.5" style="485" customWidth="1"/>
    <col min="5652" max="5652" width="3.375" style="485" customWidth="1"/>
    <col min="5653" max="5653" width="3.125" style="485" customWidth="1"/>
    <col min="5654" max="5888" width="10.625" style="485"/>
    <col min="5889" max="5889" width="2.625" style="485" customWidth="1"/>
    <col min="5890" max="5890" width="25.75" style="485" customWidth="1"/>
    <col min="5891" max="5897" width="15.5" style="485" customWidth="1"/>
    <col min="5898" max="5898" width="3" style="485" customWidth="1"/>
    <col min="5899" max="5899" width="3.125" style="485" customWidth="1"/>
    <col min="5900" max="5900" width="25.75" style="485" customWidth="1"/>
    <col min="5901" max="5907" width="15.5" style="485" customWidth="1"/>
    <col min="5908" max="5908" width="3.375" style="485" customWidth="1"/>
    <col min="5909" max="5909" width="3.125" style="485" customWidth="1"/>
    <col min="5910" max="6144" width="10.625" style="485"/>
    <col min="6145" max="6145" width="2.625" style="485" customWidth="1"/>
    <col min="6146" max="6146" width="25.75" style="485" customWidth="1"/>
    <col min="6147" max="6153" width="15.5" style="485" customWidth="1"/>
    <col min="6154" max="6154" width="3" style="485" customWidth="1"/>
    <col min="6155" max="6155" width="3.125" style="485" customWidth="1"/>
    <col min="6156" max="6156" width="25.75" style="485" customWidth="1"/>
    <col min="6157" max="6163" width="15.5" style="485" customWidth="1"/>
    <col min="6164" max="6164" width="3.375" style="485" customWidth="1"/>
    <col min="6165" max="6165" width="3.125" style="485" customWidth="1"/>
    <col min="6166" max="6400" width="10.625" style="485"/>
    <col min="6401" max="6401" width="2.625" style="485" customWidth="1"/>
    <col min="6402" max="6402" width="25.75" style="485" customWidth="1"/>
    <col min="6403" max="6409" width="15.5" style="485" customWidth="1"/>
    <col min="6410" max="6410" width="3" style="485" customWidth="1"/>
    <col min="6411" max="6411" width="3.125" style="485" customWidth="1"/>
    <col min="6412" max="6412" width="25.75" style="485" customWidth="1"/>
    <col min="6413" max="6419" width="15.5" style="485" customWidth="1"/>
    <col min="6420" max="6420" width="3.375" style="485" customWidth="1"/>
    <col min="6421" max="6421" width="3.125" style="485" customWidth="1"/>
    <col min="6422" max="6656" width="10.625" style="485"/>
    <col min="6657" max="6657" width="2.625" style="485" customWidth="1"/>
    <col min="6658" max="6658" width="25.75" style="485" customWidth="1"/>
    <col min="6659" max="6665" width="15.5" style="485" customWidth="1"/>
    <col min="6666" max="6666" width="3" style="485" customWidth="1"/>
    <col min="6667" max="6667" width="3.125" style="485" customWidth="1"/>
    <col min="6668" max="6668" width="25.75" style="485" customWidth="1"/>
    <col min="6669" max="6675" width="15.5" style="485" customWidth="1"/>
    <col min="6676" max="6676" width="3.375" style="485" customWidth="1"/>
    <col min="6677" max="6677" width="3.125" style="485" customWidth="1"/>
    <col min="6678" max="6912" width="10.625" style="485"/>
    <col min="6913" max="6913" width="2.625" style="485" customWidth="1"/>
    <col min="6914" max="6914" width="25.75" style="485" customWidth="1"/>
    <col min="6915" max="6921" width="15.5" style="485" customWidth="1"/>
    <col min="6922" max="6922" width="3" style="485" customWidth="1"/>
    <col min="6923" max="6923" width="3.125" style="485" customWidth="1"/>
    <col min="6924" max="6924" width="25.75" style="485" customWidth="1"/>
    <col min="6925" max="6931" width="15.5" style="485" customWidth="1"/>
    <col min="6932" max="6932" width="3.375" style="485" customWidth="1"/>
    <col min="6933" max="6933" width="3.125" style="485" customWidth="1"/>
    <col min="6934" max="7168" width="10.625" style="485"/>
    <col min="7169" max="7169" width="2.625" style="485" customWidth="1"/>
    <col min="7170" max="7170" width="25.75" style="485" customWidth="1"/>
    <col min="7171" max="7177" width="15.5" style="485" customWidth="1"/>
    <col min="7178" max="7178" width="3" style="485" customWidth="1"/>
    <col min="7179" max="7179" width="3.125" style="485" customWidth="1"/>
    <col min="7180" max="7180" width="25.75" style="485" customWidth="1"/>
    <col min="7181" max="7187" width="15.5" style="485" customWidth="1"/>
    <col min="7188" max="7188" width="3.375" style="485" customWidth="1"/>
    <col min="7189" max="7189" width="3.125" style="485" customWidth="1"/>
    <col min="7190" max="7424" width="10.625" style="485"/>
    <col min="7425" max="7425" width="2.625" style="485" customWidth="1"/>
    <col min="7426" max="7426" width="25.75" style="485" customWidth="1"/>
    <col min="7427" max="7433" width="15.5" style="485" customWidth="1"/>
    <col min="7434" max="7434" width="3" style="485" customWidth="1"/>
    <col min="7435" max="7435" width="3.125" style="485" customWidth="1"/>
    <col min="7436" max="7436" width="25.75" style="485" customWidth="1"/>
    <col min="7437" max="7443" width="15.5" style="485" customWidth="1"/>
    <col min="7444" max="7444" width="3.375" style="485" customWidth="1"/>
    <col min="7445" max="7445" width="3.125" style="485" customWidth="1"/>
    <col min="7446" max="7680" width="10.625" style="485"/>
    <col min="7681" max="7681" width="2.625" style="485" customWidth="1"/>
    <col min="7682" max="7682" width="25.75" style="485" customWidth="1"/>
    <col min="7683" max="7689" width="15.5" style="485" customWidth="1"/>
    <col min="7690" max="7690" width="3" style="485" customWidth="1"/>
    <col min="7691" max="7691" width="3.125" style="485" customWidth="1"/>
    <col min="7692" max="7692" width="25.75" style="485" customWidth="1"/>
    <col min="7693" max="7699" width="15.5" style="485" customWidth="1"/>
    <col min="7700" max="7700" width="3.375" style="485" customWidth="1"/>
    <col min="7701" max="7701" width="3.125" style="485" customWidth="1"/>
    <col min="7702" max="7936" width="10.625" style="485"/>
    <col min="7937" max="7937" width="2.625" style="485" customWidth="1"/>
    <col min="7938" max="7938" width="25.75" style="485" customWidth="1"/>
    <col min="7939" max="7945" width="15.5" style="485" customWidth="1"/>
    <col min="7946" max="7946" width="3" style="485" customWidth="1"/>
    <col min="7947" max="7947" width="3.125" style="485" customWidth="1"/>
    <col min="7948" max="7948" width="25.75" style="485" customWidth="1"/>
    <col min="7949" max="7955" width="15.5" style="485" customWidth="1"/>
    <col min="7956" max="7956" width="3.375" style="485" customWidth="1"/>
    <col min="7957" max="7957" width="3.125" style="485" customWidth="1"/>
    <col min="7958" max="8192" width="10.625" style="485"/>
    <col min="8193" max="8193" width="2.625" style="485" customWidth="1"/>
    <col min="8194" max="8194" width="25.75" style="485" customWidth="1"/>
    <col min="8195" max="8201" width="15.5" style="485" customWidth="1"/>
    <col min="8202" max="8202" width="3" style="485" customWidth="1"/>
    <col min="8203" max="8203" width="3.125" style="485" customWidth="1"/>
    <col min="8204" max="8204" width="25.75" style="485" customWidth="1"/>
    <col min="8205" max="8211" width="15.5" style="485" customWidth="1"/>
    <col min="8212" max="8212" width="3.375" style="485" customWidth="1"/>
    <col min="8213" max="8213" width="3.125" style="485" customWidth="1"/>
    <col min="8214" max="8448" width="10.625" style="485"/>
    <col min="8449" max="8449" width="2.625" style="485" customWidth="1"/>
    <col min="8450" max="8450" width="25.75" style="485" customWidth="1"/>
    <col min="8451" max="8457" width="15.5" style="485" customWidth="1"/>
    <col min="8458" max="8458" width="3" style="485" customWidth="1"/>
    <col min="8459" max="8459" width="3.125" style="485" customWidth="1"/>
    <col min="8460" max="8460" width="25.75" style="485" customWidth="1"/>
    <col min="8461" max="8467" width="15.5" style="485" customWidth="1"/>
    <col min="8468" max="8468" width="3.375" style="485" customWidth="1"/>
    <col min="8469" max="8469" width="3.125" style="485" customWidth="1"/>
    <col min="8470" max="8704" width="10.625" style="485"/>
    <col min="8705" max="8705" width="2.625" style="485" customWidth="1"/>
    <col min="8706" max="8706" width="25.75" style="485" customWidth="1"/>
    <col min="8707" max="8713" width="15.5" style="485" customWidth="1"/>
    <col min="8714" max="8714" width="3" style="485" customWidth="1"/>
    <col min="8715" max="8715" width="3.125" style="485" customWidth="1"/>
    <col min="8716" max="8716" width="25.75" style="485" customWidth="1"/>
    <col min="8717" max="8723" width="15.5" style="485" customWidth="1"/>
    <col min="8724" max="8724" width="3.375" style="485" customWidth="1"/>
    <col min="8725" max="8725" width="3.125" style="485" customWidth="1"/>
    <col min="8726" max="8960" width="10.625" style="485"/>
    <col min="8961" max="8961" width="2.625" style="485" customWidth="1"/>
    <col min="8962" max="8962" width="25.75" style="485" customWidth="1"/>
    <col min="8963" max="8969" width="15.5" style="485" customWidth="1"/>
    <col min="8970" max="8970" width="3" style="485" customWidth="1"/>
    <col min="8971" max="8971" width="3.125" style="485" customWidth="1"/>
    <col min="8972" max="8972" width="25.75" style="485" customWidth="1"/>
    <col min="8973" max="8979" width="15.5" style="485" customWidth="1"/>
    <col min="8980" max="8980" width="3.375" style="485" customWidth="1"/>
    <col min="8981" max="8981" width="3.125" style="485" customWidth="1"/>
    <col min="8982" max="9216" width="10.625" style="485"/>
    <col min="9217" max="9217" width="2.625" style="485" customWidth="1"/>
    <col min="9218" max="9218" width="25.75" style="485" customWidth="1"/>
    <col min="9219" max="9225" width="15.5" style="485" customWidth="1"/>
    <col min="9226" max="9226" width="3" style="485" customWidth="1"/>
    <col min="9227" max="9227" width="3.125" style="485" customWidth="1"/>
    <col min="9228" max="9228" width="25.75" style="485" customWidth="1"/>
    <col min="9229" max="9235" width="15.5" style="485" customWidth="1"/>
    <col min="9236" max="9236" width="3.375" style="485" customWidth="1"/>
    <col min="9237" max="9237" width="3.125" style="485" customWidth="1"/>
    <col min="9238" max="9472" width="10.625" style="485"/>
    <col min="9473" max="9473" width="2.625" style="485" customWidth="1"/>
    <col min="9474" max="9474" width="25.75" style="485" customWidth="1"/>
    <col min="9475" max="9481" width="15.5" style="485" customWidth="1"/>
    <col min="9482" max="9482" width="3" style="485" customWidth="1"/>
    <col min="9483" max="9483" width="3.125" style="485" customWidth="1"/>
    <col min="9484" max="9484" width="25.75" style="485" customWidth="1"/>
    <col min="9485" max="9491" width="15.5" style="485" customWidth="1"/>
    <col min="9492" max="9492" width="3.375" style="485" customWidth="1"/>
    <col min="9493" max="9493" width="3.125" style="485" customWidth="1"/>
    <col min="9494" max="9728" width="10.625" style="485"/>
    <col min="9729" max="9729" width="2.625" style="485" customWidth="1"/>
    <col min="9730" max="9730" width="25.75" style="485" customWidth="1"/>
    <col min="9731" max="9737" width="15.5" style="485" customWidth="1"/>
    <col min="9738" max="9738" width="3" style="485" customWidth="1"/>
    <col min="9739" max="9739" width="3.125" style="485" customWidth="1"/>
    <col min="9740" max="9740" width="25.75" style="485" customWidth="1"/>
    <col min="9741" max="9747" width="15.5" style="485" customWidth="1"/>
    <col min="9748" max="9748" width="3.375" style="485" customWidth="1"/>
    <col min="9749" max="9749" width="3.125" style="485" customWidth="1"/>
    <col min="9750" max="9984" width="10.625" style="485"/>
    <col min="9985" max="9985" width="2.625" style="485" customWidth="1"/>
    <col min="9986" max="9986" width="25.75" style="485" customWidth="1"/>
    <col min="9987" max="9993" width="15.5" style="485" customWidth="1"/>
    <col min="9994" max="9994" width="3" style="485" customWidth="1"/>
    <col min="9995" max="9995" width="3.125" style="485" customWidth="1"/>
    <col min="9996" max="9996" width="25.75" style="485" customWidth="1"/>
    <col min="9997" max="10003" width="15.5" style="485" customWidth="1"/>
    <col min="10004" max="10004" width="3.375" style="485" customWidth="1"/>
    <col min="10005" max="10005" width="3.125" style="485" customWidth="1"/>
    <col min="10006" max="10240" width="10.625" style="485"/>
    <col min="10241" max="10241" width="2.625" style="485" customWidth="1"/>
    <col min="10242" max="10242" width="25.75" style="485" customWidth="1"/>
    <col min="10243" max="10249" width="15.5" style="485" customWidth="1"/>
    <col min="10250" max="10250" width="3" style="485" customWidth="1"/>
    <col min="10251" max="10251" width="3.125" style="485" customWidth="1"/>
    <col min="10252" max="10252" width="25.75" style="485" customWidth="1"/>
    <col min="10253" max="10259" width="15.5" style="485" customWidth="1"/>
    <col min="10260" max="10260" width="3.375" style="485" customWidth="1"/>
    <col min="10261" max="10261" width="3.125" style="485" customWidth="1"/>
    <col min="10262" max="10496" width="10.625" style="485"/>
    <col min="10497" max="10497" width="2.625" style="485" customWidth="1"/>
    <col min="10498" max="10498" width="25.75" style="485" customWidth="1"/>
    <col min="10499" max="10505" width="15.5" style="485" customWidth="1"/>
    <col min="10506" max="10506" width="3" style="485" customWidth="1"/>
    <col min="10507" max="10507" width="3.125" style="485" customWidth="1"/>
    <col min="10508" max="10508" width="25.75" style="485" customWidth="1"/>
    <col min="10509" max="10515" width="15.5" style="485" customWidth="1"/>
    <col min="10516" max="10516" width="3.375" style="485" customWidth="1"/>
    <col min="10517" max="10517" width="3.125" style="485" customWidth="1"/>
    <col min="10518" max="10752" width="10.625" style="485"/>
    <col min="10753" max="10753" width="2.625" style="485" customWidth="1"/>
    <col min="10754" max="10754" width="25.75" style="485" customWidth="1"/>
    <col min="10755" max="10761" width="15.5" style="485" customWidth="1"/>
    <col min="10762" max="10762" width="3" style="485" customWidth="1"/>
    <col min="10763" max="10763" width="3.125" style="485" customWidth="1"/>
    <col min="10764" max="10764" width="25.75" style="485" customWidth="1"/>
    <col min="10765" max="10771" width="15.5" style="485" customWidth="1"/>
    <col min="10772" max="10772" width="3.375" style="485" customWidth="1"/>
    <col min="10773" max="10773" width="3.125" style="485" customWidth="1"/>
    <col min="10774" max="11008" width="10.625" style="485"/>
    <col min="11009" max="11009" width="2.625" style="485" customWidth="1"/>
    <col min="11010" max="11010" width="25.75" style="485" customWidth="1"/>
    <col min="11011" max="11017" width="15.5" style="485" customWidth="1"/>
    <col min="11018" max="11018" width="3" style="485" customWidth="1"/>
    <col min="11019" max="11019" width="3.125" style="485" customWidth="1"/>
    <col min="11020" max="11020" width="25.75" style="485" customWidth="1"/>
    <col min="11021" max="11027" width="15.5" style="485" customWidth="1"/>
    <col min="11028" max="11028" width="3.375" style="485" customWidth="1"/>
    <col min="11029" max="11029" width="3.125" style="485" customWidth="1"/>
    <col min="11030" max="11264" width="10.625" style="485"/>
    <col min="11265" max="11265" width="2.625" style="485" customWidth="1"/>
    <col min="11266" max="11266" width="25.75" style="485" customWidth="1"/>
    <col min="11267" max="11273" width="15.5" style="485" customWidth="1"/>
    <col min="11274" max="11274" width="3" style="485" customWidth="1"/>
    <col min="11275" max="11275" width="3.125" style="485" customWidth="1"/>
    <col min="11276" max="11276" width="25.75" style="485" customWidth="1"/>
    <col min="11277" max="11283" width="15.5" style="485" customWidth="1"/>
    <col min="11284" max="11284" width="3.375" style="485" customWidth="1"/>
    <col min="11285" max="11285" width="3.125" style="485" customWidth="1"/>
    <col min="11286" max="11520" width="10.625" style="485"/>
    <col min="11521" max="11521" width="2.625" style="485" customWidth="1"/>
    <col min="11522" max="11522" width="25.75" style="485" customWidth="1"/>
    <col min="11523" max="11529" width="15.5" style="485" customWidth="1"/>
    <col min="11530" max="11530" width="3" style="485" customWidth="1"/>
    <col min="11531" max="11531" width="3.125" style="485" customWidth="1"/>
    <col min="11532" max="11532" width="25.75" style="485" customWidth="1"/>
    <col min="11533" max="11539" width="15.5" style="485" customWidth="1"/>
    <col min="11540" max="11540" width="3.375" style="485" customWidth="1"/>
    <col min="11541" max="11541" width="3.125" style="485" customWidth="1"/>
    <col min="11542" max="11776" width="10.625" style="485"/>
    <col min="11777" max="11777" width="2.625" style="485" customWidth="1"/>
    <col min="11778" max="11778" width="25.75" style="485" customWidth="1"/>
    <col min="11779" max="11785" width="15.5" style="485" customWidth="1"/>
    <col min="11786" max="11786" width="3" style="485" customWidth="1"/>
    <col min="11787" max="11787" width="3.125" style="485" customWidth="1"/>
    <col min="11788" max="11788" width="25.75" style="485" customWidth="1"/>
    <col min="11789" max="11795" width="15.5" style="485" customWidth="1"/>
    <col min="11796" max="11796" width="3.375" style="485" customWidth="1"/>
    <col min="11797" max="11797" width="3.125" style="485" customWidth="1"/>
    <col min="11798" max="12032" width="10.625" style="485"/>
    <col min="12033" max="12033" width="2.625" style="485" customWidth="1"/>
    <col min="12034" max="12034" width="25.75" style="485" customWidth="1"/>
    <col min="12035" max="12041" width="15.5" style="485" customWidth="1"/>
    <col min="12042" max="12042" width="3" style="485" customWidth="1"/>
    <col min="12043" max="12043" width="3.125" style="485" customWidth="1"/>
    <col min="12044" max="12044" width="25.75" style="485" customWidth="1"/>
    <col min="12045" max="12051" width="15.5" style="485" customWidth="1"/>
    <col min="12052" max="12052" width="3.375" style="485" customWidth="1"/>
    <col min="12053" max="12053" width="3.125" style="485" customWidth="1"/>
    <col min="12054" max="12288" width="10.625" style="485"/>
    <col min="12289" max="12289" width="2.625" style="485" customWidth="1"/>
    <col min="12290" max="12290" width="25.75" style="485" customWidth="1"/>
    <col min="12291" max="12297" width="15.5" style="485" customWidth="1"/>
    <col min="12298" max="12298" width="3" style="485" customWidth="1"/>
    <col min="12299" max="12299" width="3.125" style="485" customWidth="1"/>
    <col min="12300" max="12300" width="25.75" style="485" customWidth="1"/>
    <col min="12301" max="12307" width="15.5" style="485" customWidth="1"/>
    <col min="12308" max="12308" width="3.375" style="485" customWidth="1"/>
    <col min="12309" max="12309" width="3.125" style="485" customWidth="1"/>
    <col min="12310" max="12544" width="10.625" style="485"/>
    <col min="12545" max="12545" width="2.625" style="485" customWidth="1"/>
    <col min="12546" max="12546" width="25.75" style="485" customWidth="1"/>
    <col min="12547" max="12553" width="15.5" style="485" customWidth="1"/>
    <col min="12554" max="12554" width="3" style="485" customWidth="1"/>
    <col min="12555" max="12555" width="3.125" style="485" customWidth="1"/>
    <col min="12556" max="12556" width="25.75" style="485" customWidth="1"/>
    <col min="12557" max="12563" width="15.5" style="485" customWidth="1"/>
    <col min="12564" max="12564" width="3.375" style="485" customWidth="1"/>
    <col min="12565" max="12565" width="3.125" style="485" customWidth="1"/>
    <col min="12566" max="12800" width="10.625" style="485"/>
    <col min="12801" max="12801" width="2.625" style="485" customWidth="1"/>
    <col min="12802" max="12802" width="25.75" style="485" customWidth="1"/>
    <col min="12803" max="12809" width="15.5" style="485" customWidth="1"/>
    <col min="12810" max="12810" width="3" style="485" customWidth="1"/>
    <col min="12811" max="12811" width="3.125" style="485" customWidth="1"/>
    <col min="12812" max="12812" width="25.75" style="485" customWidth="1"/>
    <col min="12813" max="12819" width="15.5" style="485" customWidth="1"/>
    <col min="12820" max="12820" width="3.375" style="485" customWidth="1"/>
    <col min="12821" max="12821" width="3.125" style="485" customWidth="1"/>
    <col min="12822" max="13056" width="10.625" style="485"/>
    <col min="13057" max="13057" width="2.625" style="485" customWidth="1"/>
    <col min="13058" max="13058" width="25.75" style="485" customWidth="1"/>
    <col min="13059" max="13065" width="15.5" style="485" customWidth="1"/>
    <col min="13066" max="13066" width="3" style="485" customWidth="1"/>
    <col min="13067" max="13067" width="3.125" style="485" customWidth="1"/>
    <col min="13068" max="13068" width="25.75" style="485" customWidth="1"/>
    <col min="13069" max="13075" width="15.5" style="485" customWidth="1"/>
    <col min="13076" max="13076" width="3.375" style="485" customWidth="1"/>
    <col min="13077" max="13077" width="3.125" style="485" customWidth="1"/>
    <col min="13078" max="13312" width="10.625" style="485"/>
    <col min="13313" max="13313" width="2.625" style="485" customWidth="1"/>
    <col min="13314" max="13314" width="25.75" style="485" customWidth="1"/>
    <col min="13315" max="13321" width="15.5" style="485" customWidth="1"/>
    <col min="13322" max="13322" width="3" style="485" customWidth="1"/>
    <col min="13323" max="13323" width="3.125" style="485" customWidth="1"/>
    <col min="13324" max="13324" width="25.75" style="485" customWidth="1"/>
    <col min="13325" max="13331" width="15.5" style="485" customWidth="1"/>
    <col min="13332" max="13332" width="3.375" style="485" customWidth="1"/>
    <col min="13333" max="13333" width="3.125" style="485" customWidth="1"/>
    <col min="13334" max="13568" width="10.625" style="485"/>
    <col min="13569" max="13569" width="2.625" style="485" customWidth="1"/>
    <col min="13570" max="13570" width="25.75" style="485" customWidth="1"/>
    <col min="13571" max="13577" width="15.5" style="485" customWidth="1"/>
    <col min="13578" max="13578" width="3" style="485" customWidth="1"/>
    <col min="13579" max="13579" width="3.125" style="485" customWidth="1"/>
    <col min="13580" max="13580" width="25.75" style="485" customWidth="1"/>
    <col min="13581" max="13587" width="15.5" style="485" customWidth="1"/>
    <col min="13588" max="13588" width="3.375" style="485" customWidth="1"/>
    <col min="13589" max="13589" width="3.125" style="485" customWidth="1"/>
    <col min="13590" max="13824" width="10.625" style="485"/>
    <col min="13825" max="13825" width="2.625" style="485" customWidth="1"/>
    <col min="13826" max="13826" width="25.75" style="485" customWidth="1"/>
    <col min="13827" max="13833" width="15.5" style="485" customWidth="1"/>
    <col min="13834" max="13834" width="3" style="485" customWidth="1"/>
    <col min="13835" max="13835" width="3.125" style="485" customWidth="1"/>
    <col min="13836" max="13836" width="25.75" style="485" customWidth="1"/>
    <col min="13837" max="13843" width="15.5" style="485" customWidth="1"/>
    <col min="13844" max="13844" width="3.375" style="485" customWidth="1"/>
    <col min="13845" max="13845" width="3.125" style="485" customWidth="1"/>
    <col min="13846" max="14080" width="10.625" style="485"/>
    <col min="14081" max="14081" width="2.625" style="485" customWidth="1"/>
    <col min="14082" max="14082" width="25.75" style="485" customWidth="1"/>
    <col min="14083" max="14089" width="15.5" style="485" customWidth="1"/>
    <col min="14090" max="14090" width="3" style="485" customWidth="1"/>
    <col min="14091" max="14091" width="3.125" style="485" customWidth="1"/>
    <col min="14092" max="14092" width="25.75" style="485" customWidth="1"/>
    <col min="14093" max="14099" width="15.5" style="485" customWidth="1"/>
    <col min="14100" max="14100" width="3.375" style="485" customWidth="1"/>
    <col min="14101" max="14101" width="3.125" style="485" customWidth="1"/>
    <col min="14102" max="14336" width="10.625" style="485"/>
    <col min="14337" max="14337" width="2.625" style="485" customWidth="1"/>
    <col min="14338" max="14338" width="25.75" style="485" customWidth="1"/>
    <col min="14339" max="14345" width="15.5" style="485" customWidth="1"/>
    <col min="14346" max="14346" width="3" style="485" customWidth="1"/>
    <col min="14347" max="14347" width="3.125" style="485" customWidth="1"/>
    <col min="14348" max="14348" width="25.75" style="485" customWidth="1"/>
    <col min="14349" max="14355" width="15.5" style="485" customWidth="1"/>
    <col min="14356" max="14356" width="3.375" style="485" customWidth="1"/>
    <col min="14357" max="14357" width="3.125" style="485" customWidth="1"/>
    <col min="14358" max="14592" width="10.625" style="485"/>
    <col min="14593" max="14593" width="2.625" style="485" customWidth="1"/>
    <col min="14594" max="14594" width="25.75" style="485" customWidth="1"/>
    <col min="14595" max="14601" width="15.5" style="485" customWidth="1"/>
    <col min="14602" max="14602" width="3" style="485" customWidth="1"/>
    <col min="14603" max="14603" width="3.125" style="485" customWidth="1"/>
    <col min="14604" max="14604" width="25.75" style="485" customWidth="1"/>
    <col min="14605" max="14611" width="15.5" style="485" customWidth="1"/>
    <col min="14612" max="14612" width="3.375" style="485" customWidth="1"/>
    <col min="14613" max="14613" width="3.125" style="485" customWidth="1"/>
    <col min="14614" max="14848" width="10.625" style="485"/>
    <col min="14849" max="14849" width="2.625" style="485" customWidth="1"/>
    <col min="14850" max="14850" width="25.75" style="485" customWidth="1"/>
    <col min="14851" max="14857" width="15.5" style="485" customWidth="1"/>
    <col min="14858" max="14858" width="3" style="485" customWidth="1"/>
    <col min="14859" max="14859" width="3.125" style="485" customWidth="1"/>
    <col min="14860" max="14860" width="25.75" style="485" customWidth="1"/>
    <col min="14861" max="14867" width="15.5" style="485" customWidth="1"/>
    <col min="14868" max="14868" width="3.375" style="485" customWidth="1"/>
    <col min="14869" max="14869" width="3.125" style="485" customWidth="1"/>
    <col min="14870" max="15104" width="10.625" style="485"/>
    <col min="15105" max="15105" width="2.625" style="485" customWidth="1"/>
    <col min="15106" max="15106" width="25.75" style="485" customWidth="1"/>
    <col min="15107" max="15113" width="15.5" style="485" customWidth="1"/>
    <col min="15114" max="15114" width="3" style="485" customWidth="1"/>
    <col min="15115" max="15115" width="3.125" style="485" customWidth="1"/>
    <col min="15116" max="15116" width="25.75" style="485" customWidth="1"/>
    <col min="15117" max="15123" width="15.5" style="485" customWidth="1"/>
    <col min="15124" max="15124" width="3.375" style="485" customWidth="1"/>
    <col min="15125" max="15125" width="3.125" style="485" customWidth="1"/>
    <col min="15126" max="15360" width="10.625" style="485"/>
    <col min="15361" max="15361" width="2.625" style="485" customWidth="1"/>
    <col min="15362" max="15362" width="25.75" style="485" customWidth="1"/>
    <col min="15363" max="15369" width="15.5" style="485" customWidth="1"/>
    <col min="15370" max="15370" width="3" style="485" customWidth="1"/>
    <col min="15371" max="15371" width="3.125" style="485" customWidth="1"/>
    <col min="15372" max="15372" width="25.75" style="485" customWidth="1"/>
    <col min="15373" max="15379" width="15.5" style="485" customWidth="1"/>
    <col min="15380" max="15380" width="3.375" style="485" customWidth="1"/>
    <col min="15381" max="15381" width="3.125" style="485" customWidth="1"/>
    <col min="15382" max="15616" width="10.625" style="485"/>
    <col min="15617" max="15617" width="2.625" style="485" customWidth="1"/>
    <col min="15618" max="15618" width="25.75" style="485" customWidth="1"/>
    <col min="15619" max="15625" width="15.5" style="485" customWidth="1"/>
    <col min="15626" max="15626" width="3" style="485" customWidth="1"/>
    <col min="15627" max="15627" width="3.125" style="485" customWidth="1"/>
    <col min="15628" max="15628" width="25.75" style="485" customWidth="1"/>
    <col min="15629" max="15635" width="15.5" style="485" customWidth="1"/>
    <col min="15636" max="15636" width="3.375" style="485" customWidth="1"/>
    <col min="15637" max="15637" width="3.125" style="485" customWidth="1"/>
    <col min="15638" max="15872" width="10.625" style="485"/>
    <col min="15873" max="15873" width="2.625" style="485" customWidth="1"/>
    <col min="15874" max="15874" width="25.75" style="485" customWidth="1"/>
    <col min="15875" max="15881" width="15.5" style="485" customWidth="1"/>
    <col min="15882" max="15882" width="3" style="485" customWidth="1"/>
    <col min="15883" max="15883" width="3.125" style="485" customWidth="1"/>
    <col min="15884" max="15884" width="25.75" style="485" customWidth="1"/>
    <col min="15885" max="15891" width="15.5" style="485" customWidth="1"/>
    <col min="15892" max="15892" width="3.375" style="485" customWidth="1"/>
    <col min="15893" max="15893" width="3.125" style="485" customWidth="1"/>
    <col min="15894" max="16128" width="10.625" style="485"/>
    <col min="16129" max="16129" width="2.625" style="485" customWidth="1"/>
    <col min="16130" max="16130" width="25.75" style="485" customWidth="1"/>
    <col min="16131" max="16137" width="15.5" style="485" customWidth="1"/>
    <col min="16138" max="16138" width="3" style="485" customWidth="1"/>
    <col min="16139" max="16139" width="3.125" style="485" customWidth="1"/>
    <col min="16140" max="16140" width="25.75" style="485" customWidth="1"/>
    <col min="16141" max="16147" width="15.5" style="485" customWidth="1"/>
    <col min="16148" max="16148" width="3.375" style="485" customWidth="1"/>
    <col min="16149" max="16149" width="3.125" style="485" customWidth="1"/>
    <col min="16150" max="16384" width="10.625" style="485"/>
  </cols>
  <sheetData>
    <row r="1" spans="2:21" ht="17.45" customHeight="1">
      <c r="B1" s="226" t="s">
        <v>444</v>
      </c>
      <c r="L1" s="226"/>
    </row>
    <row r="2" spans="2:21" ht="17.45" customHeight="1" thickBot="1">
      <c r="B2" s="121" t="s">
        <v>445</v>
      </c>
      <c r="C2" s="486"/>
      <c r="D2" s="486"/>
      <c r="E2" s="486"/>
      <c r="F2" s="486"/>
      <c r="G2" s="486"/>
      <c r="H2" s="486"/>
      <c r="I2" s="486"/>
      <c r="J2" s="486"/>
      <c r="K2" s="486"/>
      <c r="L2" s="121"/>
      <c r="M2" s="486"/>
      <c r="N2" s="486"/>
      <c r="O2" s="486"/>
      <c r="P2" s="486"/>
      <c r="Q2" s="486"/>
      <c r="R2" s="565" t="s">
        <v>33</v>
      </c>
    </row>
    <row r="3" spans="2:21" ht="17.45" customHeight="1">
      <c r="B3" s="488"/>
      <c r="C3" s="489"/>
      <c r="D3" s="490" t="str">
        <f>IF(ISBLANK('[7]市町村(2)'!D3)=TRUE,"",'[7]市町村(2)'!D3)</f>
        <v>Ba23</v>
      </c>
      <c r="E3" s="491" t="str">
        <f>IF(ISBLANK('[7]市町村(2)'!E3)=TRUE,"",'[7]市町村(2)'!E3)</f>
        <v/>
      </c>
      <c r="F3" s="491" t="str">
        <f>IF(ISBLANK('[7]市町村(2)'!F3)=TRUE,"",'[7]市町村(2)'!F3)</f>
        <v/>
      </c>
      <c r="G3" s="491" t="str">
        <f>IF(ISBLANK('[7]市町村(2)'!G3)=TRUE,"",'[7]市町村(2)'!G3)</f>
        <v>Ba35</v>
      </c>
      <c r="H3" s="491" t="str">
        <f>IF(ISBLANK('[7]市町村(2)'!H3)=TRUE,"",'[7]市町村(2)'!H3)</f>
        <v/>
      </c>
      <c r="I3" s="492" t="str">
        <f>IF(ISBLANK('[7]市町村(2)'!I3)=TRUE,"",'[7]市町村(2)'!I3)</f>
        <v/>
      </c>
      <c r="J3" s="493"/>
      <c r="K3" s="493"/>
      <c r="L3" s="494"/>
      <c r="M3" s="491" t="str">
        <f>IF(ISBLANK('[7]市町村(2)'!J3)=TRUE,"",'[7]市町村(2)'!J3)</f>
        <v/>
      </c>
      <c r="N3" s="491" t="str">
        <f>IF(ISBLANK('[7]市町村(2)'!K3)=TRUE,"",'[7]市町村(2)'!K3)</f>
        <v>Ba55</v>
      </c>
      <c r="O3" s="497">
        <f>IF(ISBLANK('[7]市町村(2)'!N3)=TRUE,"",'[7]市町村(2)'!N3)</f>
        <v>0</v>
      </c>
      <c r="P3" s="497">
        <f>IF(ISBLANK('[7]市町村(2)'!O3)=TRUE,"",'[7]市町村(2)'!O3)</f>
        <v>0</v>
      </c>
      <c r="Q3" s="497">
        <f>IF(ISBLANK('[7]市町村(2)'!P3)=TRUE,"",'[7]市町村(2)'!P3)</f>
        <v>0</v>
      </c>
      <c r="R3" s="566">
        <f>IF(ISBLANK('[7]市町村(2)'!Q3)=TRUE,"",'[7]市町村(2)'!Q3)</f>
        <v>0</v>
      </c>
      <c r="S3" s="567">
        <f>IF(ISBLANK('[7]市町村(2)'!R3)=TRUE,"",'[7]市町村(2)'!R3)</f>
        <v>0</v>
      </c>
      <c r="T3" s="499"/>
      <c r="U3" s="499"/>
    </row>
    <row r="4" spans="2:21" ht="17.45" customHeight="1">
      <c r="B4" s="500" t="s">
        <v>439</v>
      </c>
      <c r="C4" s="501"/>
      <c r="D4" s="502" t="str">
        <f>IF(ISBLANK('[7]市町村(2)'!D4)=TRUE,"",'[7]市町村(2)'!D4)</f>
        <v/>
      </c>
      <c r="E4" s="503" t="str">
        <f>IF(ISBLANK('[7]市町村(2)'!E4)=TRUE,"",'[7]市町村(2)'!E4)</f>
        <v>Ba31</v>
      </c>
      <c r="F4" s="503" t="str">
        <f>IF(ISBLANK('[7]市町村(2)'!F4)=TRUE,"",'[7]市町村(2)'!F4)</f>
        <v>Ba34</v>
      </c>
      <c r="G4" s="503" t="str">
        <f>IF(ISBLANK('[7]市町村(2)'!G4)=TRUE,"",'[7]市町村(2)'!G4)</f>
        <v/>
      </c>
      <c r="H4" s="503" t="str">
        <f>IF(ISBLANK('[7]市町村(2)'!H4)=TRUE,"",'[7]市町村(2)'!H4)</f>
        <v>Ba39</v>
      </c>
      <c r="I4" s="504" t="str">
        <f>IF(ISBLANK('[7]市町村(2)'!I4)=TRUE,"",'[7]市町村(2)'!I4)</f>
        <v>Ba42</v>
      </c>
      <c r="J4" s="493"/>
      <c r="K4" s="493"/>
      <c r="L4" s="505" t="s">
        <v>41</v>
      </c>
      <c r="M4" s="503" t="str">
        <f>IF(ISBLANK('[7]市町村(2)'!J4)=TRUE,"",'[7]市町村(2)'!J4)</f>
        <v>Ba43</v>
      </c>
      <c r="N4" s="503" t="str">
        <f>IF(ISBLANK('[7]市町村(2)'!K4)=TRUE,"",'[7]市町村(2)'!K4)</f>
        <v/>
      </c>
      <c r="O4" s="503" t="str">
        <f>IF(ISBLANK('[7]市町村(2)'!N4)=TRUE,"",'[7]市町村(2)'!N4)</f>
        <v/>
      </c>
      <c r="P4" s="503" t="str">
        <f>IF(ISBLANK('[7]市町村(2)'!O4)=TRUE,"",'[7]市町村(2)'!O4)</f>
        <v/>
      </c>
      <c r="Q4" s="503" t="str">
        <f>IF(ISBLANK('[7]市町村(2)'!P4)=TRUE,"",'[7]市町村(2)'!P4)</f>
        <v/>
      </c>
      <c r="R4" s="507" t="str">
        <f>IF(ISBLANK('[7]市町村(2)'!Q4)=TRUE,"",'[7]市町村(2)'!Q4)</f>
        <v/>
      </c>
      <c r="S4" s="567" t="str">
        <f>IF(ISBLANK('[7]市町村(2)'!R4)=TRUE,"",'[7]市町村(2)'!R4)</f>
        <v/>
      </c>
      <c r="T4" s="499"/>
      <c r="U4" s="499"/>
    </row>
    <row r="5" spans="2:21" ht="105" customHeight="1">
      <c r="B5" s="153" t="s">
        <v>440</v>
      </c>
      <c r="C5" s="508" t="s">
        <v>53</v>
      </c>
      <c r="D5" s="509" t="str">
        <f>IF(D3="",IF(D4="","",VLOOKUP(D4,[7]乳児死因名称!$A$1:$B$56,2,FALSE)),VLOOKUP(D3,[7]乳児死因名称!$A$1:$B$56,2,FALSE))</f>
        <v>周産期に発生した病態</v>
      </c>
      <c r="E5" s="509" t="str">
        <f>IF(E3="",IF(E4="","",VLOOKUP(E4,[7]乳児死因名称!$A$1:$B$56,2,FALSE)),VLOOKUP(E3,[7]乳児死因名称!$A$1:$B$56,2,FALSE))</f>
        <v>新生児の細菌性敗血症</v>
      </c>
      <c r="F5" s="509" t="str">
        <f>IF(F3="",IF(F4="","",VLOOKUP(F4,[7]乳児死因名称!$A$1:$B$56,2,FALSE)),VLOOKUP(F3,[7]乳児死因名称!$A$1:$B$56,2,FALSE))</f>
        <v>その他の周産期に発生した病態</v>
      </c>
      <c r="G5" s="509" t="str">
        <f>IF(G3="",IF(G4="","",VLOOKUP(G4,[7]乳児死因名称!$A$1:$B$56,2,FALSE)),VLOOKUP(G3,[7]乳児死因名称!$A$1:$B$56,2,FALSE))</f>
        <v>先天奇形，変形及び染色体異常</v>
      </c>
      <c r="H5" s="509" t="str">
        <f>IF(H3="",IF(H4="","",VLOOKUP(H4,[7]乳児死因名称!$A$1:$B$56,2,FALSE)),VLOOKUP(H3,[7]乳児死因名称!$A$1:$B$56,2,FALSE))</f>
        <v>呼吸器系の先天奇形</v>
      </c>
      <c r="I5" s="510" t="str">
        <f>IF(I3="",IF(I4="","",VLOOKUP(I4,[7]乳児死因名称!$A$1:$B$56,2,FALSE)),VLOOKUP(I3,[7]乳児死因名称!$A$1:$B$56,2,FALSE))</f>
        <v>その他の先天奇形及び変形</v>
      </c>
      <c r="J5" s="511"/>
      <c r="K5" s="511"/>
      <c r="L5" s="512" t="s">
        <v>440</v>
      </c>
      <c r="M5" s="509" t="str">
        <f>IF(M3="",IF(M4="","",VLOOKUP(M4,[7]乳児死因名称!$A$1:$B$56,2,FALSE)),VLOOKUP(M3,[7]乳児死因名称!$A$1:$B$56,2,FALSE))</f>
        <v>染色体異常，他に分類されないもの</v>
      </c>
      <c r="N5" s="509" t="str">
        <f>IF(N3="",IF(N4="","",VLOOKUP(N4,[7]乳児死因名称!$A$1:$B$56,2,FALSE)),VLOOKUP(N3,[7]乳児死因名称!$A$1:$B$56,2,FALSE))</f>
        <v>他殺</v>
      </c>
      <c r="O5" s="509" t="str">
        <f>IF(O3="",IF(O4="","",VLOOKUP(O4,[7]乳児死因名称!$A$1:$B$56,2,FALSE)),VLOOKUP(O3,[7]乳児死因名称!$A$1:$B$56,2,FALSE))</f>
        <v/>
      </c>
      <c r="P5" s="509" t="str">
        <f>IF(P3="",IF(P4="","",VLOOKUP(P4,[7]乳児死因名称!$A$1:$B$56,2,FALSE)),VLOOKUP(P3,[7]乳児死因名称!$A$1:$B$56,2,FALSE))</f>
        <v/>
      </c>
      <c r="Q5" s="509" t="str">
        <f>IF(Q3="",IF(Q4="","",VLOOKUP(Q4,[7]乳児死因名称!$A$1:$B$56,2,FALSE)),VLOOKUP(Q3,[7]乳児死因名称!$A$1:$B$56,2,FALSE))</f>
        <v/>
      </c>
      <c r="R5" s="513" t="str">
        <f>IF(R3="",IF(R4="","",VLOOKUP(R4,[7]乳児死因名称!$A$1:$B$56,2,FALSE)),VLOOKUP(R3,[7]乳児死因名称!$A$1:$B$56,2,FALSE))</f>
        <v/>
      </c>
      <c r="S5" s="568" t="str">
        <f>IF(S3="",IF(S4="","",VLOOKUP(S4,[7]乳児死因名称!$A$1:$B$56,2,FALSE)),VLOOKUP(S3,[7]乳児死因名称!$A$1:$B$56,2,FALSE))</f>
        <v/>
      </c>
      <c r="T5" s="514"/>
      <c r="U5" s="514"/>
    </row>
    <row r="6" spans="2:21" ht="17.45" customHeight="1">
      <c r="B6" s="515"/>
      <c r="C6" s="516"/>
      <c r="D6" s="517"/>
      <c r="E6" s="518"/>
      <c r="F6" s="519"/>
      <c r="G6" s="519"/>
      <c r="H6" s="519"/>
      <c r="I6" s="520"/>
      <c r="J6" s="511"/>
      <c r="K6" s="511"/>
      <c r="L6" s="521"/>
      <c r="M6" s="519"/>
      <c r="N6" s="519"/>
      <c r="O6" s="519"/>
      <c r="P6" s="519"/>
      <c r="Q6" s="519"/>
      <c r="R6" s="569"/>
      <c r="S6" s="568"/>
      <c r="T6" s="499"/>
      <c r="U6" s="499"/>
    </row>
    <row r="7" spans="2:21" ht="17.45" customHeight="1">
      <c r="B7" s="500" t="s">
        <v>60</v>
      </c>
      <c r="C7" s="530">
        <v>704</v>
      </c>
      <c r="D7" s="531">
        <v>369</v>
      </c>
      <c r="E7" s="532">
        <v>19</v>
      </c>
      <c r="F7" s="530">
        <v>44</v>
      </c>
      <c r="G7" s="532">
        <v>267</v>
      </c>
      <c r="H7" s="530">
        <v>18</v>
      </c>
      <c r="I7" s="533">
        <v>44</v>
      </c>
      <c r="J7" s="535"/>
      <c r="K7" s="535"/>
      <c r="L7" s="500" t="s">
        <v>60</v>
      </c>
      <c r="M7" s="532">
        <v>83</v>
      </c>
      <c r="N7" s="532">
        <v>3</v>
      </c>
      <c r="O7" s="570"/>
      <c r="P7" s="570"/>
      <c r="Q7" s="570"/>
      <c r="R7" s="570"/>
      <c r="S7" s="571"/>
      <c r="T7" s="538"/>
      <c r="U7" s="538"/>
    </row>
    <row r="8" spans="2:21" ht="17.45" customHeight="1">
      <c r="B8" s="539"/>
      <c r="C8" s="530"/>
      <c r="D8" s="531"/>
      <c r="E8" s="532"/>
      <c r="F8" s="532"/>
      <c r="G8" s="532"/>
      <c r="H8" s="532"/>
      <c r="I8" s="533"/>
      <c r="J8" s="535"/>
      <c r="K8" s="535"/>
      <c r="L8" s="540"/>
      <c r="M8" s="532"/>
      <c r="N8" s="532"/>
      <c r="O8" s="532"/>
      <c r="P8" s="532"/>
      <c r="Q8" s="532"/>
      <c r="R8" s="532"/>
      <c r="S8" s="571"/>
      <c r="T8" s="538"/>
      <c r="U8" s="538"/>
    </row>
    <row r="9" spans="2:21" ht="17.45" customHeight="1">
      <c r="B9" s="500" t="str">
        <f>IF(ISBLANK('[7]市町村(2)'!B9)=TRUE,"",'[7]市町村(2)'!B9)</f>
        <v>岡　 山　 県</v>
      </c>
      <c r="C9" s="530">
        <v>8</v>
      </c>
      <c r="D9" s="531">
        <v>4</v>
      </c>
      <c r="E9" s="530">
        <v>1</v>
      </c>
      <c r="F9" s="530">
        <v>3</v>
      </c>
      <c r="G9" s="530">
        <v>3</v>
      </c>
      <c r="H9" s="530">
        <v>1</v>
      </c>
      <c r="I9" s="533">
        <v>1</v>
      </c>
      <c r="J9" s="535"/>
      <c r="K9" s="535"/>
      <c r="L9" s="505" t="s">
        <v>62</v>
      </c>
      <c r="M9" s="530">
        <v>1</v>
      </c>
      <c r="N9" s="530">
        <v>1</v>
      </c>
      <c r="O9" s="572" t="s">
        <v>117</v>
      </c>
      <c r="P9" s="572" t="s">
        <v>117</v>
      </c>
      <c r="Q9" s="572" t="s">
        <v>117</v>
      </c>
      <c r="R9" s="572" t="s">
        <v>117</v>
      </c>
      <c r="S9" s="571" t="str">
        <f>IF(ISBLANK('[7]市町村(2)'!R9)=TRUE,"",IF('[7]市町村(2)'!R9=0,"－",'[7]市町村(2)'!R9))</f>
        <v>－</v>
      </c>
      <c r="T9" s="538"/>
      <c r="U9" s="538"/>
    </row>
    <row r="10" spans="2:21" ht="17.45" customHeight="1">
      <c r="B10" s="500"/>
      <c r="C10" s="530"/>
      <c r="D10" s="531"/>
      <c r="E10" s="530"/>
      <c r="F10" s="530"/>
      <c r="G10" s="530"/>
      <c r="H10" s="530"/>
      <c r="I10" s="533"/>
      <c r="J10" s="535"/>
      <c r="K10" s="535"/>
      <c r="L10" s="505"/>
      <c r="M10" s="530"/>
      <c r="N10" s="530"/>
      <c r="O10" s="572"/>
      <c r="P10" s="572"/>
      <c r="Q10" s="572"/>
      <c r="R10" s="572"/>
      <c r="S10" s="571"/>
      <c r="T10" s="538"/>
      <c r="U10" s="538"/>
    </row>
    <row r="11" spans="2:21" ht="17.45" customHeight="1">
      <c r="B11" s="546" t="str">
        <f>IF(ISBLANK('[7]市町村(2)'!B11)=TRUE,"",'[7]市町村(2)'!B11)</f>
        <v>県南東部保健医療圏</v>
      </c>
      <c r="C11" s="547">
        <v>2</v>
      </c>
      <c r="D11" s="530" t="s">
        <v>117</v>
      </c>
      <c r="E11" s="548" t="s">
        <v>117</v>
      </c>
      <c r="F11" s="548" t="s">
        <v>117</v>
      </c>
      <c r="G11" s="548">
        <v>1</v>
      </c>
      <c r="H11" s="548" t="s">
        <v>117</v>
      </c>
      <c r="I11" s="533" t="s">
        <v>117</v>
      </c>
      <c r="J11" s="535"/>
      <c r="K11" s="535"/>
      <c r="L11" s="549" t="s">
        <v>63</v>
      </c>
      <c r="M11" s="548">
        <v>1</v>
      </c>
      <c r="N11" s="548">
        <v>1</v>
      </c>
      <c r="O11" s="544" t="s">
        <v>117</v>
      </c>
      <c r="P11" s="544" t="s">
        <v>117</v>
      </c>
      <c r="Q11" s="544" t="s">
        <v>117</v>
      </c>
      <c r="R11" s="572" t="s">
        <v>117</v>
      </c>
      <c r="S11" s="571" t="str">
        <f>IF(ISBLANK('[7]市町村(2)'!R11)=TRUE,"",IF('[7]市町村(2)'!R11=0,"－",'[7]市町村(2)'!R11))</f>
        <v>－</v>
      </c>
      <c r="T11" s="538"/>
      <c r="U11" s="538"/>
    </row>
    <row r="12" spans="2:21" ht="17.45" customHeight="1">
      <c r="B12" s="546" t="str">
        <f>IF(ISBLANK('[7]市町村(2)'!B12)=TRUE,"",'[7]市町村(2)'!B12)</f>
        <v>県南西部保健医療圏</v>
      </c>
      <c r="C12" s="530">
        <v>5</v>
      </c>
      <c r="D12" s="531">
        <v>3</v>
      </c>
      <c r="E12" s="530">
        <v>1</v>
      </c>
      <c r="F12" s="530">
        <v>2</v>
      </c>
      <c r="G12" s="530">
        <v>2</v>
      </c>
      <c r="H12" s="530">
        <v>1</v>
      </c>
      <c r="I12" s="533">
        <v>1</v>
      </c>
      <c r="J12" s="535"/>
      <c r="K12" s="535"/>
      <c r="L12" s="549" t="s">
        <v>64</v>
      </c>
      <c r="M12" s="530" t="s">
        <v>117</v>
      </c>
      <c r="N12" s="530" t="s">
        <v>117</v>
      </c>
      <c r="O12" s="572" t="s">
        <v>117</v>
      </c>
      <c r="P12" s="572" t="s">
        <v>117</v>
      </c>
      <c r="Q12" s="572" t="s">
        <v>117</v>
      </c>
      <c r="R12" s="572" t="s">
        <v>117</v>
      </c>
      <c r="S12" s="571" t="str">
        <f>IF(ISBLANK('[7]市町村(2)'!R12)=TRUE,"",IF('[7]市町村(2)'!R12=0,"－",'[7]市町村(2)'!R12))</f>
        <v>－</v>
      </c>
      <c r="T12" s="538"/>
      <c r="U12" s="538"/>
    </row>
    <row r="13" spans="2:21" ht="17.45" customHeight="1">
      <c r="B13" s="546" t="str">
        <f>IF(ISBLANK('[7]市町村(2)'!B13)=TRUE,"",'[7]市町村(2)'!B13)</f>
        <v>高梁・新見保健医療圏</v>
      </c>
      <c r="C13" s="530" t="s">
        <v>117</v>
      </c>
      <c r="D13" s="531" t="s">
        <v>117</v>
      </c>
      <c r="E13" s="530" t="s">
        <v>117</v>
      </c>
      <c r="F13" s="530" t="s">
        <v>117</v>
      </c>
      <c r="G13" s="530" t="s">
        <v>117</v>
      </c>
      <c r="H13" s="530" t="s">
        <v>117</v>
      </c>
      <c r="I13" s="533" t="s">
        <v>117</v>
      </c>
      <c r="J13" s="535"/>
      <c r="K13" s="535"/>
      <c r="L13" s="549" t="s">
        <v>65</v>
      </c>
      <c r="M13" s="530" t="s">
        <v>117</v>
      </c>
      <c r="N13" s="530" t="s">
        <v>117</v>
      </c>
      <c r="O13" s="572" t="s">
        <v>117</v>
      </c>
      <c r="P13" s="572" t="s">
        <v>117</v>
      </c>
      <c r="Q13" s="572" t="s">
        <v>117</v>
      </c>
      <c r="R13" s="572" t="s">
        <v>117</v>
      </c>
      <c r="S13" s="571" t="str">
        <f>IF(ISBLANK('[7]市町村(2)'!R13)=TRUE,"",IF('[7]市町村(2)'!R13=0,"－",'[7]市町村(2)'!R13))</f>
        <v>－</v>
      </c>
      <c r="T13" s="538"/>
      <c r="U13" s="538"/>
    </row>
    <row r="14" spans="2:21" ht="17.45" customHeight="1">
      <c r="B14" s="546" t="str">
        <f>IF(ISBLANK('[7]市町村(2)'!B14)=TRUE,"",'[7]市町村(2)'!B14)</f>
        <v>真庭保健医療圏</v>
      </c>
      <c r="C14" s="530" t="s">
        <v>117</v>
      </c>
      <c r="D14" s="531" t="s">
        <v>117</v>
      </c>
      <c r="E14" s="530" t="s">
        <v>117</v>
      </c>
      <c r="F14" s="530" t="s">
        <v>117</v>
      </c>
      <c r="G14" s="530" t="s">
        <v>117</v>
      </c>
      <c r="H14" s="530" t="s">
        <v>117</v>
      </c>
      <c r="I14" s="533" t="s">
        <v>117</v>
      </c>
      <c r="J14" s="535"/>
      <c r="K14" s="535"/>
      <c r="L14" s="549" t="s">
        <v>66</v>
      </c>
      <c r="M14" s="530" t="s">
        <v>117</v>
      </c>
      <c r="N14" s="530" t="s">
        <v>117</v>
      </c>
      <c r="O14" s="572" t="s">
        <v>117</v>
      </c>
      <c r="P14" s="572" t="s">
        <v>117</v>
      </c>
      <c r="Q14" s="572" t="s">
        <v>117</v>
      </c>
      <c r="R14" s="572" t="s">
        <v>117</v>
      </c>
      <c r="S14" s="571" t="str">
        <f>IF(ISBLANK('[7]市町村(2)'!R14)=TRUE,"",IF('[7]市町村(2)'!R14=0,"－",'[7]市町村(2)'!R14))</f>
        <v>－</v>
      </c>
      <c r="T14" s="538"/>
      <c r="U14" s="538"/>
    </row>
    <row r="15" spans="2:21" ht="17.45" customHeight="1">
      <c r="B15" s="546" t="str">
        <f>IF(ISBLANK('[7]市町村(2)'!B15)=TRUE,"",'[7]市町村(2)'!B15)</f>
        <v>津山・英田保健医療圏</v>
      </c>
      <c r="C15" s="530">
        <v>1</v>
      </c>
      <c r="D15" s="531">
        <v>1</v>
      </c>
      <c r="E15" s="530" t="s">
        <v>117</v>
      </c>
      <c r="F15" s="530">
        <v>1</v>
      </c>
      <c r="G15" s="530" t="s">
        <v>117</v>
      </c>
      <c r="H15" s="530" t="s">
        <v>117</v>
      </c>
      <c r="I15" s="533" t="s">
        <v>117</v>
      </c>
      <c r="J15" s="535"/>
      <c r="K15" s="535"/>
      <c r="L15" s="549" t="s">
        <v>67</v>
      </c>
      <c r="M15" s="530" t="s">
        <v>117</v>
      </c>
      <c r="N15" s="530" t="s">
        <v>117</v>
      </c>
      <c r="O15" s="572" t="s">
        <v>117</v>
      </c>
      <c r="P15" s="572" t="s">
        <v>117</v>
      </c>
      <c r="Q15" s="572" t="s">
        <v>117</v>
      </c>
      <c r="R15" s="572" t="s">
        <v>117</v>
      </c>
      <c r="S15" s="571" t="str">
        <f>IF(ISBLANK('[7]市町村(2)'!R15)=TRUE,"",IF('[7]市町村(2)'!R15=0,"－",'[7]市町村(2)'!R15))</f>
        <v>－</v>
      </c>
      <c r="T15" s="538"/>
      <c r="U15" s="538"/>
    </row>
    <row r="16" spans="2:21" ht="17.45" customHeight="1">
      <c r="B16" s="539" t="str">
        <f>IF(ISBLANK('[7]市町村(2)'!B16)=TRUE,"",'[7]市町村(2)'!B16)</f>
        <v/>
      </c>
      <c r="C16" s="530" t="s">
        <v>68</v>
      </c>
      <c r="D16" s="531" t="s">
        <v>68</v>
      </c>
      <c r="E16" s="530" t="s">
        <v>68</v>
      </c>
      <c r="F16" s="530" t="s">
        <v>68</v>
      </c>
      <c r="G16" s="530" t="s">
        <v>68</v>
      </c>
      <c r="H16" s="530" t="s">
        <v>68</v>
      </c>
      <c r="I16" s="533" t="s">
        <v>68</v>
      </c>
      <c r="J16" s="535"/>
      <c r="K16" s="535"/>
      <c r="L16" s="540" t="s">
        <v>68</v>
      </c>
      <c r="M16" s="530" t="s">
        <v>68</v>
      </c>
      <c r="N16" s="530" t="s">
        <v>68</v>
      </c>
      <c r="O16" s="572" t="s">
        <v>68</v>
      </c>
      <c r="P16" s="572" t="s">
        <v>68</v>
      </c>
      <c r="Q16" s="572" t="s">
        <v>68</v>
      </c>
      <c r="R16" s="572" t="s">
        <v>68</v>
      </c>
      <c r="S16" s="571" t="str">
        <f>IF(ISBLANK('[7]市町村(2)'!R16)=TRUE,"",IF('[7]市町村(2)'!R16=0,"－",'[7]市町村(2)'!R16))</f>
        <v/>
      </c>
      <c r="T16" s="538"/>
      <c r="U16" s="538"/>
    </row>
    <row r="17" spans="2:21" ht="17.45" customHeight="1">
      <c r="B17" s="550" t="str">
        <f>IF(ISBLANK('[7]市町村(2)'!B17)=TRUE,"",'[7]市町村(2)'!B17)</f>
        <v>岡山市保健所</v>
      </c>
      <c r="C17" s="547">
        <v>2</v>
      </c>
      <c r="D17" s="535" t="s">
        <v>117</v>
      </c>
      <c r="E17" s="530" t="s">
        <v>117</v>
      </c>
      <c r="F17" s="530" t="s">
        <v>117</v>
      </c>
      <c r="G17" s="530">
        <v>1</v>
      </c>
      <c r="H17" s="530" t="s">
        <v>117</v>
      </c>
      <c r="I17" s="533" t="s">
        <v>117</v>
      </c>
      <c r="J17" s="535"/>
      <c r="K17" s="535"/>
      <c r="L17" s="551" t="s">
        <v>69</v>
      </c>
      <c r="M17" s="530">
        <v>1</v>
      </c>
      <c r="N17" s="530">
        <v>1</v>
      </c>
      <c r="O17" s="572" t="s">
        <v>117</v>
      </c>
      <c r="P17" s="572" t="s">
        <v>117</v>
      </c>
      <c r="Q17" s="572" t="s">
        <v>117</v>
      </c>
      <c r="R17" s="572" t="s">
        <v>117</v>
      </c>
      <c r="S17" s="571" t="str">
        <f>IF(ISBLANK('[7]市町村(2)'!R17)=TRUE,"",IF('[7]市町村(2)'!R17=0,"－",'[7]市町村(2)'!R17))</f>
        <v>－</v>
      </c>
      <c r="T17" s="538"/>
      <c r="U17" s="538"/>
    </row>
    <row r="18" spans="2:21" ht="17.45" customHeight="1">
      <c r="B18" s="550" t="str">
        <f>IF(ISBLANK('[7]市町村(2)'!B18)=TRUE,"",'[7]市町村(2)'!B18)</f>
        <v>倉敷市保健所</v>
      </c>
      <c r="C18" s="547">
        <v>4</v>
      </c>
      <c r="D18" s="535">
        <v>2</v>
      </c>
      <c r="E18" s="530" t="s">
        <v>117</v>
      </c>
      <c r="F18" s="530">
        <v>2</v>
      </c>
      <c r="G18" s="530">
        <v>2</v>
      </c>
      <c r="H18" s="530">
        <v>1</v>
      </c>
      <c r="I18" s="533">
        <v>1</v>
      </c>
      <c r="J18" s="535"/>
      <c r="K18" s="535"/>
      <c r="L18" s="551" t="s">
        <v>70</v>
      </c>
      <c r="M18" s="530" t="s">
        <v>117</v>
      </c>
      <c r="N18" s="530" t="s">
        <v>117</v>
      </c>
      <c r="O18" s="572" t="s">
        <v>117</v>
      </c>
      <c r="P18" s="572" t="s">
        <v>117</v>
      </c>
      <c r="Q18" s="572" t="s">
        <v>117</v>
      </c>
      <c r="R18" s="572" t="s">
        <v>117</v>
      </c>
      <c r="S18" s="571" t="str">
        <f>IF(ISBLANK('[7]市町村(2)'!R18)=TRUE,"",IF('[7]市町村(2)'!R18=0,"－",'[7]市町村(2)'!R18))</f>
        <v>－</v>
      </c>
      <c r="T18" s="538"/>
      <c r="U18" s="538"/>
    </row>
    <row r="19" spans="2:21" ht="17.45" customHeight="1">
      <c r="B19" s="550" t="str">
        <f>IF(ISBLANK('[7]市町村(2)'!B19)=TRUE,"",'[7]市町村(2)'!B19)</f>
        <v>備前保健所</v>
      </c>
      <c r="C19" s="547" t="s">
        <v>117</v>
      </c>
      <c r="D19" s="535" t="s">
        <v>117</v>
      </c>
      <c r="E19" s="530" t="s">
        <v>117</v>
      </c>
      <c r="F19" s="530" t="s">
        <v>117</v>
      </c>
      <c r="G19" s="530" t="s">
        <v>117</v>
      </c>
      <c r="H19" s="530" t="s">
        <v>117</v>
      </c>
      <c r="I19" s="533" t="s">
        <v>117</v>
      </c>
      <c r="J19" s="535"/>
      <c r="K19" s="535"/>
      <c r="L19" s="551" t="s">
        <v>164</v>
      </c>
      <c r="M19" s="530" t="s">
        <v>117</v>
      </c>
      <c r="N19" s="530" t="s">
        <v>117</v>
      </c>
      <c r="O19" s="572" t="s">
        <v>117</v>
      </c>
      <c r="P19" s="572" t="s">
        <v>117</v>
      </c>
      <c r="Q19" s="572" t="s">
        <v>117</v>
      </c>
      <c r="R19" s="572" t="s">
        <v>117</v>
      </c>
      <c r="S19" s="571" t="str">
        <f>IF(ISBLANK('[7]市町村(2)'!R19)=TRUE,"",IF('[7]市町村(2)'!R19=0,"－",'[7]市町村(2)'!R19))</f>
        <v>－</v>
      </c>
      <c r="T19" s="538"/>
      <c r="U19" s="538"/>
    </row>
    <row r="20" spans="2:21" ht="17.45" customHeight="1">
      <c r="B20" s="550" t="str">
        <f>IF(ISBLANK('[7]市町村(2)'!B20)=TRUE,"",'[7]市町村(2)'!B20)</f>
        <v>備中保健所</v>
      </c>
      <c r="C20" s="547">
        <v>1</v>
      </c>
      <c r="D20" s="535">
        <v>1</v>
      </c>
      <c r="E20" s="530">
        <v>1</v>
      </c>
      <c r="F20" s="530" t="s">
        <v>117</v>
      </c>
      <c r="G20" s="530" t="s">
        <v>117</v>
      </c>
      <c r="H20" s="530" t="s">
        <v>117</v>
      </c>
      <c r="I20" s="533" t="s">
        <v>117</v>
      </c>
      <c r="J20" s="535"/>
      <c r="K20" s="535"/>
      <c r="L20" s="551" t="s">
        <v>165</v>
      </c>
      <c r="M20" s="530" t="s">
        <v>117</v>
      </c>
      <c r="N20" s="530" t="s">
        <v>117</v>
      </c>
      <c r="O20" s="572" t="s">
        <v>117</v>
      </c>
      <c r="P20" s="572" t="s">
        <v>117</v>
      </c>
      <c r="Q20" s="572" t="s">
        <v>117</v>
      </c>
      <c r="R20" s="572" t="s">
        <v>117</v>
      </c>
      <c r="S20" s="571" t="str">
        <f>IF(ISBLANK('[7]市町村(2)'!R20)=TRUE,"",IF('[7]市町村(2)'!R20=0,"－",'[7]市町村(2)'!R20))</f>
        <v>－</v>
      </c>
      <c r="T20" s="538"/>
      <c r="U20" s="538"/>
    </row>
    <row r="21" spans="2:21" ht="17.45" customHeight="1">
      <c r="B21" s="550" t="str">
        <f>IF(ISBLANK('[7]市町村(2)'!B21)=TRUE,"",'[7]市町村(2)'!B21)</f>
        <v>備北保健所</v>
      </c>
      <c r="C21" s="547" t="s">
        <v>117</v>
      </c>
      <c r="D21" s="535" t="s">
        <v>117</v>
      </c>
      <c r="E21" s="530" t="s">
        <v>117</v>
      </c>
      <c r="F21" s="530" t="s">
        <v>117</v>
      </c>
      <c r="G21" s="530" t="s">
        <v>117</v>
      </c>
      <c r="H21" s="530" t="s">
        <v>117</v>
      </c>
      <c r="I21" s="533" t="s">
        <v>117</v>
      </c>
      <c r="J21" s="535"/>
      <c r="K21" s="535"/>
      <c r="L21" s="551" t="s">
        <v>166</v>
      </c>
      <c r="M21" s="530" t="s">
        <v>117</v>
      </c>
      <c r="N21" s="530" t="s">
        <v>117</v>
      </c>
      <c r="O21" s="572" t="s">
        <v>117</v>
      </c>
      <c r="P21" s="572" t="s">
        <v>117</v>
      </c>
      <c r="Q21" s="572" t="s">
        <v>117</v>
      </c>
      <c r="R21" s="572" t="s">
        <v>117</v>
      </c>
      <c r="S21" s="571" t="str">
        <f>IF(ISBLANK('[7]市町村(2)'!R21)=TRUE,"",IF('[7]市町村(2)'!R21=0,"－",'[7]市町村(2)'!R21))</f>
        <v>－</v>
      </c>
      <c r="T21" s="538"/>
      <c r="U21" s="538"/>
    </row>
    <row r="22" spans="2:21" ht="17.45" customHeight="1">
      <c r="B22" s="550" t="str">
        <f>IF(ISBLANK('[7]市町村(2)'!B22)=TRUE,"",'[7]市町村(2)'!B22)</f>
        <v>真庭保健所</v>
      </c>
      <c r="C22" s="547" t="s">
        <v>117</v>
      </c>
      <c r="D22" s="535" t="s">
        <v>117</v>
      </c>
      <c r="E22" s="530" t="s">
        <v>117</v>
      </c>
      <c r="F22" s="530" t="s">
        <v>117</v>
      </c>
      <c r="G22" s="530" t="s">
        <v>117</v>
      </c>
      <c r="H22" s="530" t="s">
        <v>117</v>
      </c>
      <c r="I22" s="533" t="s">
        <v>117</v>
      </c>
      <c r="J22" s="535"/>
      <c r="K22" s="535"/>
      <c r="L22" s="551" t="s">
        <v>74</v>
      </c>
      <c r="M22" s="530" t="s">
        <v>117</v>
      </c>
      <c r="N22" s="530" t="s">
        <v>117</v>
      </c>
      <c r="O22" s="572" t="s">
        <v>117</v>
      </c>
      <c r="P22" s="572" t="s">
        <v>117</v>
      </c>
      <c r="Q22" s="572" t="s">
        <v>117</v>
      </c>
      <c r="R22" s="572" t="s">
        <v>117</v>
      </c>
      <c r="S22" s="571" t="str">
        <f>IF(ISBLANK('[7]市町村(2)'!R22)=TRUE,"",IF('[7]市町村(2)'!R22=0,"－",'[7]市町村(2)'!R22))</f>
        <v>－</v>
      </c>
      <c r="T22" s="538"/>
      <c r="U22" s="538"/>
    </row>
    <row r="23" spans="2:21" ht="17.45" customHeight="1">
      <c r="B23" s="550" t="str">
        <f>IF(ISBLANK('[7]市町村(2)'!B23)=TRUE,"",'[7]市町村(2)'!B23)</f>
        <v>美作保健所</v>
      </c>
      <c r="C23" s="547">
        <v>1</v>
      </c>
      <c r="D23" s="535">
        <v>1</v>
      </c>
      <c r="E23" s="530" t="s">
        <v>117</v>
      </c>
      <c r="F23" s="530">
        <v>1</v>
      </c>
      <c r="G23" s="530" t="s">
        <v>117</v>
      </c>
      <c r="H23" s="530" t="s">
        <v>117</v>
      </c>
      <c r="I23" s="533" t="s">
        <v>117</v>
      </c>
      <c r="J23" s="535"/>
      <c r="K23" s="535"/>
      <c r="L23" s="551" t="s">
        <v>167</v>
      </c>
      <c r="M23" s="530" t="s">
        <v>117</v>
      </c>
      <c r="N23" s="530" t="s">
        <v>117</v>
      </c>
      <c r="O23" s="572" t="s">
        <v>117</v>
      </c>
      <c r="P23" s="572" t="s">
        <v>117</v>
      </c>
      <c r="Q23" s="572" t="s">
        <v>117</v>
      </c>
      <c r="R23" s="572" t="s">
        <v>117</v>
      </c>
      <c r="S23" s="571" t="str">
        <f>IF(ISBLANK('[7]市町村(2)'!R23)=TRUE,"",IF('[7]市町村(2)'!R23=0,"－",'[7]市町村(2)'!R23))</f>
        <v>－</v>
      </c>
      <c r="T23" s="538"/>
      <c r="U23" s="538"/>
    </row>
    <row r="24" spans="2:21" ht="17.45" customHeight="1">
      <c r="B24" s="500" t="str">
        <f>IF(ISBLANK('[7]市町村(2)'!B24)=TRUE,"",'[7]市町村(2)'!B24)</f>
        <v/>
      </c>
      <c r="C24" s="530" t="s">
        <v>68</v>
      </c>
      <c r="D24" s="531" t="s">
        <v>68</v>
      </c>
      <c r="E24" s="530" t="s">
        <v>68</v>
      </c>
      <c r="F24" s="530" t="s">
        <v>68</v>
      </c>
      <c r="G24" s="530" t="s">
        <v>68</v>
      </c>
      <c r="H24" s="530" t="s">
        <v>68</v>
      </c>
      <c r="I24" s="533" t="s">
        <v>68</v>
      </c>
      <c r="J24" s="535"/>
      <c r="K24" s="535"/>
      <c r="L24" s="505" t="s">
        <v>68</v>
      </c>
      <c r="M24" s="530" t="s">
        <v>68</v>
      </c>
      <c r="N24" s="530" t="s">
        <v>68</v>
      </c>
      <c r="O24" s="530" t="s">
        <v>68</v>
      </c>
      <c r="P24" s="530" t="s">
        <v>68</v>
      </c>
      <c r="Q24" s="530" t="s">
        <v>68</v>
      </c>
      <c r="R24" s="530" t="s">
        <v>68</v>
      </c>
      <c r="S24" s="571" t="str">
        <f>IF(ISBLANK('[7]市町村(2)'!R24)=TRUE,"",IF('[7]市町村(2)'!R24=0,"－",'[7]市町村(2)'!R24))</f>
        <v/>
      </c>
      <c r="T24" s="538"/>
      <c r="U24" s="538"/>
    </row>
    <row r="25" spans="2:21" ht="17.45" customHeight="1">
      <c r="B25" s="108" t="str">
        <f>IF(ISBLANK('[7]市町村(2)'!B25)=TRUE,"",'[7]市町村(2)'!B25)</f>
        <v>岡 山 市</v>
      </c>
      <c r="C25" s="547">
        <v>2</v>
      </c>
      <c r="D25" s="552" t="s">
        <v>117</v>
      </c>
      <c r="E25" s="543" t="s">
        <v>117</v>
      </c>
      <c r="F25" s="535" t="s">
        <v>117</v>
      </c>
      <c r="G25" s="548">
        <v>1</v>
      </c>
      <c r="H25" s="548" t="s">
        <v>117</v>
      </c>
      <c r="I25" s="533" t="s">
        <v>117</v>
      </c>
      <c r="J25" s="535"/>
      <c r="K25" s="535"/>
      <c r="L25" s="109" t="s">
        <v>76</v>
      </c>
      <c r="M25" s="548">
        <v>1</v>
      </c>
      <c r="N25" s="548">
        <v>1</v>
      </c>
      <c r="O25" s="548" t="s">
        <v>68</v>
      </c>
      <c r="P25" s="548" t="s">
        <v>68</v>
      </c>
      <c r="Q25" s="548" t="s">
        <v>68</v>
      </c>
      <c r="R25" s="530" t="s">
        <v>68</v>
      </c>
      <c r="S25" s="571" t="str">
        <f>IF(ISBLANK('[7]市町村(2)'!R25)=TRUE,"",IF('[7]市町村(2)'!R25=0,"－",'[7]市町村(2)'!R25))</f>
        <v/>
      </c>
      <c r="T25" s="538"/>
      <c r="U25" s="538"/>
    </row>
    <row r="26" spans="2:21" ht="17.45" customHeight="1">
      <c r="B26" s="108" t="str">
        <f>IF(ISBLANK('[7]市町村(2)'!B26)=TRUE,"",'[7]市町村(2)'!B26)</f>
        <v>倉 敷 市</v>
      </c>
      <c r="C26" s="547">
        <v>4</v>
      </c>
      <c r="D26" s="552">
        <v>2</v>
      </c>
      <c r="E26" s="543" t="s">
        <v>117</v>
      </c>
      <c r="F26" s="535">
        <v>2</v>
      </c>
      <c r="G26" s="548">
        <v>2</v>
      </c>
      <c r="H26" s="548">
        <v>1</v>
      </c>
      <c r="I26" s="533">
        <v>1</v>
      </c>
      <c r="J26" s="535"/>
      <c r="K26" s="535"/>
      <c r="L26" s="109" t="s">
        <v>77</v>
      </c>
      <c r="M26" s="548" t="s">
        <v>117</v>
      </c>
      <c r="N26" s="548" t="s">
        <v>117</v>
      </c>
      <c r="O26" s="548" t="s">
        <v>68</v>
      </c>
      <c r="P26" s="548" t="s">
        <v>68</v>
      </c>
      <c r="Q26" s="548" t="s">
        <v>68</v>
      </c>
      <c r="R26" s="530" t="s">
        <v>68</v>
      </c>
      <c r="S26" s="571" t="str">
        <f>IF(ISBLANK('[7]市町村(2)'!R26)=TRUE,"",IF('[7]市町村(2)'!R26=0,"－",'[7]市町村(2)'!R26))</f>
        <v/>
      </c>
      <c r="T26" s="538"/>
      <c r="U26" s="538"/>
    </row>
    <row r="27" spans="2:21" ht="17.45" customHeight="1">
      <c r="B27" s="108" t="str">
        <f>IF(ISBLANK('[7]市町村(2)'!B27)=TRUE,"",'[7]市町村(2)'!B27)</f>
        <v>津 山 市</v>
      </c>
      <c r="C27" s="547" t="s">
        <v>117</v>
      </c>
      <c r="D27" s="552" t="s">
        <v>117</v>
      </c>
      <c r="E27" s="543" t="s">
        <v>117</v>
      </c>
      <c r="F27" s="535" t="s">
        <v>117</v>
      </c>
      <c r="G27" s="548" t="s">
        <v>117</v>
      </c>
      <c r="H27" s="548" t="s">
        <v>117</v>
      </c>
      <c r="I27" s="533" t="s">
        <v>117</v>
      </c>
      <c r="J27" s="535"/>
      <c r="K27" s="535"/>
      <c r="L27" s="109" t="s">
        <v>78</v>
      </c>
      <c r="M27" s="548" t="s">
        <v>117</v>
      </c>
      <c r="N27" s="548" t="s">
        <v>117</v>
      </c>
      <c r="O27" s="548" t="s">
        <v>68</v>
      </c>
      <c r="P27" s="548" t="s">
        <v>68</v>
      </c>
      <c r="Q27" s="548" t="s">
        <v>68</v>
      </c>
      <c r="R27" s="530" t="s">
        <v>68</v>
      </c>
      <c r="S27" s="571" t="str">
        <f>IF(ISBLANK('[7]市町村(2)'!R27)=TRUE,"",IF('[7]市町村(2)'!R27=0,"－",'[7]市町村(2)'!R27))</f>
        <v/>
      </c>
      <c r="T27" s="538"/>
      <c r="U27" s="538"/>
    </row>
    <row r="28" spans="2:21" ht="17.45" customHeight="1">
      <c r="B28" s="108" t="str">
        <f>IF(ISBLANK('[7]市町村(2)'!B28)=TRUE,"",'[7]市町村(2)'!B28)</f>
        <v>玉 野 市</v>
      </c>
      <c r="C28" s="547" t="s">
        <v>117</v>
      </c>
      <c r="D28" s="552" t="s">
        <v>117</v>
      </c>
      <c r="E28" s="543" t="s">
        <v>117</v>
      </c>
      <c r="F28" s="535" t="s">
        <v>117</v>
      </c>
      <c r="G28" s="548" t="s">
        <v>117</v>
      </c>
      <c r="H28" s="548" t="s">
        <v>117</v>
      </c>
      <c r="I28" s="533" t="s">
        <v>117</v>
      </c>
      <c r="J28" s="535"/>
      <c r="K28" s="535"/>
      <c r="L28" s="109" t="s">
        <v>79</v>
      </c>
      <c r="M28" s="548" t="s">
        <v>117</v>
      </c>
      <c r="N28" s="548" t="s">
        <v>117</v>
      </c>
      <c r="O28" s="548" t="s">
        <v>68</v>
      </c>
      <c r="P28" s="548" t="s">
        <v>68</v>
      </c>
      <c r="Q28" s="548" t="s">
        <v>68</v>
      </c>
      <c r="R28" s="530" t="s">
        <v>68</v>
      </c>
      <c r="S28" s="571" t="str">
        <f>IF(ISBLANK('[7]市町村(2)'!R28)=TRUE,"",IF('[7]市町村(2)'!R28=0,"－",'[7]市町村(2)'!R28))</f>
        <v/>
      </c>
      <c r="T28" s="538"/>
      <c r="U28" s="538"/>
    </row>
    <row r="29" spans="2:21" ht="17.45" customHeight="1">
      <c r="B29" s="108" t="str">
        <f>IF(ISBLANK('[7]市町村(2)'!B29)=TRUE,"",'[7]市町村(2)'!B29)</f>
        <v>笠 岡 市</v>
      </c>
      <c r="C29" s="547" t="s">
        <v>117</v>
      </c>
      <c r="D29" s="552" t="s">
        <v>117</v>
      </c>
      <c r="E29" s="543" t="s">
        <v>117</v>
      </c>
      <c r="F29" s="535" t="s">
        <v>117</v>
      </c>
      <c r="G29" s="548" t="s">
        <v>117</v>
      </c>
      <c r="H29" s="548" t="s">
        <v>117</v>
      </c>
      <c r="I29" s="533" t="s">
        <v>117</v>
      </c>
      <c r="J29" s="535"/>
      <c r="K29" s="535"/>
      <c r="L29" s="109" t="s">
        <v>80</v>
      </c>
      <c r="M29" s="548" t="s">
        <v>117</v>
      </c>
      <c r="N29" s="548" t="s">
        <v>117</v>
      </c>
      <c r="O29" s="548" t="s">
        <v>68</v>
      </c>
      <c r="P29" s="548" t="s">
        <v>68</v>
      </c>
      <c r="Q29" s="548" t="s">
        <v>68</v>
      </c>
      <c r="R29" s="530" t="s">
        <v>68</v>
      </c>
      <c r="S29" s="571" t="str">
        <f>IF(ISBLANK('[7]市町村(2)'!R29)=TRUE,"",IF('[7]市町村(2)'!R29=0,"－",'[7]市町村(2)'!R29))</f>
        <v/>
      </c>
      <c r="T29" s="538"/>
      <c r="U29" s="538"/>
    </row>
    <row r="30" spans="2:21" ht="17.45" customHeight="1">
      <c r="B30" s="108" t="str">
        <f>IF(ISBLANK('[7]市町村(2)'!B30)=TRUE,"",'[7]市町村(2)'!B30)</f>
        <v/>
      </c>
      <c r="C30" s="547" t="s">
        <v>68</v>
      </c>
      <c r="D30" s="552" t="s">
        <v>68</v>
      </c>
      <c r="E30" s="543" t="s">
        <v>68</v>
      </c>
      <c r="F30" s="535" t="s">
        <v>68</v>
      </c>
      <c r="G30" s="548" t="s">
        <v>68</v>
      </c>
      <c r="H30" s="548" t="s">
        <v>68</v>
      </c>
      <c r="I30" s="533" t="s">
        <v>68</v>
      </c>
      <c r="J30" s="535"/>
      <c r="K30" s="535"/>
      <c r="L30" s="109" t="s">
        <v>68</v>
      </c>
      <c r="M30" s="548" t="s">
        <v>68</v>
      </c>
      <c r="N30" s="548" t="s">
        <v>68</v>
      </c>
      <c r="O30" s="548" t="s">
        <v>68</v>
      </c>
      <c r="P30" s="548" t="s">
        <v>68</v>
      </c>
      <c r="Q30" s="548" t="s">
        <v>68</v>
      </c>
      <c r="R30" s="530" t="s">
        <v>68</v>
      </c>
      <c r="S30" s="571" t="str">
        <f>IF(ISBLANK('[7]市町村(2)'!R30)=TRUE,"",IF('[7]市町村(2)'!R30=0,"－",'[7]市町村(2)'!R30))</f>
        <v/>
      </c>
      <c r="T30" s="538"/>
      <c r="U30" s="538"/>
    </row>
    <row r="31" spans="2:21" ht="17.45" customHeight="1">
      <c r="B31" s="108" t="str">
        <f>IF(ISBLANK('[7]市町村(2)'!B31)=TRUE,"",'[7]市町村(2)'!B31)</f>
        <v>井 原 市</v>
      </c>
      <c r="C31" s="547" t="s">
        <v>117</v>
      </c>
      <c r="D31" s="552" t="s">
        <v>117</v>
      </c>
      <c r="E31" s="543" t="s">
        <v>117</v>
      </c>
      <c r="F31" s="535" t="s">
        <v>117</v>
      </c>
      <c r="G31" s="548" t="s">
        <v>117</v>
      </c>
      <c r="H31" s="548" t="s">
        <v>117</v>
      </c>
      <c r="I31" s="533" t="s">
        <v>117</v>
      </c>
      <c r="J31" s="535"/>
      <c r="K31" s="535"/>
      <c r="L31" s="109" t="s">
        <v>81</v>
      </c>
      <c r="M31" s="548" t="s">
        <v>117</v>
      </c>
      <c r="N31" s="548" t="s">
        <v>117</v>
      </c>
      <c r="O31" s="548" t="s">
        <v>68</v>
      </c>
      <c r="P31" s="548" t="s">
        <v>68</v>
      </c>
      <c r="Q31" s="548" t="s">
        <v>68</v>
      </c>
      <c r="R31" s="530" t="s">
        <v>68</v>
      </c>
      <c r="S31" s="571" t="str">
        <f>IF(ISBLANK('[7]市町村(2)'!R31)=TRUE,"",IF('[7]市町村(2)'!R31=0,"－",'[7]市町村(2)'!R31))</f>
        <v/>
      </c>
      <c r="T31" s="538"/>
      <c r="U31" s="538"/>
    </row>
    <row r="32" spans="2:21" ht="17.45" customHeight="1">
      <c r="B32" s="108" t="str">
        <f>IF(ISBLANK('[7]市町村(2)'!B32)=TRUE,"",'[7]市町村(2)'!B32)</f>
        <v>総 社 市</v>
      </c>
      <c r="C32" s="547">
        <v>1</v>
      </c>
      <c r="D32" s="552">
        <v>1</v>
      </c>
      <c r="E32" s="543">
        <v>1</v>
      </c>
      <c r="F32" s="535" t="s">
        <v>117</v>
      </c>
      <c r="G32" s="548" t="s">
        <v>117</v>
      </c>
      <c r="H32" s="548" t="s">
        <v>117</v>
      </c>
      <c r="I32" s="533" t="s">
        <v>117</v>
      </c>
      <c r="J32" s="535"/>
      <c r="K32" s="535"/>
      <c r="L32" s="109" t="s">
        <v>82</v>
      </c>
      <c r="M32" s="548" t="s">
        <v>117</v>
      </c>
      <c r="N32" s="548" t="s">
        <v>117</v>
      </c>
      <c r="O32" s="548" t="s">
        <v>68</v>
      </c>
      <c r="P32" s="548" t="s">
        <v>68</v>
      </c>
      <c r="Q32" s="548" t="s">
        <v>68</v>
      </c>
      <c r="R32" s="530" t="s">
        <v>68</v>
      </c>
      <c r="S32" s="571" t="str">
        <f>IF(ISBLANK('[7]市町村(2)'!R32)=TRUE,"",IF('[7]市町村(2)'!R32=0,"－",'[7]市町村(2)'!R32))</f>
        <v/>
      </c>
      <c r="T32" s="538"/>
      <c r="U32" s="538"/>
    </row>
    <row r="33" spans="2:21" ht="17.45" customHeight="1">
      <c r="B33" s="108" t="str">
        <f>IF(ISBLANK('[7]市町村(2)'!B33)=TRUE,"",'[7]市町村(2)'!B33)</f>
        <v/>
      </c>
      <c r="C33" s="547" t="s">
        <v>117</v>
      </c>
      <c r="D33" s="552" t="s">
        <v>117</v>
      </c>
      <c r="E33" s="543" t="s">
        <v>117</v>
      </c>
      <c r="F33" s="535" t="s">
        <v>117</v>
      </c>
      <c r="G33" s="548" t="s">
        <v>117</v>
      </c>
      <c r="H33" s="548" t="s">
        <v>117</v>
      </c>
      <c r="I33" s="533" t="s">
        <v>117</v>
      </c>
      <c r="J33" s="535"/>
      <c r="K33" s="535"/>
      <c r="L33" s="109" t="s">
        <v>83</v>
      </c>
      <c r="M33" s="548" t="s">
        <v>117</v>
      </c>
      <c r="N33" s="548" t="s">
        <v>117</v>
      </c>
      <c r="O33" s="548" t="s">
        <v>68</v>
      </c>
      <c r="P33" s="548" t="s">
        <v>68</v>
      </c>
      <c r="Q33" s="548" t="s">
        <v>68</v>
      </c>
      <c r="R33" s="530" t="s">
        <v>68</v>
      </c>
      <c r="S33" s="571" t="str">
        <f>IF(ISBLANK('[7]市町村(2)'!R33)=TRUE,"",IF('[7]市町村(2)'!R33=0,"－",'[7]市町村(2)'!R33))</f>
        <v/>
      </c>
      <c r="T33" s="538"/>
      <c r="U33" s="538"/>
    </row>
    <row r="34" spans="2:21" ht="17.45" customHeight="1">
      <c r="B34" s="109" t="str">
        <f>IF(ISBLANK('[7]市町村(2)'!B34)=TRUE,"",'[7]市町村(2)'!B34)</f>
        <v/>
      </c>
      <c r="C34" s="547" t="s">
        <v>117</v>
      </c>
      <c r="D34" s="552" t="s">
        <v>117</v>
      </c>
      <c r="E34" s="543" t="s">
        <v>117</v>
      </c>
      <c r="F34" s="535" t="s">
        <v>117</v>
      </c>
      <c r="G34" s="548" t="s">
        <v>117</v>
      </c>
      <c r="H34" s="548" t="s">
        <v>117</v>
      </c>
      <c r="I34" s="533" t="s">
        <v>117</v>
      </c>
      <c r="J34" s="535"/>
      <c r="K34" s="535"/>
      <c r="L34" s="109" t="s">
        <v>84</v>
      </c>
      <c r="M34" s="548" t="s">
        <v>117</v>
      </c>
      <c r="N34" s="548" t="s">
        <v>117</v>
      </c>
      <c r="O34" s="548" t="s">
        <v>68</v>
      </c>
      <c r="P34" s="548" t="s">
        <v>68</v>
      </c>
      <c r="Q34" s="548" t="s">
        <v>68</v>
      </c>
      <c r="R34" s="530" t="s">
        <v>68</v>
      </c>
      <c r="S34" s="571" t="str">
        <f>IF(ISBLANK('[7]市町村(2)'!R34)=TRUE,"",IF('[7]市町村(2)'!R34=0,"－",'[7]市町村(2)'!R34))</f>
        <v/>
      </c>
      <c r="T34" s="538"/>
      <c r="U34" s="538"/>
    </row>
    <row r="35" spans="2:21" ht="17.45" customHeight="1">
      <c r="B35" s="108" t="str">
        <f>IF(ISBLANK('[7]市町村(2)'!B35)=TRUE,"",'[7]市町村(2)'!B35)</f>
        <v>備 前 市</v>
      </c>
      <c r="C35" s="547" t="s">
        <v>117</v>
      </c>
      <c r="D35" s="552" t="s">
        <v>117</v>
      </c>
      <c r="E35" s="543" t="s">
        <v>117</v>
      </c>
      <c r="F35" s="535" t="s">
        <v>117</v>
      </c>
      <c r="G35" s="548" t="s">
        <v>117</v>
      </c>
      <c r="H35" s="548" t="s">
        <v>117</v>
      </c>
      <c r="I35" s="533" t="s">
        <v>117</v>
      </c>
      <c r="J35" s="535"/>
      <c r="K35" s="535"/>
      <c r="L35" s="109" t="s">
        <v>85</v>
      </c>
      <c r="M35" s="548" t="s">
        <v>117</v>
      </c>
      <c r="N35" s="548" t="s">
        <v>117</v>
      </c>
      <c r="O35" s="548" t="s">
        <v>68</v>
      </c>
      <c r="P35" s="548" t="s">
        <v>68</v>
      </c>
      <c r="Q35" s="548" t="s">
        <v>68</v>
      </c>
      <c r="R35" s="530" t="s">
        <v>68</v>
      </c>
      <c r="S35" s="571" t="str">
        <f>IF(ISBLANK('[7]市町村(2)'!R35)=TRUE,"",IF('[7]市町村(2)'!R35=0,"－",'[7]市町村(2)'!R35))</f>
        <v/>
      </c>
      <c r="T35" s="538"/>
      <c r="U35" s="538"/>
    </row>
    <row r="36" spans="2:21" ht="17.45" customHeight="1">
      <c r="B36" s="108" t="str">
        <f>IF(ISBLANK('[7]市町村(2)'!B36)=TRUE,"",'[7]市町村(2)'!B36)</f>
        <v/>
      </c>
      <c r="C36" s="547" t="s">
        <v>68</v>
      </c>
      <c r="D36" s="552" t="s">
        <v>68</v>
      </c>
      <c r="E36" s="543" t="s">
        <v>68</v>
      </c>
      <c r="F36" s="535" t="s">
        <v>68</v>
      </c>
      <c r="G36" s="548" t="s">
        <v>68</v>
      </c>
      <c r="H36" s="548" t="s">
        <v>68</v>
      </c>
      <c r="I36" s="533" t="s">
        <v>68</v>
      </c>
      <c r="J36" s="535"/>
      <c r="K36" s="535"/>
      <c r="L36" s="109" t="s">
        <v>68</v>
      </c>
      <c r="M36" s="548" t="s">
        <v>68</v>
      </c>
      <c r="N36" s="548" t="s">
        <v>68</v>
      </c>
      <c r="O36" s="548" t="s">
        <v>68</v>
      </c>
      <c r="P36" s="548" t="s">
        <v>68</v>
      </c>
      <c r="Q36" s="548" t="s">
        <v>68</v>
      </c>
      <c r="R36" s="530" t="s">
        <v>68</v>
      </c>
      <c r="S36" s="571" t="str">
        <f>IF(ISBLANK('[7]市町村(2)'!R36)=TRUE,"",IF('[7]市町村(2)'!R36=0,"－",'[7]市町村(2)'!R36))</f>
        <v/>
      </c>
      <c r="T36" s="538"/>
      <c r="U36" s="538"/>
    </row>
    <row r="37" spans="2:21" ht="17.45" customHeight="1">
      <c r="B37" s="108" t="str">
        <f>IF(ISBLANK('[7]市町村(2)'!B37)=TRUE,"",'[7]市町村(2)'!B37)</f>
        <v>瀬戸内市</v>
      </c>
      <c r="C37" s="547" t="s">
        <v>117</v>
      </c>
      <c r="D37" s="552" t="s">
        <v>117</v>
      </c>
      <c r="E37" s="543" t="s">
        <v>117</v>
      </c>
      <c r="F37" s="535" t="s">
        <v>117</v>
      </c>
      <c r="G37" s="548" t="s">
        <v>117</v>
      </c>
      <c r="H37" s="548" t="s">
        <v>117</v>
      </c>
      <c r="I37" s="533" t="s">
        <v>117</v>
      </c>
      <c r="J37" s="535"/>
      <c r="K37" s="535"/>
      <c r="L37" s="109" t="s">
        <v>86</v>
      </c>
      <c r="M37" s="548" t="s">
        <v>117</v>
      </c>
      <c r="N37" s="548" t="s">
        <v>117</v>
      </c>
      <c r="O37" s="548" t="s">
        <v>68</v>
      </c>
      <c r="P37" s="548" t="s">
        <v>68</v>
      </c>
      <c r="Q37" s="548" t="s">
        <v>68</v>
      </c>
      <c r="R37" s="530" t="s">
        <v>68</v>
      </c>
      <c r="S37" s="571" t="str">
        <f>IF(ISBLANK('[7]市町村(2)'!R37)=TRUE,"",IF('[7]市町村(2)'!R37=0,"－",'[7]市町村(2)'!R37))</f>
        <v/>
      </c>
      <c r="T37" s="538"/>
      <c r="U37" s="538"/>
    </row>
    <row r="38" spans="2:21" ht="17.45" customHeight="1">
      <c r="B38" s="108" t="str">
        <f>IF(ISBLANK('[7]市町村(2)'!B38)=TRUE,"",'[7]市町村(2)'!B38)</f>
        <v>赤 磐 市</v>
      </c>
      <c r="C38" s="547" t="s">
        <v>117</v>
      </c>
      <c r="D38" s="552" t="s">
        <v>117</v>
      </c>
      <c r="E38" s="543" t="s">
        <v>117</v>
      </c>
      <c r="F38" s="535" t="s">
        <v>117</v>
      </c>
      <c r="G38" s="548" t="s">
        <v>117</v>
      </c>
      <c r="H38" s="548" t="s">
        <v>117</v>
      </c>
      <c r="I38" s="533" t="s">
        <v>117</v>
      </c>
      <c r="J38" s="535"/>
      <c r="K38" s="535"/>
      <c r="L38" s="109" t="s">
        <v>87</v>
      </c>
      <c r="M38" s="548" t="s">
        <v>117</v>
      </c>
      <c r="N38" s="548" t="s">
        <v>117</v>
      </c>
      <c r="O38" s="548" t="s">
        <v>68</v>
      </c>
      <c r="P38" s="548" t="s">
        <v>68</v>
      </c>
      <c r="Q38" s="548" t="s">
        <v>68</v>
      </c>
      <c r="R38" s="530" t="s">
        <v>68</v>
      </c>
      <c r="S38" s="571" t="str">
        <f>IF(ISBLANK('[7]市町村(2)'!R38)=TRUE,"",IF('[7]市町村(2)'!R38=0,"－",'[7]市町村(2)'!R38))</f>
        <v/>
      </c>
      <c r="T38" s="538"/>
      <c r="U38" s="538"/>
    </row>
    <row r="39" spans="2:21" ht="17.45" customHeight="1">
      <c r="B39" s="108" t="str">
        <f>IF(ISBLANK('[7]市町村(2)'!B39)=TRUE,"",'[7]市町村(2)'!B39)</f>
        <v>真 庭 市</v>
      </c>
      <c r="C39" s="547" t="s">
        <v>117</v>
      </c>
      <c r="D39" s="552" t="s">
        <v>117</v>
      </c>
      <c r="E39" s="543" t="s">
        <v>117</v>
      </c>
      <c r="F39" s="535" t="s">
        <v>117</v>
      </c>
      <c r="G39" s="548" t="s">
        <v>117</v>
      </c>
      <c r="H39" s="548" t="s">
        <v>117</v>
      </c>
      <c r="I39" s="533" t="s">
        <v>117</v>
      </c>
      <c r="J39" s="535"/>
      <c r="K39" s="535"/>
      <c r="L39" s="109" t="s">
        <v>88</v>
      </c>
      <c r="M39" s="548" t="s">
        <v>117</v>
      </c>
      <c r="N39" s="548" t="s">
        <v>117</v>
      </c>
      <c r="O39" s="548" t="s">
        <v>68</v>
      </c>
      <c r="P39" s="548" t="s">
        <v>68</v>
      </c>
      <c r="Q39" s="548" t="s">
        <v>68</v>
      </c>
      <c r="R39" s="530" t="s">
        <v>68</v>
      </c>
      <c r="S39" s="571" t="str">
        <f>IF(ISBLANK('[7]市町村(2)'!R39)=TRUE,"",IF('[7]市町村(2)'!R39=0,"－",'[7]市町村(2)'!R39))</f>
        <v/>
      </c>
      <c r="T39" s="538"/>
      <c r="U39" s="538"/>
    </row>
    <row r="40" spans="2:21" ht="17.45" customHeight="1">
      <c r="B40" s="108" t="str">
        <f>IF(ISBLANK('[7]市町村(2)'!B40)=TRUE,"",'[7]市町村(2)'!B40)</f>
        <v>美 作 市</v>
      </c>
      <c r="C40" s="547">
        <v>1</v>
      </c>
      <c r="D40" s="552">
        <v>1</v>
      </c>
      <c r="E40" s="543" t="s">
        <v>117</v>
      </c>
      <c r="F40" s="535">
        <v>1</v>
      </c>
      <c r="G40" s="548" t="s">
        <v>117</v>
      </c>
      <c r="H40" s="548" t="s">
        <v>117</v>
      </c>
      <c r="I40" s="533" t="s">
        <v>117</v>
      </c>
      <c r="J40" s="535"/>
      <c r="K40" s="535"/>
      <c r="L40" s="109" t="s">
        <v>89</v>
      </c>
      <c r="M40" s="548" t="s">
        <v>117</v>
      </c>
      <c r="N40" s="548" t="s">
        <v>117</v>
      </c>
      <c r="O40" s="548" t="s">
        <v>68</v>
      </c>
      <c r="P40" s="548" t="s">
        <v>68</v>
      </c>
      <c r="Q40" s="548" t="s">
        <v>68</v>
      </c>
      <c r="R40" s="530" t="s">
        <v>68</v>
      </c>
      <c r="S40" s="571" t="str">
        <f>IF(ISBLANK('[7]市町村(2)'!R40)=TRUE,"",IF('[7]市町村(2)'!R40=0,"－",'[7]市町村(2)'!R40))</f>
        <v/>
      </c>
      <c r="T40" s="538"/>
      <c r="U40" s="538"/>
    </row>
    <row r="41" spans="2:21" ht="17.45" customHeight="1">
      <c r="B41" s="108" t="str">
        <f>IF(ISBLANK('[7]市町村(2)'!B41)=TRUE,"",'[7]市町村(2)'!B41)</f>
        <v>浅 口 市</v>
      </c>
      <c r="C41" s="547" t="s">
        <v>117</v>
      </c>
      <c r="D41" s="552" t="s">
        <v>117</v>
      </c>
      <c r="E41" s="543" t="s">
        <v>117</v>
      </c>
      <c r="F41" s="535" t="s">
        <v>117</v>
      </c>
      <c r="G41" s="548" t="s">
        <v>117</v>
      </c>
      <c r="H41" s="548" t="s">
        <v>117</v>
      </c>
      <c r="I41" s="533" t="s">
        <v>117</v>
      </c>
      <c r="J41" s="535"/>
      <c r="K41" s="535"/>
      <c r="L41" s="109" t="s">
        <v>90</v>
      </c>
      <c r="M41" s="548" t="s">
        <v>117</v>
      </c>
      <c r="N41" s="548" t="s">
        <v>117</v>
      </c>
      <c r="O41" s="548" t="s">
        <v>68</v>
      </c>
      <c r="P41" s="548" t="s">
        <v>68</v>
      </c>
      <c r="Q41" s="548" t="s">
        <v>68</v>
      </c>
      <c r="R41" s="530" t="s">
        <v>68</v>
      </c>
      <c r="S41" s="571" t="str">
        <f>IF(ISBLANK('[7]市町村(2)'!R41)=TRUE,"",IF('[7]市町村(2)'!R41=0,"－",'[7]市町村(2)'!R41))</f>
        <v/>
      </c>
      <c r="T41" s="538"/>
      <c r="U41" s="538"/>
    </row>
    <row r="42" spans="2:21" ht="17.45" customHeight="1">
      <c r="B42" s="108" t="str">
        <f>IF(ISBLANK('[7]市町村(2)'!B42)=TRUE,"",'[7]市町村(2)'!B42)</f>
        <v/>
      </c>
      <c r="C42" s="547" t="s">
        <v>68</v>
      </c>
      <c r="D42" s="552" t="s">
        <v>68</v>
      </c>
      <c r="E42" s="543" t="s">
        <v>68</v>
      </c>
      <c r="F42" s="535" t="s">
        <v>68</v>
      </c>
      <c r="G42" s="548" t="s">
        <v>68</v>
      </c>
      <c r="H42" s="548" t="s">
        <v>68</v>
      </c>
      <c r="I42" s="533" t="s">
        <v>68</v>
      </c>
      <c r="J42" s="535"/>
      <c r="K42" s="535"/>
      <c r="L42" s="109" t="s">
        <v>68</v>
      </c>
      <c r="M42" s="548" t="s">
        <v>68</v>
      </c>
      <c r="N42" s="548" t="s">
        <v>68</v>
      </c>
      <c r="O42" s="548" t="s">
        <v>68</v>
      </c>
      <c r="P42" s="548" t="s">
        <v>68</v>
      </c>
      <c r="Q42" s="548" t="s">
        <v>68</v>
      </c>
      <c r="R42" s="530" t="s">
        <v>68</v>
      </c>
      <c r="S42" s="571" t="str">
        <f>IF(ISBLANK('[7]市町村(2)'!R42)=TRUE,"",IF('[7]市町村(2)'!R42=0,"－",'[7]市町村(2)'!R42))</f>
        <v/>
      </c>
      <c r="T42" s="538"/>
      <c r="U42" s="538"/>
    </row>
    <row r="43" spans="2:21" ht="17.45" customHeight="1">
      <c r="B43" s="108" t="str">
        <f>IF(ISBLANK('[7]市町村(2)'!B43)=TRUE,"",'[7]市町村(2)'!B43)</f>
        <v>和 気 郡</v>
      </c>
      <c r="C43" s="547" t="s">
        <v>68</v>
      </c>
      <c r="D43" s="552" t="s">
        <v>68</v>
      </c>
      <c r="E43" s="543" t="s">
        <v>68</v>
      </c>
      <c r="F43" s="535" t="s">
        <v>68</v>
      </c>
      <c r="G43" s="548" t="s">
        <v>68</v>
      </c>
      <c r="H43" s="548" t="s">
        <v>68</v>
      </c>
      <c r="I43" s="533" t="s">
        <v>68</v>
      </c>
      <c r="J43" s="535"/>
      <c r="K43" s="535"/>
      <c r="L43" s="109" t="s">
        <v>91</v>
      </c>
      <c r="M43" s="548" t="s">
        <v>68</v>
      </c>
      <c r="N43" s="548" t="s">
        <v>68</v>
      </c>
      <c r="O43" s="548" t="s">
        <v>68</v>
      </c>
      <c r="P43" s="548" t="s">
        <v>68</v>
      </c>
      <c r="Q43" s="548" t="s">
        <v>68</v>
      </c>
      <c r="R43" s="530" t="s">
        <v>68</v>
      </c>
      <c r="S43" s="571" t="str">
        <f>IF(ISBLANK('[7]市町村(2)'!R43)=TRUE,"",IF('[7]市町村(2)'!R43=0,"－",'[7]市町村(2)'!R43))</f>
        <v/>
      </c>
      <c r="T43" s="538"/>
      <c r="U43" s="538"/>
    </row>
    <row r="44" spans="2:21" ht="17.45" customHeight="1">
      <c r="B44" s="108" t="str">
        <f>IF(ISBLANK('[7]市町村(2)'!B44)=TRUE,"",'[7]市町村(2)'!B44)</f>
        <v>　 和 気 町</v>
      </c>
      <c r="C44" s="547" t="s">
        <v>117</v>
      </c>
      <c r="D44" s="552" t="s">
        <v>117</v>
      </c>
      <c r="E44" s="543" t="s">
        <v>117</v>
      </c>
      <c r="F44" s="535" t="s">
        <v>117</v>
      </c>
      <c r="G44" s="548" t="s">
        <v>117</v>
      </c>
      <c r="H44" s="548" t="s">
        <v>117</v>
      </c>
      <c r="I44" s="533" t="s">
        <v>117</v>
      </c>
      <c r="J44" s="535"/>
      <c r="K44" s="535"/>
      <c r="L44" s="109" t="s">
        <v>92</v>
      </c>
      <c r="M44" s="548" t="s">
        <v>117</v>
      </c>
      <c r="N44" s="548" t="s">
        <v>117</v>
      </c>
      <c r="O44" s="548" t="s">
        <v>68</v>
      </c>
      <c r="P44" s="548" t="s">
        <v>68</v>
      </c>
      <c r="Q44" s="548" t="s">
        <v>68</v>
      </c>
      <c r="R44" s="530" t="s">
        <v>68</v>
      </c>
      <c r="S44" s="571" t="str">
        <f>IF(ISBLANK('[7]市町村(2)'!R44)=TRUE,"",IF('[7]市町村(2)'!R44=0,"－",'[7]市町村(2)'!R44))</f>
        <v/>
      </c>
      <c r="T44" s="538"/>
      <c r="U44" s="538"/>
    </row>
    <row r="45" spans="2:21" ht="17.45" customHeight="1">
      <c r="B45" s="108" t="str">
        <f>IF(ISBLANK('[7]市町村(2)'!B45)=TRUE,"",'[7]市町村(2)'!B45)</f>
        <v>都 窪 郡</v>
      </c>
      <c r="C45" s="547" t="s">
        <v>68</v>
      </c>
      <c r="D45" s="552" t="s">
        <v>68</v>
      </c>
      <c r="E45" s="543" t="s">
        <v>68</v>
      </c>
      <c r="F45" s="535" t="s">
        <v>68</v>
      </c>
      <c r="G45" s="548" t="s">
        <v>68</v>
      </c>
      <c r="H45" s="548" t="s">
        <v>68</v>
      </c>
      <c r="I45" s="533" t="s">
        <v>68</v>
      </c>
      <c r="J45" s="535"/>
      <c r="K45" s="535"/>
      <c r="L45" s="109" t="s">
        <v>93</v>
      </c>
      <c r="M45" s="548" t="s">
        <v>68</v>
      </c>
      <c r="N45" s="548" t="s">
        <v>68</v>
      </c>
      <c r="O45" s="548" t="s">
        <v>68</v>
      </c>
      <c r="P45" s="548" t="s">
        <v>68</v>
      </c>
      <c r="Q45" s="548" t="s">
        <v>68</v>
      </c>
      <c r="R45" s="530" t="s">
        <v>68</v>
      </c>
      <c r="S45" s="571" t="str">
        <f>IF(ISBLANK('[7]市町村(2)'!R45)=TRUE,"",IF('[7]市町村(2)'!R45=0,"－",'[7]市町村(2)'!R45))</f>
        <v/>
      </c>
      <c r="T45" s="538"/>
      <c r="U45" s="538"/>
    </row>
    <row r="46" spans="2:21" ht="17.45" customHeight="1">
      <c r="B46" s="108" t="str">
        <f>IF(ISBLANK('[7]市町村(2)'!B46)=TRUE,"",'[7]市町村(2)'!B46)</f>
        <v>　 早 島 町</v>
      </c>
      <c r="C46" s="547" t="s">
        <v>117</v>
      </c>
      <c r="D46" s="552" t="s">
        <v>117</v>
      </c>
      <c r="E46" s="543" t="s">
        <v>117</v>
      </c>
      <c r="F46" s="535" t="s">
        <v>117</v>
      </c>
      <c r="G46" s="548" t="s">
        <v>117</v>
      </c>
      <c r="H46" s="548" t="s">
        <v>117</v>
      </c>
      <c r="I46" s="533" t="s">
        <v>117</v>
      </c>
      <c r="J46" s="535"/>
      <c r="K46" s="535"/>
      <c r="L46" s="109" t="s">
        <v>94</v>
      </c>
      <c r="M46" s="548" t="s">
        <v>117</v>
      </c>
      <c r="N46" s="548" t="s">
        <v>117</v>
      </c>
      <c r="O46" s="548" t="s">
        <v>68</v>
      </c>
      <c r="P46" s="548" t="s">
        <v>68</v>
      </c>
      <c r="Q46" s="548" t="s">
        <v>68</v>
      </c>
      <c r="R46" s="530" t="s">
        <v>68</v>
      </c>
      <c r="S46" s="571" t="str">
        <f>IF(ISBLANK('[7]市町村(2)'!R46)=TRUE,"",IF('[7]市町村(2)'!R46=0,"－",'[7]市町村(2)'!R46))</f>
        <v/>
      </c>
      <c r="T46" s="538"/>
      <c r="U46" s="538"/>
    </row>
    <row r="47" spans="2:21" ht="17.45" customHeight="1">
      <c r="B47" s="108" t="str">
        <f>IF(ISBLANK('[7]市町村(2)'!B47)=TRUE,"",'[7]市町村(2)'!B47)</f>
        <v>浅 口 郡</v>
      </c>
      <c r="C47" s="547" t="s">
        <v>68</v>
      </c>
      <c r="D47" s="552" t="s">
        <v>68</v>
      </c>
      <c r="E47" s="543" t="s">
        <v>68</v>
      </c>
      <c r="F47" s="535" t="s">
        <v>68</v>
      </c>
      <c r="G47" s="548" t="s">
        <v>68</v>
      </c>
      <c r="H47" s="548" t="s">
        <v>68</v>
      </c>
      <c r="I47" s="533" t="s">
        <v>68</v>
      </c>
      <c r="J47" s="535"/>
      <c r="K47" s="535"/>
      <c r="L47" s="109" t="s">
        <v>95</v>
      </c>
      <c r="M47" s="548" t="s">
        <v>68</v>
      </c>
      <c r="N47" s="548" t="s">
        <v>68</v>
      </c>
      <c r="O47" s="548" t="s">
        <v>68</v>
      </c>
      <c r="P47" s="548" t="s">
        <v>68</v>
      </c>
      <c r="Q47" s="548" t="s">
        <v>68</v>
      </c>
      <c r="R47" s="530" t="s">
        <v>68</v>
      </c>
      <c r="S47" s="571" t="str">
        <f>IF(ISBLANK('[7]市町村(2)'!R47)=TRUE,"",IF('[7]市町村(2)'!R47=0,"－",'[7]市町村(2)'!R47))</f>
        <v/>
      </c>
      <c r="T47" s="538"/>
      <c r="U47" s="538"/>
    </row>
    <row r="48" spans="2:21" ht="17.45" customHeight="1">
      <c r="B48" s="108" t="str">
        <f>IF(ISBLANK('[7]市町村(2)'!B48)=TRUE,"",'[7]市町村(2)'!B48)</f>
        <v>　 里 庄 町</v>
      </c>
      <c r="C48" s="547" t="s">
        <v>117</v>
      </c>
      <c r="D48" s="552" t="s">
        <v>117</v>
      </c>
      <c r="E48" s="543" t="s">
        <v>117</v>
      </c>
      <c r="F48" s="535" t="s">
        <v>117</v>
      </c>
      <c r="G48" s="548" t="s">
        <v>117</v>
      </c>
      <c r="H48" s="548" t="s">
        <v>117</v>
      </c>
      <c r="I48" s="533" t="s">
        <v>117</v>
      </c>
      <c r="J48" s="535"/>
      <c r="K48" s="535"/>
      <c r="L48" s="109" t="s">
        <v>96</v>
      </c>
      <c r="M48" s="548" t="s">
        <v>117</v>
      </c>
      <c r="N48" s="548" t="s">
        <v>117</v>
      </c>
      <c r="O48" s="548" t="s">
        <v>68</v>
      </c>
      <c r="P48" s="548" t="s">
        <v>68</v>
      </c>
      <c r="Q48" s="548" t="s">
        <v>68</v>
      </c>
      <c r="R48" s="530" t="s">
        <v>68</v>
      </c>
      <c r="S48" s="571" t="str">
        <f>IF(ISBLANK('[7]市町村(2)'!R48)=TRUE,"",IF('[7]市町村(2)'!R48=0,"－",'[7]市町村(2)'!R48))</f>
        <v/>
      </c>
      <c r="T48" s="538"/>
      <c r="U48" s="538"/>
    </row>
    <row r="49" spans="2:24" ht="17.45" customHeight="1">
      <c r="B49" s="108" t="str">
        <f>IF(ISBLANK('[7]市町村(2)'!B49)=TRUE,"",'[7]市町村(2)'!B49)</f>
        <v/>
      </c>
      <c r="C49" s="547" t="s">
        <v>68</v>
      </c>
      <c r="D49" s="552" t="s">
        <v>68</v>
      </c>
      <c r="E49" s="543" t="s">
        <v>68</v>
      </c>
      <c r="F49" s="535" t="s">
        <v>68</v>
      </c>
      <c r="G49" s="548" t="s">
        <v>68</v>
      </c>
      <c r="H49" s="548" t="s">
        <v>68</v>
      </c>
      <c r="I49" s="533" t="s">
        <v>68</v>
      </c>
      <c r="J49" s="535"/>
      <c r="K49" s="535"/>
      <c r="L49" s="109" t="s">
        <v>68</v>
      </c>
      <c r="M49" s="548" t="s">
        <v>68</v>
      </c>
      <c r="N49" s="548" t="s">
        <v>68</v>
      </c>
      <c r="O49" s="548" t="s">
        <v>68</v>
      </c>
      <c r="P49" s="548" t="s">
        <v>68</v>
      </c>
      <c r="Q49" s="548" t="s">
        <v>68</v>
      </c>
      <c r="R49" s="530" t="s">
        <v>68</v>
      </c>
      <c r="S49" s="571" t="str">
        <f>IF(ISBLANK('[7]市町村(2)'!R49)=TRUE,"",IF('[7]市町村(2)'!R49=0,"－",'[7]市町村(2)'!R49))</f>
        <v/>
      </c>
      <c r="T49" s="538"/>
      <c r="U49" s="538"/>
    </row>
    <row r="50" spans="2:24" ht="17.45" customHeight="1">
      <c r="B50" s="108" t="str">
        <f>IF(ISBLANK('[7]市町村(2)'!B50)=TRUE,"",'[7]市町村(2)'!B50)</f>
        <v>小 田 郡</v>
      </c>
      <c r="C50" s="547" t="s">
        <v>68</v>
      </c>
      <c r="D50" s="552" t="s">
        <v>68</v>
      </c>
      <c r="E50" s="543" t="s">
        <v>68</v>
      </c>
      <c r="F50" s="535" t="s">
        <v>68</v>
      </c>
      <c r="G50" s="548" t="s">
        <v>68</v>
      </c>
      <c r="H50" s="548" t="s">
        <v>68</v>
      </c>
      <c r="I50" s="533" t="s">
        <v>68</v>
      </c>
      <c r="J50" s="535"/>
      <c r="K50" s="535"/>
      <c r="L50" s="109" t="s">
        <v>97</v>
      </c>
      <c r="M50" s="548" t="s">
        <v>68</v>
      </c>
      <c r="N50" s="548" t="s">
        <v>68</v>
      </c>
      <c r="O50" s="548" t="s">
        <v>68</v>
      </c>
      <c r="P50" s="548" t="s">
        <v>68</v>
      </c>
      <c r="Q50" s="548" t="s">
        <v>68</v>
      </c>
      <c r="R50" s="530" t="s">
        <v>68</v>
      </c>
      <c r="S50" s="571" t="str">
        <f>IF(ISBLANK('[7]市町村(2)'!R50)=TRUE,"",IF('[7]市町村(2)'!R50=0,"－",'[7]市町村(2)'!R50))</f>
        <v/>
      </c>
      <c r="T50" s="538"/>
      <c r="U50" s="538"/>
    </row>
    <row r="51" spans="2:24" ht="17.45" customHeight="1">
      <c r="B51" s="108" t="str">
        <f>IF(ISBLANK('[7]市町村(2)'!B51)=TRUE,"",'[7]市町村(2)'!B51)</f>
        <v>　 矢 掛 町</v>
      </c>
      <c r="C51" s="547" t="s">
        <v>117</v>
      </c>
      <c r="D51" s="552" t="s">
        <v>117</v>
      </c>
      <c r="E51" s="543" t="s">
        <v>117</v>
      </c>
      <c r="F51" s="535" t="s">
        <v>117</v>
      </c>
      <c r="G51" s="548" t="s">
        <v>117</v>
      </c>
      <c r="H51" s="548" t="s">
        <v>117</v>
      </c>
      <c r="I51" s="533" t="s">
        <v>117</v>
      </c>
      <c r="J51" s="535"/>
      <c r="K51" s="535"/>
      <c r="L51" s="109" t="s">
        <v>98</v>
      </c>
      <c r="M51" s="548" t="s">
        <v>117</v>
      </c>
      <c r="N51" s="548" t="s">
        <v>117</v>
      </c>
      <c r="O51" s="548" t="s">
        <v>68</v>
      </c>
      <c r="P51" s="548" t="s">
        <v>68</v>
      </c>
      <c r="Q51" s="548" t="s">
        <v>68</v>
      </c>
      <c r="R51" s="530" t="s">
        <v>68</v>
      </c>
      <c r="S51" s="571" t="str">
        <f>IF(ISBLANK('[7]市町村(2)'!R51)=TRUE,"",IF('[7]市町村(2)'!R51=0,"－",'[7]市町村(2)'!R51))</f>
        <v/>
      </c>
      <c r="T51" s="538"/>
      <c r="U51" s="538"/>
    </row>
    <row r="52" spans="2:24" ht="17.45" customHeight="1">
      <c r="B52" s="108" t="str">
        <f>IF(ISBLANK('[7]市町村(2)'!B52)=TRUE,"",'[7]市町村(2)'!B52)</f>
        <v>真 庭 郡</v>
      </c>
      <c r="C52" s="547" t="s">
        <v>68</v>
      </c>
      <c r="D52" s="552" t="s">
        <v>68</v>
      </c>
      <c r="E52" s="543" t="s">
        <v>68</v>
      </c>
      <c r="F52" s="535" t="s">
        <v>68</v>
      </c>
      <c r="G52" s="548" t="s">
        <v>68</v>
      </c>
      <c r="H52" s="548" t="s">
        <v>68</v>
      </c>
      <c r="I52" s="533" t="s">
        <v>68</v>
      </c>
      <c r="J52" s="535"/>
      <c r="K52" s="535"/>
      <c r="L52" s="109" t="s">
        <v>99</v>
      </c>
      <c r="M52" s="548" t="s">
        <v>68</v>
      </c>
      <c r="N52" s="548" t="s">
        <v>68</v>
      </c>
      <c r="O52" s="548" t="s">
        <v>68</v>
      </c>
      <c r="P52" s="548" t="s">
        <v>68</v>
      </c>
      <c r="Q52" s="548" t="s">
        <v>68</v>
      </c>
      <c r="R52" s="530" t="s">
        <v>68</v>
      </c>
      <c r="S52" s="571" t="str">
        <f>IF(ISBLANK('[7]市町村(2)'!R52)=TRUE,"",IF('[7]市町村(2)'!R52=0,"－",'[7]市町村(2)'!R52))</f>
        <v/>
      </c>
      <c r="T52" s="538"/>
      <c r="U52" s="538"/>
    </row>
    <row r="53" spans="2:24" ht="17.45" customHeight="1">
      <c r="B53" s="108" t="str">
        <f>IF(ISBLANK('[7]市町村(2)'!B53)=TRUE,"",'[7]市町村(2)'!B53)</f>
        <v>　 新 庄 村</v>
      </c>
      <c r="C53" s="547" t="s">
        <v>117</v>
      </c>
      <c r="D53" s="552" t="s">
        <v>117</v>
      </c>
      <c r="E53" s="543" t="s">
        <v>117</v>
      </c>
      <c r="F53" s="535" t="s">
        <v>117</v>
      </c>
      <c r="G53" s="548" t="s">
        <v>117</v>
      </c>
      <c r="H53" s="548" t="s">
        <v>117</v>
      </c>
      <c r="I53" s="533" t="s">
        <v>117</v>
      </c>
      <c r="J53" s="535"/>
      <c r="K53" s="535"/>
      <c r="L53" s="109" t="s">
        <v>100</v>
      </c>
      <c r="M53" s="548" t="s">
        <v>117</v>
      </c>
      <c r="N53" s="548" t="s">
        <v>117</v>
      </c>
      <c r="O53" s="548" t="s">
        <v>68</v>
      </c>
      <c r="P53" s="548" t="s">
        <v>68</v>
      </c>
      <c r="Q53" s="548" t="s">
        <v>68</v>
      </c>
      <c r="R53" s="530" t="s">
        <v>68</v>
      </c>
      <c r="S53" s="571" t="str">
        <f>IF(ISBLANK('[7]市町村(2)'!R53)=TRUE,"",IF('[7]市町村(2)'!R53=0,"－",'[7]市町村(2)'!R53))</f>
        <v/>
      </c>
      <c r="T53" s="538"/>
      <c r="U53" s="538"/>
      <c r="V53" s="486"/>
      <c r="W53" s="486"/>
      <c r="X53" s="486"/>
    </row>
    <row r="54" spans="2:24" ht="17.45" customHeight="1">
      <c r="B54" s="108" t="str">
        <f>IF(ISBLANK('[7]市町村(2)'!B54)=TRUE,"",'[7]市町村(2)'!B54)</f>
        <v>苫 田 郡</v>
      </c>
      <c r="C54" s="547" t="s">
        <v>68</v>
      </c>
      <c r="D54" s="552" t="s">
        <v>68</v>
      </c>
      <c r="E54" s="543" t="s">
        <v>68</v>
      </c>
      <c r="F54" s="535" t="s">
        <v>68</v>
      </c>
      <c r="G54" s="548" t="s">
        <v>68</v>
      </c>
      <c r="H54" s="548" t="s">
        <v>68</v>
      </c>
      <c r="I54" s="533" t="s">
        <v>68</v>
      </c>
      <c r="J54" s="535"/>
      <c r="K54" s="535"/>
      <c r="L54" s="109" t="s">
        <v>101</v>
      </c>
      <c r="M54" s="548" t="s">
        <v>68</v>
      </c>
      <c r="N54" s="548" t="s">
        <v>68</v>
      </c>
      <c r="O54" s="548" t="s">
        <v>68</v>
      </c>
      <c r="P54" s="548" t="s">
        <v>68</v>
      </c>
      <c r="Q54" s="548" t="s">
        <v>68</v>
      </c>
      <c r="R54" s="530" t="s">
        <v>68</v>
      </c>
      <c r="S54" s="571" t="str">
        <f>IF(ISBLANK('[7]市町村(2)'!R54)=TRUE,"",IF('[7]市町村(2)'!R54=0,"－",'[7]市町村(2)'!R54))</f>
        <v/>
      </c>
      <c r="T54" s="538"/>
      <c r="U54" s="538"/>
    </row>
    <row r="55" spans="2:24" ht="17.45" customHeight="1">
      <c r="B55" s="108" t="str">
        <f>IF(ISBLANK('[7]市町村(2)'!B55)=TRUE,"",'[7]市町村(2)'!B55)</f>
        <v>　 鏡 野 町</v>
      </c>
      <c r="C55" s="547" t="s">
        <v>117</v>
      </c>
      <c r="D55" s="552" t="s">
        <v>117</v>
      </c>
      <c r="E55" s="543" t="s">
        <v>117</v>
      </c>
      <c r="F55" s="535" t="s">
        <v>117</v>
      </c>
      <c r="G55" s="548" t="s">
        <v>117</v>
      </c>
      <c r="H55" s="548" t="s">
        <v>117</v>
      </c>
      <c r="I55" s="533" t="s">
        <v>117</v>
      </c>
      <c r="J55" s="535"/>
      <c r="K55" s="535"/>
      <c r="L55" s="109" t="s">
        <v>102</v>
      </c>
      <c r="M55" s="548" t="s">
        <v>117</v>
      </c>
      <c r="N55" s="548" t="s">
        <v>117</v>
      </c>
      <c r="O55" s="548" t="s">
        <v>68</v>
      </c>
      <c r="P55" s="548" t="s">
        <v>68</v>
      </c>
      <c r="Q55" s="548" t="s">
        <v>68</v>
      </c>
      <c r="R55" s="530" t="s">
        <v>68</v>
      </c>
      <c r="S55" s="571" t="str">
        <f>IF(ISBLANK('[7]市町村(2)'!R55)=TRUE,"",IF('[7]市町村(2)'!R55=0,"－",'[7]市町村(2)'!R55))</f>
        <v/>
      </c>
      <c r="T55" s="538"/>
      <c r="U55" s="538"/>
    </row>
    <row r="56" spans="2:24" ht="17.45" customHeight="1">
      <c r="B56" s="108" t="str">
        <f>IF(ISBLANK('[7]市町村(2)'!B56)=TRUE,"",'[7]市町村(2)'!B56)</f>
        <v/>
      </c>
      <c r="C56" s="547" t="s">
        <v>68</v>
      </c>
      <c r="D56" s="552" t="s">
        <v>68</v>
      </c>
      <c r="E56" s="543" t="s">
        <v>68</v>
      </c>
      <c r="F56" s="535" t="s">
        <v>68</v>
      </c>
      <c r="G56" s="548" t="s">
        <v>68</v>
      </c>
      <c r="H56" s="548" t="s">
        <v>68</v>
      </c>
      <c r="I56" s="533" t="s">
        <v>68</v>
      </c>
      <c r="J56" s="535"/>
      <c r="K56" s="535"/>
      <c r="L56" s="109" t="s">
        <v>68</v>
      </c>
      <c r="M56" s="548" t="s">
        <v>68</v>
      </c>
      <c r="N56" s="548" t="s">
        <v>68</v>
      </c>
      <c r="O56" s="548" t="s">
        <v>68</v>
      </c>
      <c r="P56" s="548" t="s">
        <v>68</v>
      </c>
      <c r="Q56" s="548" t="s">
        <v>68</v>
      </c>
      <c r="R56" s="530" t="s">
        <v>68</v>
      </c>
      <c r="S56" s="571" t="str">
        <f>IF(ISBLANK('[7]市町村(2)'!R56)=TRUE,"",IF('[7]市町村(2)'!R56=0,"－",'[7]市町村(2)'!R56))</f>
        <v/>
      </c>
      <c r="T56" s="538"/>
      <c r="U56" s="538"/>
    </row>
    <row r="57" spans="2:24" ht="17.45" customHeight="1">
      <c r="B57" s="108" t="str">
        <f>IF(ISBLANK('[7]市町村(2)'!B57)=TRUE,"",'[7]市町村(2)'!B57)</f>
        <v>勝 田 郡</v>
      </c>
      <c r="C57" s="547" t="s">
        <v>68</v>
      </c>
      <c r="D57" s="552" t="s">
        <v>68</v>
      </c>
      <c r="E57" s="543" t="s">
        <v>68</v>
      </c>
      <c r="F57" s="535" t="s">
        <v>68</v>
      </c>
      <c r="G57" s="548" t="s">
        <v>68</v>
      </c>
      <c r="H57" s="548" t="s">
        <v>68</v>
      </c>
      <c r="I57" s="533" t="s">
        <v>68</v>
      </c>
      <c r="J57" s="535"/>
      <c r="K57" s="535"/>
      <c r="L57" s="109" t="s">
        <v>103</v>
      </c>
      <c r="M57" s="548" t="s">
        <v>68</v>
      </c>
      <c r="N57" s="548" t="s">
        <v>68</v>
      </c>
      <c r="O57" s="548" t="s">
        <v>68</v>
      </c>
      <c r="P57" s="548" t="s">
        <v>68</v>
      </c>
      <c r="Q57" s="548" t="s">
        <v>68</v>
      </c>
      <c r="R57" s="530" t="s">
        <v>68</v>
      </c>
      <c r="S57" s="571" t="str">
        <f>IF(ISBLANK('[7]市町村(2)'!R57)=TRUE,"",IF('[7]市町村(2)'!R57=0,"－",'[7]市町村(2)'!R57))</f>
        <v/>
      </c>
      <c r="T57" s="538"/>
      <c r="U57" s="538"/>
    </row>
    <row r="58" spans="2:24" ht="17.45" customHeight="1">
      <c r="B58" s="108" t="str">
        <f>IF(ISBLANK('[7]市町村(2)'!B58)=TRUE,"",'[7]市町村(2)'!B58)</f>
        <v>　 勝 央 町</v>
      </c>
      <c r="C58" s="547" t="s">
        <v>117</v>
      </c>
      <c r="D58" s="552" t="s">
        <v>117</v>
      </c>
      <c r="E58" s="543" t="s">
        <v>117</v>
      </c>
      <c r="F58" s="535" t="s">
        <v>117</v>
      </c>
      <c r="G58" s="548" t="s">
        <v>117</v>
      </c>
      <c r="H58" s="548" t="s">
        <v>117</v>
      </c>
      <c r="I58" s="533" t="s">
        <v>117</v>
      </c>
      <c r="J58" s="535"/>
      <c r="K58" s="535"/>
      <c r="L58" s="109" t="s">
        <v>104</v>
      </c>
      <c r="M58" s="548" t="s">
        <v>117</v>
      </c>
      <c r="N58" s="548" t="s">
        <v>117</v>
      </c>
      <c r="O58" s="548" t="s">
        <v>68</v>
      </c>
      <c r="P58" s="548" t="s">
        <v>68</v>
      </c>
      <c r="Q58" s="548" t="s">
        <v>68</v>
      </c>
      <c r="R58" s="530" t="s">
        <v>68</v>
      </c>
      <c r="S58" s="571" t="str">
        <f>IF(ISBLANK('[7]市町村(2)'!R58)=TRUE,"",IF('[7]市町村(2)'!R58=0,"－",'[7]市町村(2)'!R58))</f>
        <v/>
      </c>
      <c r="T58" s="538"/>
      <c r="U58" s="538"/>
    </row>
    <row r="59" spans="2:24" ht="17.45" customHeight="1">
      <c r="B59" s="108" t="str">
        <f>IF(ISBLANK('[7]市町村(2)'!B59)=TRUE,"",'[7]市町村(2)'!B59)</f>
        <v>　 奈 義 町</v>
      </c>
      <c r="C59" s="547" t="s">
        <v>117</v>
      </c>
      <c r="D59" s="552" t="s">
        <v>117</v>
      </c>
      <c r="E59" s="543" t="s">
        <v>117</v>
      </c>
      <c r="F59" s="535" t="s">
        <v>117</v>
      </c>
      <c r="G59" s="548" t="s">
        <v>117</v>
      </c>
      <c r="H59" s="548" t="s">
        <v>117</v>
      </c>
      <c r="I59" s="533" t="s">
        <v>117</v>
      </c>
      <c r="J59" s="535"/>
      <c r="K59" s="535"/>
      <c r="L59" s="109" t="s">
        <v>105</v>
      </c>
      <c r="M59" s="548" t="s">
        <v>117</v>
      </c>
      <c r="N59" s="548" t="s">
        <v>117</v>
      </c>
      <c r="O59" s="548" t="s">
        <v>68</v>
      </c>
      <c r="P59" s="548" t="s">
        <v>68</v>
      </c>
      <c r="Q59" s="548" t="s">
        <v>68</v>
      </c>
      <c r="R59" s="530" t="s">
        <v>68</v>
      </c>
      <c r="S59" s="571" t="str">
        <f>IF(ISBLANK('[7]市町村(2)'!R59)=TRUE,"",IF('[7]市町村(2)'!R59=0,"－",'[7]市町村(2)'!R59))</f>
        <v/>
      </c>
      <c r="T59" s="538"/>
      <c r="U59" s="538"/>
    </row>
    <row r="60" spans="2:24" ht="17.45" customHeight="1">
      <c r="B60" s="108" t="str">
        <f>IF(ISBLANK('[7]市町村(2)'!B60)=TRUE,"",'[7]市町村(2)'!B60)</f>
        <v>英 田 郡</v>
      </c>
      <c r="C60" s="547" t="s">
        <v>68</v>
      </c>
      <c r="D60" s="552" t="s">
        <v>68</v>
      </c>
      <c r="E60" s="543" t="s">
        <v>68</v>
      </c>
      <c r="F60" s="535" t="s">
        <v>68</v>
      </c>
      <c r="G60" s="548" t="s">
        <v>68</v>
      </c>
      <c r="H60" s="548" t="s">
        <v>68</v>
      </c>
      <c r="I60" s="533" t="s">
        <v>68</v>
      </c>
      <c r="J60" s="535"/>
      <c r="K60" s="535"/>
      <c r="L60" s="109" t="s">
        <v>106</v>
      </c>
      <c r="M60" s="548" t="s">
        <v>68</v>
      </c>
      <c r="N60" s="548" t="s">
        <v>68</v>
      </c>
      <c r="O60" s="548" t="s">
        <v>68</v>
      </c>
      <c r="P60" s="548" t="s">
        <v>68</v>
      </c>
      <c r="Q60" s="548" t="s">
        <v>68</v>
      </c>
      <c r="R60" s="530" t="s">
        <v>68</v>
      </c>
      <c r="S60" s="571" t="str">
        <f>IF(ISBLANK('[7]市町村(2)'!R60)=TRUE,"",IF('[7]市町村(2)'!R60=0,"－",'[7]市町村(2)'!R60))</f>
        <v/>
      </c>
      <c r="T60" s="538"/>
      <c r="U60" s="538"/>
    </row>
    <row r="61" spans="2:24" ht="17.45" customHeight="1">
      <c r="B61" s="108" t="str">
        <f>IF(ISBLANK('[7]市町村(2)'!B61)=TRUE,"",'[7]市町村(2)'!B61)</f>
        <v>　 西粟倉村</v>
      </c>
      <c r="C61" s="547" t="s">
        <v>117</v>
      </c>
      <c r="D61" s="552" t="s">
        <v>117</v>
      </c>
      <c r="E61" s="543" t="s">
        <v>117</v>
      </c>
      <c r="F61" s="535" t="s">
        <v>117</v>
      </c>
      <c r="G61" s="548" t="s">
        <v>117</v>
      </c>
      <c r="H61" s="548" t="s">
        <v>117</v>
      </c>
      <c r="I61" s="533" t="s">
        <v>117</v>
      </c>
      <c r="J61" s="535"/>
      <c r="K61" s="535"/>
      <c r="L61" s="109" t="s">
        <v>107</v>
      </c>
      <c r="M61" s="548" t="s">
        <v>117</v>
      </c>
      <c r="N61" s="548" t="s">
        <v>117</v>
      </c>
      <c r="O61" s="548" t="s">
        <v>68</v>
      </c>
      <c r="P61" s="548" t="s">
        <v>68</v>
      </c>
      <c r="Q61" s="548" t="s">
        <v>68</v>
      </c>
      <c r="R61" s="530" t="s">
        <v>68</v>
      </c>
      <c r="S61" s="571" t="str">
        <f>IF(ISBLANK('[7]市町村(2)'!R61)=TRUE,"",IF('[7]市町村(2)'!R61=0,"－",'[7]市町村(2)'!R61))</f>
        <v/>
      </c>
      <c r="T61" s="538"/>
      <c r="U61" s="538"/>
    </row>
    <row r="62" spans="2:24" ht="17.45" customHeight="1">
      <c r="B62" s="108" t="str">
        <f>IF(ISBLANK('[7]市町村(2)'!B62)=TRUE,"",'[7]市町村(2)'!B62)</f>
        <v/>
      </c>
      <c r="C62" s="547" t="s">
        <v>68</v>
      </c>
      <c r="D62" s="552" t="s">
        <v>68</v>
      </c>
      <c r="E62" s="543" t="s">
        <v>68</v>
      </c>
      <c r="F62" s="535" t="s">
        <v>68</v>
      </c>
      <c r="G62" s="548" t="s">
        <v>68</v>
      </c>
      <c r="H62" s="548" t="s">
        <v>68</v>
      </c>
      <c r="I62" s="533" t="s">
        <v>68</v>
      </c>
      <c r="J62" s="535"/>
      <c r="K62" s="535"/>
      <c r="L62" s="109" t="s">
        <v>68</v>
      </c>
      <c r="M62" s="548" t="s">
        <v>68</v>
      </c>
      <c r="N62" s="548" t="s">
        <v>68</v>
      </c>
      <c r="O62" s="548" t="s">
        <v>68</v>
      </c>
      <c r="P62" s="548" t="s">
        <v>68</v>
      </c>
      <c r="Q62" s="548" t="s">
        <v>68</v>
      </c>
      <c r="R62" s="530" t="s">
        <v>68</v>
      </c>
      <c r="S62" s="571" t="str">
        <f>IF(ISBLANK('[7]市町村(2)'!R62)=TRUE,"",IF('[7]市町村(2)'!R62=0,"－",'[7]市町村(2)'!R62))</f>
        <v/>
      </c>
      <c r="T62" s="538"/>
      <c r="U62" s="538"/>
    </row>
    <row r="63" spans="2:24" ht="17.45" customHeight="1">
      <c r="B63" s="108" t="str">
        <f>IF(ISBLANK('[7]市町村(2)'!B63)=TRUE,"",'[7]市町村(2)'!B63)</f>
        <v>久 米 郡</v>
      </c>
      <c r="C63" s="547" t="s">
        <v>68</v>
      </c>
      <c r="D63" s="552" t="s">
        <v>68</v>
      </c>
      <c r="E63" s="543" t="s">
        <v>68</v>
      </c>
      <c r="F63" s="535" t="s">
        <v>68</v>
      </c>
      <c r="G63" s="548" t="s">
        <v>68</v>
      </c>
      <c r="H63" s="548" t="s">
        <v>68</v>
      </c>
      <c r="I63" s="533" t="s">
        <v>68</v>
      </c>
      <c r="J63" s="535"/>
      <c r="K63" s="535"/>
      <c r="L63" s="109" t="s">
        <v>108</v>
      </c>
      <c r="M63" s="548" t="s">
        <v>68</v>
      </c>
      <c r="N63" s="548" t="s">
        <v>68</v>
      </c>
      <c r="O63" s="548" t="s">
        <v>68</v>
      </c>
      <c r="P63" s="548" t="s">
        <v>68</v>
      </c>
      <c r="Q63" s="548" t="s">
        <v>68</v>
      </c>
      <c r="R63" s="530" t="s">
        <v>68</v>
      </c>
      <c r="S63" s="571" t="str">
        <f>IF(ISBLANK('[7]市町村(2)'!R63)=TRUE,"",IF('[7]市町村(2)'!R63=0,"－",'[7]市町村(2)'!R63))</f>
        <v/>
      </c>
      <c r="T63" s="538"/>
      <c r="U63" s="538"/>
    </row>
    <row r="64" spans="2:24" ht="17.45" customHeight="1">
      <c r="B64" s="108" t="str">
        <f>IF(ISBLANK('[7]市町村(2)'!B64)=TRUE,"",'[7]市町村(2)'!B64)</f>
        <v>　 久米南町</v>
      </c>
      <c r="C64" s="547" t="s">
        <v>117</v>
      </c>
      <c r="D64" s="552" t="s">
        <v>117</v>
      </c>
      <c r="E64" s="543" t="s">
        <v>117</v>
      </c>
      <c r="F64" s="535" t="s">
        <v>117</v>
      </c>
      <c r="G64" s="548" t="s">
        <v>117</v>
      </c>
      <c r="H64" s="548" t="s">
        <v>117</v>
      </c>
      <c r="I64" s="533" t="s">
        <v>117</v>
      </c>
      <c r="J64" s="535"/>
      <c r="K64" s="535"/>
      <c r="L64" s="109" t="s">
        <v>109</v>
      </c>
      <c r="M64" s="548" t="s">
        <v>117</v>
      </c>
      <c r="N64" s="548" t="s">
        <v>117</v>
      </c>
      <c r="O64" s="548" t="s">
        <v>68</v>
      </c>
      <c r="P64" s="548" t="s">
        <v>68</v>
      </c>
      <c r="Q64" s="548" t="s">
        <v>68</v>
      </c>
      <c r="R64" s="530" t="s">
        <v>68</v>
      </c>
      <c r="S64" s="571" t="str">
        <f>IF(ISBLANK('[7]市町村(2)'!R64)=TRUE,"",IF('[7]市町村(2)'!R64=0,"－",'[7]市町村(2)'!R64))</f>
        <v/>
      </c>
      <c r="T64" s="538"/>
      <c r="U64" s="538"/>
    </row>
    <row r="65" spans="2:21" ht="17.45" customHeight="1">
      <c r="B65" s="108" t="str">
        <f>IF(ISBLANK('[7]市町村(2)'!B65)=TRUE,"",'[7]市町村(2)'!B65)</f>
        <v/>
      </c>
      <c r="C65" s="547" t="s">
        <v>117</v>
      </c>
      <c r="D65" s="552" t="s">
        <v>117</v>
      </c>
      <c r="E65" s="543" t="s">
        <v>117</v>
      </c>
      <c r="F65" s="535" t="s">
        <v>117</v>
      </c>
      <c r="G65" s="548" t="s">
        <v>117</v>
      </c>
      <c r="H65" s="548" t="s">
        <v>117</v>
      </c>
      <c r="I65" s="533" t="s">
        <v>117</v>
      </c>
      <c r="J65" s="535"/>
      <c r="K65" s="535"/>
      <c r="L65" s="109" t="s">
        <v>110</v>
      </c>
      <c r="M65" s="548" t="s">
        <v>117</v>
      </c>
      <c r="N65" s="548" t="s">
        <v>117</v>
      </c>
      <c r="O65" s="548" t="s">
        <v>68</v>
      </c>
      <c r="P65" s="548" t="s">
        <v>68</v>
      </c>
      <c r="Q65" s="548" t="s">
        <v>68</v>
      </c>
      <c r="R65" s="530" t="s">
        <v>68</v>
      </c>
      <c r="S65" s="571" t="str">
        <f>IF(ISBLANK('[7]市町村(2)'!R65)=TRUE,"",IF('[7]市町村(2)'!R65=0,"－",'[7]市町村(2)'!R65))</f>
        <v/>
      </c>
      <c r="T65" s="538"/>
      <c r="U65" s="538"/>
    </row>
    <row r="66" spans="2:21" ht="17.45" customHeight="1">
      <c r="B66" s="108" t="str">
        <f>IF(ISBLANK('[7]市町村(2)'!B66)=TRUE,"",'[7]市町村(2)'!B66)</f>
        <v/>
      </c>
      <c r="C66" s="547" t="s">
        <v>68</v>
      </c>
      <c r="D66" s="552" t="s">
        <v>68</v>
      </c>
      <c r="E66" s="543" t="s">
        <v>68</v>
      </c>
      <c r="F66" s="535" t="s">
        <v>68</v>
      </c>
      <c r="G66" s="548" t="s">
        <v>68</v>
      </c>
      <c r="H66" s="548" t="s">
        <v>68</v>
      </c>
      <c r="I66" s="533" t="s">
        <v>68</v>
      </c>
      <c r="J66" s="535"/>
      <c r="K66" s="535"/>
      <c r="L66" s="109" t="s">
        <v>111</v>
      </c>
      <c r="M66" s="548" t="s">
        <v>68</v>
      </c>
      <c r="N66" s="548" t="s">
        <v>68</v>
      </c>
      <c r="O66" s="548" t="s">
        <v>68</v>
      </c>
      <c r="P66" s="548" t="s">
        <v>68</v>
      </c>
      <c r="Q66" s="548" t="s">
        <v>68</v>
      </c>
      <c r="R66" s="530" t="s">
        <v>68</v>
      </c>
      <c r="S66" s="571" t="str">
        <f>IF(ISBLANK('[7]市町村(2)'!R66)=TRUE,"",IF('[7]市町村(2)'!R66=0,"－",'[7]市町村(2)'!R66))</f>
        <v/>
      </c>
      <c r="T66" s="538"/>
      <c r="U66" s="538"/>
    </row>
    <row r="67" spans="2:21" ht="17.45" customHeight="1">
      <c r="B67" s="108" t="str">
        <f>IF(ISBLANK('[7]市町村(2)'!B67)=TRUE,"",'[7]市町村(2)'!B67)</f>
        <v>　 吉備中央町</v>
      </c>
      <c r="C67" s="547" t="s">
        <v>117</v>
      </c>
      <c r="D67" s="552" t="s">
        <v>117</v>
      </c>
      <c r="E67" s="543" t="s">
        <v>117</v>
      </c>
      <c r="F67" s="535" t="s">
        <v>117</v>
      </c>
      <c r="G67" s="548" t="s">
        <v>117</v>
      </c>
      <c r="H67" s="548" t="s">
        <v>117</v>
      </c>
      <c r="I67" s="533" t="s">
        <v>117</v>
      </c>
      <c r="J67" s="535"/>
      <c r="K67" s="535"/>
      <c r="L67" s="109" t="s">
        <v>112</v>
      </c>
      <c r="M67" s="548" t="s">
        <v>117</v>
      </c>
      <c r="N67" s="548" t="s">
        <v>117</v>
      </c>
      <c r="O67" s="548" t="s">
        <v>68</v>
      </c>
      <c r="P67" s="548" t="s">
        <v>68</v>
      </c>
      <c r="Q67" s="548" t="s">
        <v>68</v>
      </c>
      <c r="R67" s="530" t="s">
        <v>68</v>
      </c>
      <c r="S67" s="571" t="str">
        <f>IF(ISBLANK('[7]市町村(2)'!R67)=TRUE,"",IF('[7]市町村(2)'!R67=0,"－",'[7]市町村(2)'!R67))</f>
        <v/>
      </c>
      <c r="T67" s="538"/>
      <c r="U67" s="538"/>
    </row>
    <row r="68" spans="2:21" ht="17.45" customHeight="1">
      <c r="B68" s="108" t="str">
        <f>IF(ISBLANK('[7]市町村(2)'!B68)=TRUE,"",'[7]市町村(2)'!B68)</f>
        <v/>
      </c>
      <c r="C68" s="547" t="s">
        <v>68</v>
      </c>
      <c r="D68" s="552" t="s">
        <v>68</v>
      </c>
      <c r="E68" s="543" t="s">
        <v>68</v>
      </c>
      <c r="F68" s="535" t="s">
        <v>68</v>
      </c>
      <c r="G68" s="548" t="s">
        <v>68</v>
      </c>
      <c r="H68" s="548" t="s">
        <v>68</v>
      </c>
      <c r="I68" s="533" t="s">
        <v>68</v>
      </c>
      <c r="J68" s="535"/>
      <c r="K68" s="535"/>
      <c r="L68" s="109" t="s">
        <v>68</v>
      </c>
      <c r="M68" s="548" t="s">
        <v>68</v>
      </c>
      <c r="N68" s="548" t="s">
        <v>68</v>
      </c>
      <c r="O68" s="548" t="s">
        <v>68</v>
      </c>
      <c r="P68" s="548" t="s">
        <v>68</v>
      </c>
      <c r="Q68" s="548" t="s">
        <v>68</v>
      </c>
      <c r="R68" s="530" t="s">
        <v>68</v>
      </c>
      <c r="S68" s="571" t="str">
        <f>IF(ISBLANK('[7]市町村(2)'!R84)=TRUE,"",IF('[7]市町村(2)'!R84=0,"－",'[7]市町村(2)'!R84))</f>
        <v/>
      </c>
      <c r="T68" s="538"/>
      <c r="U68" s="538"/>
    </row>
    <row r="69" spans="2:21" ht="17.45" customHeight="1" thickBot="1">
      <c r="B69" s="114" t="str">
        <f>IF(ISBLANK('[7]市町村(2)'!B74)=TRUE,"",'[7]市町村(2)'!B74)</f>
        <v/>
      </c>
      <c r="C69" s="553" t="s">
        <v>68</v>
      </c>
      <c r="D69" s="554" t="s">
        <v>68</v>
      </c>
      <c r="E69" s="555" t="s">
        <v>68</v>
      </c>
      <c r="F69" s="556" t="s">
        <v>68</v>
      </c>
      <c r="G69" s="557" t="s">
        <v>68</v>
      </c>
      <c r="H69" s="557" t="s">
        <v>68</v>
      </c>
      <c r="I69" s="558" t="s">
        <v>68</v>
      </c>
      <c r="J69" s="535"/>
      <c r="K69" s="535"/>
      <c r="L69" s="559" t="s">
        <v>68</v>
      </c>
      <c r="M69" s="557" t="s">
        <v>68</v>
      </c>
      <c r="N69" s="557" t="s">
        <v>68</v>
      </c>
      <c r="O69" s="557" t="s">
        <v>68</v>
      </c>
      <c r="P69" s="557" t="s">
        <v>68</v>
      </c>
      <c r="Q69" s="557" t="s">
        <v>68</v>
      </c>
      <c r="R69" s="560" t="s">
        <v>68</v>
      </c>
      <c r="S69" s="571" t="str">
        <f>IF(ISBLANK('[7]市町村(2)'!R90)=TRUE,"",IF('[7]市町村(2)'!R90=0,"－",'[7]市町村(2)'!R90))</f>
        <v/>
      </c>
      <c r="T69" s="538"/>
      <c r="U69" s="538"/>
    </row>
    <row r="70" spans="2:21" ht="17.25" customHeight="1">
      <c r="B70" s="561" t="s">
        <v>442</v>
      </c>
      <c r="C70" s="562"/>
      <c r="D70" s="562"/>
      <c r="E70" s="562"/>
      <c r="F70" s="562"/>
      <c r="G70" s="562"/>
      <c r="H70" s="562"/>
      <c r="I70" s="562"/>
      <c r="J70" s="562"/>
      <c r="K70" s="562"/>
      <c r="L70" s="561" t="s">
        <v>443</v>
      </c>
      <c r="M70" s="562"/>
      <c r="N70" s="562"/>
      <c r="O70" s="562"/>
      <c r="P70" s="562"/>
      <c r="Q70" s="562"/>
      <c r="R70" s="562"/>
      <c r="S70" s="529"/>
      <c r="T70" s="529"/>
      <c r="U70" s="529"/>
    </row>
    <row r="71" spans="2:21" ht="17.25" customHeight="1">
      <c r="B71" s="122" t="s">
        <v>155</v>
      </c>
      <c r="C71" s="562"/>
      <c r="D71" s="562"/>
      <c r="E71" s="562"/>
      <c r="F71" s="562"/>
      <c r="G71" s="562"/>
      <c r="H71" s="562"/>
      <c r="I71" s="562"/>
      <c r="J71" s="562"/>
      <c r="K71" s="562"/>
      <c r="L71" s="122" t="s">
        <v>155</v>
      </c>
      <c r="M71" s="562"/>
      <c r="N71" s="562"/>
      <c r="O71" s="562"/>
      <c r="P71" s="562"/>
      <c r="Q71" s="562"/>
      <c r="R71" s="562"/>
      <c r="S71" s="529"/>
      <c r="T71" s="529"/>
      <c r="U71" s="529"/>
    </row>
  </sheetData>
  <phoneticPr fontId="2"/>
  <pageMargins left="0.51181102362204722" right="0.51181102362204722" top="0.55118110236220474" bottom="0.39370078740157483" header="0.51181102362204722" footer="0.51181102362204722"/>
  <pageSetup paperSize="9" scale="58" firstPageNumber="98" pageOrder="overThenDown" orientation="portrait" useFirstPageNumber="1" r:id="rId1"/>
  <headerFooter alignWithMargins="0"/>
  <colBreaks count="1" manualBreakCount="1">
    <brk id="10" max="70"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BZ71"/>
  <sheetViews>
    <sheetView showGridLines="0" view="pageBreakPreview" zoomScale="70" zoomScaleNormal="85" zoomScaleSheetLayoutView="70" workbookViewId="0"/>
  </sheetViews>
  <sheetFormatPr defaultColWidth="10.625" defaultRowHeight="18" customHeight="1"/>
  <cols>
    <col min="1" max="1" width="2.625" style="179" customWidth="1"/>
    <col min="2" max="2" width="27.375" style="179" customWidth="1"/>
    <col min="3" max="17" width="10.375" style="179" customWidth="1"/>
    <col min="18" max="18" width="5.25" style="179" customWidth="1"/>
    <col min="19" max="19" width="18.75" style="179" customWidth="1"/>
    <col min="20" max="34" width="10.375" style="179" customWidth="1"/>
    <col min="35" max="35" width="2.625" style="179" customWidth="1"/>
    <col min="36" max="256" width="10.625" style="179"/>
    <col min="257" max="257" width="2.625" style="179" customWidth="1"/>
    <col min="258" max="258" width="27.375" style="179" customWidth="1"/>
    <col min="259" max="273" width="10.375" style="179" customWidth="1"/>
    <col min="274" max="274" width="5.25" style="179" customWidth="1"/>
    <col min="275" max="275" width="18.75" style="179" customWidth="1"/>
    <col min="276" max="290" width="10.375" style="179" customWidth="1"/>
    <col min="291" max="291" width="2.625" style="179" customWidth="1"/>
    <col min="292" max="512" width="10.625" style="179"/>
    <col min="513" max="513" width="2.625" style="179" customWidth="1"/>
    <col min="514" max="514" width="27.375" style="179" customWidth="1"/>
    <col min="515" max="529" width="10.375" style="179" customWidth="1"/>
    <col min="530" max="530" width="5.25" style="179" customWidth="1"/>
    <col min="531" max="531" width="18.75" style="179" customWidth="1"/>
    <col min="532" max="546" width="10.375" style="179" customWidth="1"/>
    <col min="547" max="547" width="2.625" style="179" customWidth="1"/>
    <col min="548" max="768" width="10.625" style="179"/>
    <col min="769" max="769" width="2.625" style="179" customWidth="1"/>
    <col min="770" max="770" width="27.375" style="179" customWidth="1"/>
    <col min="771" max="785" width="10.375" style="179" customWidth="1"/>
    <col min="786" max="786" width="5.25" style="179" customWidth="1"/>
    <col min="787" max="787" width="18.75" style="179" customWidth="1"/>
    <col min="788" max="802" width="10.375" style="179" customWidth="1"/>
    <col min="803" max="803" width="2.625" style="179" customWidth="1"/>
    <col min="804" max="1024" width="10.625" style="179"/>
    <col min="1025" max="1025" width="2.625" style="179" customWidth="1"/>
    <col min="1026" max="1026" width="27.375" style="179" customWidth="1"/>
    <col min="1027" max="1041" width="10.375" style="179" customWidth="1"/>
    <col min="1042" max="1042" width="5.25" style="179" customWidth="1"/>
    <col min="1043" max="1043" width="18.75" style="179" customWidth="1"/>
    <col min="1044" max="1058" width="10.375" style="179" customWidth="1"/>
    <col min="1059" max="1059" width="2.625" style="179" customWidth="1"/>
    <col min="1060" max="1280" width="10.625" style="179"/>
    <col min="1281" max="1281" width="2.625" style="179" customWidth="1"/>
    <col min="1282" max="1282" width="27.375" style="179" customWidth="1"/>
    <col min="1283" max="1297" width="10.375" style="179" customWidth="1"/>
    <col min="1298" max="1298" width="5.25" style="179" customWidth="1"/>
    <col min="1299" max="1299" width="18.75" style="179" customWidth="1"/>
    <col min="1300" max="1314" width="10.375" style="179" customWidth="1"/>
    <col min="1315" max="1315" width="2.625" style="179" customWidth="1"/>
    <col min="1316" max="1536" width="10.625" style="179"/>
    <col min="1537" max="1537" width="2.625" style="179" customWidth="1"/>
    <col min="1538" max="1538" width="27.375" style="179" customWidth="1"/>
    <col min="1539" max="1553" width="10.375" style="179" customWidth="1"/>
    <col min="1554" max="1554" width="5.25" style="179" customWidth="1"/>
    <col min="1555" max="1555" width="18.75" style="179" customWidth="1"/>
    <col min="1556" max="1570" width="10.375" style="179" customWidth="1"/>
    <col min="1571" max="1571" width="2.625" style="179" customWidth="1"/>
    <col min="1572" max="1792" width="10.625" style="179"/>
    <col min="1793" max="1793" width="2.625" style="179" customWidth="1"/>
    <col min="1794" max="1794" width="27.375" style="179" customWidth="1"/>
    <col min="1795" max="1809" width="10.375" style="179" customWidth="1"/>
    <col min="1810" max="1810" width="5.25" style="179" customWidth="1"/>
    <col min="1811" max="1811" width="18.75" style="179" customWidth="1"/>
    <col min="1812" max="1826" width="10.375" style="179" customWidth="1"/>
    <col min="1827" max="1827" width="2.625" style="179" customWidth="1"/>
    <col min="1828" max="2048" width="10.625" style="179"/>
    <col min="2049" max="2049" width="2.625" style="179" customWidth="1"/>
    <col min="2050" max="2050" width="27.375" style="179" customWidth="1"/>
    <col min="2051" max="2065" width="10.375" style="179" customWidth="1"/>
    <col min="2066" max="2066" width="5.25" style="179" customWidth="1"/>
    <col min="2067" max="2067" width="18.75" style="179" customWidth="1"/>
    <col min="2068" max="2082" width="10.375" style="179" customWidth="1"/>
    <col min="2083" max="2083" width="2.625" style="179" customWidth="1"/>
    <col min="2084" max="2304" width="10.625" style="179"/>
    <col min="2305" max="2305" width="2.625" style="179" customWidth="1"/>
    <col min="2306" max="2306" width="27.375" style="179" customWidth="1"/>
    <col min="2307" max="2321" width="10.375" style="179" customWidth="1"/>
    <col min="2322" max="2322" width="5.25" style="179" customWidth="1"/>
    <col min="2323" max="2323" width="18.75" style="179" customWidth="1"/>
    <col min="2324" max="2338" width="10.375" style="179" customWidth="1"/>
    <col min="2339" max="2339" width="2.625" style="179" customWidth="1"/>
    <col min="2340" max="2560" width="10.625" style="179"/>
    <col min="2561" max="2561" width="2.625" style="179" customWidth="1"/>
    <col min="2562" max="2562" width="27.375" style="179" customWidth="1"/>
    <col min="2563" max="2577" width="10.375" style="179" customWidth="1"/>
    <col min="2578" max="2578" width="5.25" style="179" customWidth="1"/>
    <col min="2579" max="2579" width="18.75" style="179" customWidth="1"/>
    <col min="2580" max="2594" width="10.375" style="179" customWidth="1"/>
    <col min="2595" max="2595" width="2.625" style="179" customWidth="1"/>
    <col min="2596" max="2816" width="10.625" style="179"/>
    <col min="2817" max="2817" width="2.625" style="179" customWidth="1"/>
    <col min="2818" max="2818" width="27.375" style="179" customWidth="1"/>
    <col min="2819" max="2833" width="10.375" style="179" customWidth="1"/>
    <col min="2834" max="2834" width="5.25" style="179" customWidth="1"/>
    <col min="2835" max="2835" width="18.75" style="179" customWidth="1"/>
    <col min="2836" max="2850" width="10.375" style="179" customWidth="1"/>
    <col min="2851" max="2851" width="2.625" style="179" customWidth="1"/>
    <col min="2852" max="3072" width="10.625" style="179"/>
    <col min="3073" max="3073" width="2.625" style="179" customWidth="1"/>
    <col min="3074" max="3074" width="27.375" style="179" customWidth="1"/>
    <col min="3075" max="3089" width="10.375" style="179" customWidth="1"/>
    <col min="3090" max="3090" width="5.25" style="179" customWidth="1"/>
    <col min="3091" max="3091" width="18.75" style="179" customWidth="1"/>
    <col min="3092" max="3106" width="10.375" style="179" customWidth="1"/>
    <col min="3107" max="3107" width="2.625" style="179" customWidth="1"/>
    <col min="3108" max="3328" width="10.625" style="179"/>
    <col min="3329" max="3329" width="2.625" style="179" customWidth="1"/>
    <col min="3330" max="3330" width="27.375" style="179" customWidth="1"/>
    <col min="3331" max="3345" width="10.375" style="179" customWidth="1"/>
    <col min="3346" max="3346" width="5.25" style="179" customWidth="1"/>
    <col min="3347" max="3347" width="18.75" style="179" customWidth="1"/>
    <col min="3348" max="3362" width="10.375" style="179" customWidth="1"/>
    <col min="3363" max="3363" width="2.625" style="179" customWidth="1"/>
    <col min="3364" max="3584" width="10.625" style="179"/>
    <col min="3585" max="3585" width="2.625" style="179" customWidth="1"/>
    <col min="3586" max="3586" width="27.375" style="179" customWidth="1"/>
    <col min="3587" max="3601" width="10.375" style="179" customWidth="1"/>
    <col min="3602" max="3602" width="5.25" style="179" customWidth="1"/>
    <col min="3603" max="3603" width="18.75" style="179" customWidth="1"/>
    <col min="3604" max="3618" width="10.375" style="179" customWidth="1"/>
    <col min="3619" max="3619" width="2.625" style="179" customWidth="1"/>
    <col min="3620" max="3840" width="10.625" style="179"/>
    <col min="3841" max="3841" width="2.625" style="179" customWidth="1"/>
    <col min="3842" max="3842" width="27.375" style="179" customWidth="1"/>
    <col min="3843" max="3857" width="10.375" style="179" customWidth="1"/>
    <col min="3858" max="3858" width="5.25" style="179" customWidth="1"/>
    <col min="3859" max="3859" width="18.75" style="179" customWidth="1"/>
    <col min="3860" max="3874" width="10.375" style="179" customWidth="1"/>
    <col min="3875" max="3875" width="2.625" style="179" customWidth="1"/>
    <col min="3876" max="4096" width="10.625" style="179"/>
    <col min="4097" max="4097" width="2.625" style="179" customWidth="1"/>
    <col min="4098" max="4098" width="27.375" style="179" customWidth="1"/>
    <col min="4099" max="4113" width="10.375" style="179" customWidth="1"/>
    <col min="4114" max="4114" width="5.25" style="179" customWidth="1"/>
    <col min="4115" max="4115" width="18.75" style="179" customWidth="1"/>
    <col min="4116" max="4130" width="10.375" style="179" customWidth="1"/>
    <col min="4131" max="4131" width="2.625" style="179" customWidth="1"/>
    <col min="4132" max="4352" width="10.625" style="179"/>
    <col min="4353" max="4353" width="2.625" style="179" customWidth="1"/>
    <col min="4354" max="4354" width="27.375" style="179" customWidth="1"/>
    <col min="4355" max="4369" width="10.375" style="179" customWidth="1"/>
    <col min="4370" max="4370" width="5.25" style="179" customWidth="1"/>
    <col min="4371" max="4371" width="18.75" style="179" customWidth="1"/>
    <col min="4372" max="4386" width="10.375" style="179" customWidth="1"/>
    <col min="4387" max="4387" width="2.625" style="179" customWidth="1"/>
    <col min="4388" max="4608" width="10.625" style="179"/>
    <col min="4609" max="4609" width="2.625" style="179" customWidth="1"/>
    <col min="4610" max="4610" width="27.375" style="179" customWidth="1"/>
    <col min="4611" max="4625" width="10.375" style="179" customWidth="1"/>
    <col min="4626" max="4626" width="5.25" style="179" customWidth="1"/>
    <col min="4627" max="4627" width="18.75" style="179" customWidth="1"/>
    <col min="4628" max="4642" width="10.375" style="179" customWidth="1"/>
    <col min="4643" max="4643" width="2.625" style="179" customWidth="1"/>
    <col min="4644" max="4864" width="10.625" style="179"/>
    <col min="4865" max="4865" width="2.625" style="179" customWidth="1"/>
    <col min="4866" max="4866" width="27.375" style="179" customWidth="1"/>
    <col min="4867" max="4881" width="10.375" style="179" customWidth="1"/>
    <col min="4882" max="4882" width="5.25" style="179" customWidth="1"/>
    <col min="4883" max="4883" width="18.75" style="179" customWidth="1"/>
    <col min="4884" max="4898" width="10.375" style="179" customWidth="1"/>
    <col min="4899" max="4899" width="2.625" style="179" customWidth="1"/>
    <col min="4900" max="5120" width="10.625" style="179"/>
    <col min="5121" max="5121" width="2.625" style="179" customWidth="1"/>
    <col min="5122" max="5122" width="27.375" style="179" customWidth="1"/>
    <col min="5123" max="5137" width="10.375" style="179" customWidth="1"/>
    <col min="5138" max="5138" width="5.25" style="179" customWidth="1"/>
    <col min="5139" max="5139" width="18.75" style="179" customWidth="1"/>
    <col min="5140" max="5154" width="10.375" style="179" customWidth="1"/>
    <col min="5155" max="5155" width="2.625" style="179" customWidth="1"/>
    <col min="5156" max="5376" width="10.625" style="179"/>
    <col min="5377" max="5377" width="2.625" style="179" customWidth="1"/>
    <col min="5378" max="5378" width="27.375" style="179" customWidth="1"/>
    <col min="5379" max="5393" width="10.375" style="179" customWidth="1"/>
    <col min="5394" max="5394" width="5.25" style="179" customWidth="1"/>
    <col min="5395" max="5395" width="18.75" style="179" customWidth="1"/>
    <col min="5396" max="5410" width="10.375" style="179" customWidth="1"/>
    <col min="5411" max="5411" width="2.625" style="179" customWidth="1"/>
    <col min="5412" max="5632" width="10.625" style="179"/>
    <col min="5633" max="5633" width="2.625" style="179" customWidth="1"/>
    <col min="5634" max="5634" width="27.375" style="179" customWidth="1"/>
    <col min="5635" max="5649" width="10.375" style="179" customWidth="1"/>
    <col min="5650" max="5650" width="5.25" style="179" customWidth="1"/>
    <col min="5651" max="5651" width="18.75" style="179" customWidth="1"/>
    <col min="5652" max="5666" width="10.375" style="179" customWidth="1"/>
    <col min="5667" max="5667" width="2.625" style="179" customWidth="1"/>
    <col min="5668" max="5888" width="10.625" style="179"/>
    <col min="5889" max="5889" width="2.625" style="179" customWidth="1"/>
    <col min="5890" max="5890" width="27.375" style="179" customWidth="1"/>
    <col min="5891" max="5905" width="10.375" style="179" customWidth="1"/>
    <col min="5906" max="5906" width="5.25" style="179" customWidth="1"/>
    <col min="5907" max="5907" width="18.75" style="179" customWidth="1"/>
    <col min="5908" max="5922" width="10.375" style="179" customWidth="1"/>
    <col min="5923" max="5923" width="2.625" style="179" customWidth="1"/>
    <col min="5924" max="6144" width="10.625" style="179"/>
    <col min="6145" max="6145" width="2.625" style="179" customWidth="1"/>
    <col min="6146" max="6146" width="27.375" style="179" customWidth="1"/>
    <col min="6147" max="6161" width="10.375" style="179" customWidth="1"/>
    <col min="6162" max="6162" width="5.25" style="179" customWidth="1"/>
    <col min="6163" max="6163" width="18.75" style="179" customWidth="1"/>
    <col min="6164" max="6178" width="10.375" style="179" customWidth="1"/>
    <col min="6179" max="6179" width="2.625" style="179" customWidth="1"/>
    <col min="6180" max="6400" width="10.625" style="179"/>
    <col min="6401" max="6401" width="2.625" style="179" customWidth="1"/>
    <col min="6402" max="6402" width="27.375" style="179" customWidth="1"/>
    <col min="6403" max="6417" width="10.375" style="179" customWidth="1"/>
    <col min="6418" max="6418" width="5.25" style="179" customWidth="1"/>
    <col min="6419" max="6419" width="18.75" style="179" customWidth="1"/>
    <col min="6420" max="6434" width="10.375" style="179" customWidth="1"/>
    <col min="6435" max="6435" width="2.625" style="179" customWidth="1"/>
    <col min="6436" max="6656" width="10.625" style="179"/>
    <col min="6657" max="6657" width="2.625" style="179" customWidth="1"/>
    <col min="6658" max="6658" width="27.375" style="179" customWidth="1"/>
    <col min="6659" max="6673" width="10.375" style="179" customWidth="1"/>
    <col min="6674" max="6674" width="5.25" style="179" customWidth="1"/>
    <col min="6675" max="6675" width="18.75" style="179" customWidth="1"/>
    <col min="6676" max="6690" width="10.375" style="179" customWidth="1"/>
    <col min="6691" max="6691" width="2.625" style="179" customWidth="1"/>
    <col min="6692" max="6912" width="10.625" style="179"/>
    <col min="6913" max="6913" width="2.625" style="179" customWidth="1"/>
    <col min="6914" max="6914" width="27.375" style="179" customWidth="1"/>
    <col min="6915" max="6929" width="10.375" style="179" customWidth="1"/>
    <col min="6930" max="6930" width="5.25" style="179" customWidth="1"/>
    <col min="6931" max="6931" width="18.75" style="179" customWidth="1"/>
    <col min="6932" max="6946" width="10.375" style="179" customWidth="1"/>
    <col min="6947" max="6947" width="2.625" style="179" customWidth="1"/>
    <col min="6948" max="7168" width="10.625" style="179"/>
    <col min="7169" max="7169" width="2.625" style="179" customWidth="1"/>
    <col min="7170" max="7170" width="27.375" style="179" customWidth="1"/>
    <col min="7171" max="7185" width="10.375" style="179" customWidth="1"/>
    <col min="7186" max="7186" width="5.25" style="179" customWidth="1"/>
    <col min="7187" max="7187" width="18.75" style="179" customWidth="1"/>
    <col min="7188" max="7202" width="10.375" style="179" customWidth="1"/>
    <col min="7203" max="7203" width="2.625" style="179" customWidth="1"/>
    <col min="7204" max="7424" width="10.625" style="179"/>
    <col min="7425" max="7425" width="2.625" style="179" customWidth="1"/>
    <col min="7426" max="7426" width="27.375" style="179" customWidth="1"/>
    <col min="7427" max="7441" width="10.375" style="179" customWidth="1"/>
    <col min="7442" max="7442" width="5.25" style="179" customWidth="1"/>
    <col min="7443" max="7443" width="18.75" style="179" customWidth="1"/>
    <col min="7444" max="7458" width="10.375" style="179" customWidth="1"/>
    <col min="7459" max="7459" width="2.625" style="179" customWidth="1"/>
    <col min="7460" max="7680" width="10.625" style="179"/>
    <col min="7681" max="7681" width="2.625" style="179" customWidth="1"/>
    <col min="7682" max="7682" width="27.375" style="179" customWidth="1"/>
    <col min="7683" max="7697" width="10.375" style="179" customWidth="1"/>
    <col min="7698" max="7698" width="5.25" style="179" customWidth="1"/>
    <col min="7699" max="7699" width="18.75" style="179" customWidth="1"/>
    <col min="7700" max="7714" width="10.375" style="179" customWidth="1"/>
    <col min="7715" max="7715" width="2.625" style="179" customWidth="1"/>
    <col min="7716" max="7936" width="10.625" style="179"/>
    <col min="7937" max="7937" width="2.625" style="179" customWidth="1"/>
    <col min="7938" max="7938" width="27.375" style="179" customWidth="1"/>
    <col min="7939" max="7953" width="10.375" style="179" customWidth="1"/>
    <col min="7954" max="7954" width="5.25" style="179" customWidth="1"/>
    <col min="7955" max="7955" width="18.75" style="179" customWidth="1"/>
    <col min="7956" max="7970" width="10.375" style="179" customWidth="1"/>
    <col min="7971" max="7971" width="2.625" style="179" customWidth="1"/>
    <col min="7972" max="8192" width="10.625" style="179"/>
    <col min="8193" max="8193" width="2.625" style="179" customWidth="1"/>
    <col min="8194" max="8194" width="27.375" style="179" customWidth="1"/>
    <col min="8195" max="8209" width="10.375" style="179" customWidth="1"/>
    <col min="8210" max="8210" width="5.25" style="179" customWidth="1"/>
    <col min="8211" max="8211" width="18.75" style="179" customWidth="1"/>
    <col min="8212" max="8226" width="10.375" style="179" customWidth="1"/>
    <col min="8227" max="8227" width="2.625" style="179" customWidth="1"/>
    <col min="8228" max="8448" width="10.625" style="179"/>
    <col min="8449" max="8449" width="2.625" style="179" customWidth="1"/>
    <col min="8450" max="8450" width="27.375" style="179" customWidth="1"/>
    <col min="8451" max="8465" width="10.375" style="179" customWidth="1"/>
    <col min="8466" max="8466" width="5.25" style="179" customWidth="1"/>
    <col min="8467" max="8467" width="18.75" style="179" customWidth="1"/>
    <col min="8468" max="8482" width="10.375" style="179" customWidth="1"/>
    <col min="8483" max="8483" width="2.625" style="179" customWidth="1"/>
    <col min="8484" max="8704" width="10.625" style="179"/>
    <col min="8705" max="8705" width="2.625" style="179" customWidth="1"/>
    <col min="8706" max="8706" width="27.375" style="179" customWidth="1"/>
    <col min="8707" max="8721" width="10.375" style="179" customWidth="1"/>
    <col min="8722" max="8722" width="5.25" style="179" customWidth="1"/>
    <col min="8723" max="8723" width="18.75" style="179" customWidth="1"/>
    <col min="8724" max="8738" width="10.375" style="179" customWidth="1"/>
    <col min="8739" max="8739" width="2.625" style="179" customWidth="1"/>
    <col min="8740" max="8960" width="10.625" style="179"/>
    <col min="8961" max="8961" width="2.625" style="179" customWidth="1"/>
    <col min="8962" max="8962" width="27.375" style="179" customWidth="1"/>
    <col min="8963" max="8977" width="10.375" style="179" customWidth="1"/>
    <col min="8978" max="8978" width="5.25" style="179" customWidth="1"/>
    <col min="8979" max="8979" width="18.75" style="179" customWidth="1"/>
    <col min="8980" max="8994" width="10.375" style="179" customWidth="1"/>
    <col min="8995" max="8995" width="2.625" style="179" customWidth="1"/>
    <col min="8996" max="9216" width="10.625" style="179"/>
    <col min="9217" max="9217" width="2.625" style="179" customWidth="1"/>
    <col min="9218" max="9218" width="27.375" style="179" customWidth="1"/>
    <col min="9219" max="9233" width="10.375" style="179" customWidth="1"/>
    <col min="9234" max="9234" width="5.25" style="179" customWidth="1"/>
    <col min="9235" max="9235" width="18.75" style="179" customWidth="1"/>
    <col min="9236" max="9250" width="10.375" style="179" customWidth="1"/>
    <col min="9251" max="9251" width="2.625" style="179" customWidth="1"/>
    <col min="9252" max="9472" width="10.625" style="179"/>
    <col min="9473" max="9473" width="2.625" style="179" customWidth="1"/>
    <col min="9474" max="9474" width="27.375" style="179" customWidth="1"/>
    <col min="9475" max="9489" width="10.375" style="179" customWidth="1"/>
    <col min="9490" max="9490" width="5.25" style="179" customWidth="1"/>
    <col min="9491" max="9491" width="18.75" style="179" customWidth="1"/>
    <col min="9492" max="9506" width="10.375" style="179" customWidth="1"/>
    <col min="9507" max="9507" width="2.625" style="179" customWidth="1"/>
    <col min="9508" max="9728" width="10.625" style="179"/>
    <col min="9729" max="9729" width="2.625" style="179" customWidth="1"/>
    <col min="9730" max="9730" width="27.375" style="179" customWidth="1"/>
    <col min="9731" max="9745" width="10.375" style="179" customWidth="1"/>
    <col min="9746" max="9746" width="5.25" style="179" customWidth="1"/>
    <col min="9747" max="9747" width="18.75" style="179" customWidth="1"/>
    <col min="9748" max="9762" width="10.375" style="179" customWidth="1"/>
    <col min="9763" max="9763" width="2.625" style="179" customWidth="1"/>
    <col min="9764" max="9984" width="10.625" style="179"/>
    <col min="9985" max="9985" width="2.625" style="179" customWidth="1"/>
    <col min="9986" max="9986" width="27.375" style="179" customWidth="1"/>
    <col min="9987" max="10001" width="10.375" style="179" customWidth="1"/>
    <col min="10002" max="10002" width="5.25" style="179" customWidth="1"/>
    <col min="10003" max="10003" width="18.75" style="179" customWidth="1"/>
    <col min="10004" max="10018" width="10.375" style="179" customWidth="1"/>
    <col min="10019" max="10019" width="2.625" style="179" customWidth="1"/>
    <col min="10020" max="10240" width="10.625" style="179"/>
    <col min="10241" max="10241" width="2.625" style="179" customWidth="1"/>
    <col min="10242" max="10242" width="27.375" style="179" customWidth="1"/>
    <col min="10243" max="10257" width="10.375" style="179" customWidth="1"/>
    <col min="10258" max="10258" width="5.25" style="179" customWidth="1"/>
    <col min="10259" max="10259" width="18.75" style="179" customWidth="1"/>
    <col min="10260" max="10274" width="10.375" style="179" customWidth="1"/>
    <col min="10275" max="10275" width="2.625" style="179" customWidth="1"/>
    <col min="10276" max="10496" width="10.625" style="179"/>
    <col min="10497" max="10497" width="2.625" style="179" customWidth="1"/>
    <col min="10498" max="10498" width="27.375" style="179" customWidth="1"/>
    <col min="10499" max="10513" width="10.375" style="179" customWidth="1"/>
    <col min="10514" max="10514" width="5.25" style="179" customWidth="1"/>
    <col min="10515" max="10515" width="18.75" style="179" customWidth="1"/>
    <col min="10516" max="10530" width="10.375" style="179" customWidth="1"/>
    <col min="10531" max="10531" width="2.625" style="179" customWidth="1"/>
    <col min="10532" max="10752" width="10.625" style="179"/>
    <col min="10753" max="10753" width="2.625" style="179" customWidth="1"/>
    <col min="10754" max="10754" width="27.375" style="179" customWidth="1"/>
    <col min="10755" max="10769" width="10.375" style="179" customWidth="1"/>
    <col min="10770" max="10770" width="5.25" style="179" customWidth="1"/>
    <col min="10771" max="10771" width="18.75" style="179" customWidth="1"/>
    <col min="10772" max="10786" width="10.375" style="179" customWidth="1"/>
    <col min="10787" max="10787" width="2.625" style="179" customWidth="1"/>
    <col min="10788" max="11008" width="10.625" style="179"/>
    <col min="11009" max="11009" width="2.625" style="179" customWidth="1"/>
    <col min="11010" max="11010" width="27.375" style="179" customWidth="1"/>
    <col min="11011" max="11025" width="10.375" style="179" customWidth="1"/>
    <col min="11026" max="11026" width="5.25" style="179" customWidth="1"/>
    <col min="11027" max="11027" width="18.75" style="179" customWidth="1"/>
    <col min="11028" max="11042" width="10.375" style="179" customWidth="1"/>
    <col min="11043" max="11043" width="2.625" style="179" customWidth="1"/>
    <col min="11044" max="11264" width="10.625" style="179"/>
    <col min="11265" max="11265" width="2.625" style="179" customWidth="1"/>
    <col min="11266" max="11266" width="27.375" style="179" customWidth="1"/>
    <col min="11267" max="11281" width="10.375" style="179" customWidth="1"/>
    <col min="11282" max="11282" width="5.25" style="179" customWidth="1"/>
    <col min="11283" max="11283" width="18.75" style="179" customWidth="1"/>
    <col min="11284" max="11298" width="10.375" style="179" customWidth="1"/>
    <col min="11299" max="11299" width="2.625" style="179" customWidth="1"/>
    <col min="11300" max="11520" width="10.625" style="179"/>
    <col min="11521" max="11521" width="2.625" style="179" customWidth="1"/>
    <col min="11522" max="11522" width="27.375" style="179" customWidth="1"/>
    <col min="11523" max="11537" width="10.375" style="179" customWidth="1"/>
    <col min="11538" max="11538" width="5.25" style="179" customWidth="1"/>
    <col min="11539" max="11539" width="18.75" style="179" customWidth="1"/>
    <col min="11540" max="11554" width="10.375" style="179" customWidth="1"/>
    <col min="11555" max="11555" width="2.625" style="179" customWidth="1"/>
    <col min="11556" max="11776" width="10.625" style="179"/>
    <col min="11777" max="11777" width="2.625" style="179" customWidth="1"/>
    <col min="11778" max="11778" width="27.375" style="179" customWidth="1"/>
    <col min="11779" max="11793" width="10.375" style="179" customWidth="1"/>
    <col min="11794" max="11794" width="5.25" style="179" customWidth="1"/>
    <col min="11795" max="11795" width="18.75" style="179" customWidth="1"/>
    <col min="11796" max="11810" width="10.375" style="179" customWidth="1"/>
    <col min="11811" max="11811" width="2.625" style="179" customWidth="1"/>
    <col min="11812" max="12032" width="10.625" style="179"/>
    <col min="12033" max="12033" width="2.625" style="179" customWidth="1"/>
    <col min="12034" max="12034" width="27.375" style="179" customWidth="1"/>
    <col min="12035" max="12049" width="10.375" style="179" customWidth="1"/>
    <col min="12050" max="12050" width="5.25" style="179" customWidth="1"/>
    <col min="12051" max="12051" width="18.75" style="179" customWidth="1"/>
    <col min="12052" max="12066" width="10.375" style="179" customWidth="1"/>
    <col min="12067" max="12067" width="2.625" style="179" customWidth="1"/>
    <col min="12068" max="12288" width="10.625" style="179"/>
    <col min="12289" max="12289" width="2.625" style="179" customWidth="1"/>
    <col min="12290" max="12290" width="27.375" style="179" customWidth="1"/>
    <col min="12291" max="12305" width="10.375" style="179" customWidth="1"/>
    <col min="12306" max="12306" width="5.25" style="179" customWidth="1"/>
    <col min="12307" max="12307" width="18.75" style="179" customWidth="1"/>
    <col min="12308" max="12322" width="10.375" style="179" customWidth="1"/>
    <col min="12323" max="12323" width="2.625" style="179" customWidth="1"/>
    <col min="12324" max="12544" width="10.625" style="179"/>
    <col min="12545" max="12545" width="2.625" style="179" customWidth="1"/>
    <col min="12546" max="12546" width="27.375" style="179" customWidth="1"/>
    <col min="12547" max="12561" width="10.375" style="179" customWidth="1"/>
    <col min="12562" max="12562" width="5.25" style="179" customWidth="1"/>
    <col min="12563" max="12563" width="18.75" style="179" customWidth="1"/>
    <col min="12564" max="12578" width="10.375" style="179" customWidth="1"/>
    <col min="12579" max="12579" width="2.625" style="179" customWidth="1"/>
    <col min="12580" max="12800" width="10.625" style="179"/>
    <col min="12801" max="12801" width="2.625" style="179" customWidth="1"/>
    <col min="12802" max="12802" width="27.375" style="179" customWidth="1"/>
    <col min="12803" max="12817" width="10.375" style="179" customWidth="1"/>
    <col min="12818" max="12818" width="5.25" style="179" customWidth="1"/>
    <col min="12819" max="12819" width="18.75" style="179" customWidth="1"/>
    <col min="12820" max="12834" width="10.375" style="179" customWidth="1"/>
    <col min="12835" max="12835" width="2.625" style="179" customWidth="1"/>
    <col min="12836" max="13056" width="10.625" style="179"/>
    <col min="13057" max="13057" width="2.625" style="179" customWidth="1"/>
    <col min="13058" max="13058" width="27.375" style="179" customWidth="1"/>
    <col min="13059" max="13073" width="10.375" style="179" customWidth="1"/>
    <col min="13074" max="13074" width="5.25" style="179" customWidth="1"/>
    <col min="13075" max="13075" width="18.75" style="179" customWidth="1"/>
    <col min="13076" max="13090" width="10.375" style="179" customWidth="1"/>
    <col min="13091" max="13091" width="2.625" style="179" customWidth="1"/>
    <col min="13092" max="13312" width="10.625" style="179"/>
    <col min="13313" max="13313" width="2.625" style="179" customWidth="1"/>
    <col min="13314" max="13314" width="27.375" style="179" customWidth="1"/>
    <col min="13315" max="13329" width="10.375" style="179" customWidth="1"/>
    <col min="13330" max="13330" width="5.25" style="179" customWidth="1"/>
    <col min="13331" max="13331" width="18.75" style="179" customWidth="1"/>
    <col min="13332" max="13346" width="10.375" style="179" customWidth="1"/>
    <col min="13347" max="13347" width="2.625" style="179" customWidth="1"/>
    <col min="13348" max="13568" width="10.625" style="179"/>
    <col min="13569" max="13569" width="2.625" style="179" customWidth="1"/>
    <col min="13570" max="13570" width="27.375" style="179" customWidth="1"/>
    <col min="13571" max="13585" width="10.375" style="179" customWidth="1"/>
    <col min="13586" max="13586" width="5.25" style="179" customWidth="1"/>
    <col min="13587" max="13587" width="18.75" style="179" customWidth="1"/>
    <col min="13588" max="13602" width="10.375" style="179" customWidth="1"/>
    <col min="13603" max="13603" width="2.625" style="179" customWidth="1"/>
    <col min="13604" max="13824" width="10.625" style="179"/>
    <col min="13825" max="13825" width="2.625" style="179" customWidth="1"/>
    <col min="13826" max="13826" width="27.375" style="179" customWidth="1"/>
    <col min="13827" max="13841" width="10.375" style="179" customWidth="1"/>
    <col min="13842" max="13842" width="5.25" style="179" customWidth="1"/>
    <col min="13843" max="13843" width="18.75" style="179" customWidth="1"/>
    <col min="13844" max="13858" width="10.375" style="179" customWidth="1"/>
    <col min="13859" max="13859" width="2.625" style="179" customWidth="1"/>
    <col min="13860" max="14080" width="10.625" style="179"/>
    <col min="14081" max="14081" width="2.625" style="179" customWidth="1"/>
    <col min="14082" max="14082" width="27.375" style="179" customWidth="1"/>
    <col min="14083" max="14097" width="10.375" style="179" customWidth="1"/>
    <col min="14098" max="14098" width="5.25" style="179" customWidth="1"/>
    <col min="14099" max="14099" width="18.75" style="179" customWidth="1"/>
    <col min="14100" max="14114" width="10.375" style="179" customWidth="1"/>
    <col min="14115" max="14115" width="2.625" style="179" customWidth="1"/>
    <col min="14116" max="14336" width="10.625" style="179"/>
    <col min="14337" max="14337" width="2.625" style="179" customWidth="1"/>
    <col min="14338" max="14338" width="27.375" style="179" customWidth="1"/>
    <col min="14339" max="14353" width="10.375" style="179" customWidth="1"/>
    <col min="14354" max="14354" width="5.25" style="179" customWidth="1"/>
    <col min="14355" max="14355" width="18.75" style="179" customWidth="1"/>
    <col min="14356" max="14370" width="10.375" style="179" customWidth="1"/>
    <col min="14371" max="14371" width="2.625" style="179" customWidth="1"/>
    <col min="14372" max="14592" width="10.625" style="179"/>
    <col min="14593" max="14593" width="2.625" style="179" customWidth="1"/>
    <col min="14594" max="14594" width="27.375" style="179" customWidth="1"/>
    <col min="14595" max="14609" width="10.375" style="179" customWidth="1"/>
    <col min="14610" max="14610" width="5.25" style="179" customWidth="1"/>
    <col min="14611" max="14611" width="18.75" style="179" customWidth="1"/>
    <col min="14612" max="14626" width="10.375" style="179" customWidth="1"/>
    <col min="14627" max="14627" width="2.625" style="179" customWidth="1"/>
    <col min="14628" max="14848" width="10.625" style="179"/>
    <col min="14849" max="14849" width="2.625" style="179" customWidth="1"/>
    <col min="14850" max="14850" width="27.375" style="179" customWidth="1"/>
    <col min="14851" max="14865" width="10.375" style="179" customWidth="1"/>
    <col min="14866" max="14866" width="5.25" style="179" customWidth="1"/>
    <col min="14867" max="14867" width="18.75" style="179" customWidth="1"/>
    <col min="14868" max="14882" width="10.375" style="179" customWidth="1"/>
    <col min="14883" max="14883" width="2.625" style="179" customWidth="1"/>
    <col min="14884" max="15104" width="10.625" style="179"/>
    <col min="15105" max="15105" width="2.625" style="179" customWidth="1"/>
    <col min="15106" max="15106" width="27.375" style="179" customWidth="1"/>
    <col min="15107" max="15121" width="10.375" style="179" customWidth="1"/>
    <col min="15122" max="15122" width="5.25" style="179" customWidth="1"/>
    <col min="15123" max="15123" width="18.75" style="179" customWidth="1"/>
    <col min="15124" max="15138" width="10.375" style="179" customWidth="1"/>
    <col min="15139" max="15139" width="2.625" style="179" customWidth="1"/>
    <col min="15140" max="15360" width="10.625" style="179"/>
    <col min="15361" max="15361" width="2.625" style="179" customWidth="1"/>
    <col min="15362" max="15362" width="27.375" style="179" customWidth="1"/>
    <col min="15363" max="15377" width="10.375" style="179" customWidth="1"/>
    <col min="15378" max="15378" width="5.25" style="179" customWidth="1"/>
    <col min="15379" max="15379" width="18.75" style="179" customWidth="1"/>
    <col min="15380" max="15394" width="10.375" style="179" customWidth="1"/>
    <col min="15395" max="15395" width="2.625" style="179" customWidth="1"/>
    <col min="15396" max="15616" width="10.625" style="179"/>
    <col min="15617" max="15617" width="2.625" style="179" customWidth="1"/>
    <col min="15618" max="15618" width="27.375" style="179" customWidth="1"/>
    <col min="15619" max="15633" width="10.375" style="179" customWidth="1"/>
    <col min="15634" max="15634" width="5.25" style="179" customWidth="1"/>
    <col min="15635" max="15635" width="18.75" style="179" customWidth="1"/>
    <col min="15636" max="15650" width="10.375" style="179" customWidth="1"/>
    <col min="15651" max="15651" width="2.625" style="179" customWidth="1"/>
    <col min="15652" max="15872" width="10.625" style="179"/>
    <col min="15873" max="15873" width="2.625" style="179" customWidth="1"/>
    <col min="15874" max="15874" width="27.375" style="179" customWidth="1"/>
    <col min="15875" max="15889" width="10.375" style="179" customWidth="1"/>
    <col min="15890" max="15890" width="5.25" style="179" customWidth="1"/>
    <col min="15891" max="15891" width="18.75" style="179" customWidth="1"/>
    <col min="15892" max="15906" width="10.375" style="179" customWidth="1"/>
    <col min="15907" max="15907" width="2.625" style="179" customWidth="1"/>
    <col min="15908" max="16128" width="10.625" style="179"/>
    <col min="16129" max="16129" width="2.625" style="179" customWidth="1"/>
    <col min="16130" max="16130" width="27.375" style="179" customWidth="1"/>
    <col min="16131" max="16145" width="10.375" style="179" customWidth="1"/>
    <col min="16146" max="16146" width="5.25" style="179" customWidth="1"/>
    <col min="16147" max="16147" width="18.75" style="179" customWidth="1"/>
    <col min="16148" max="16162" width="10.375" style="179" customWidth="1"/>
    <col min="16163" max="16163" width="2.625" style="179" customWidth="1"/>
    <col min="16164" max="16384" width="10.625" style="179"/>
  </cols>
  <sheetData>
    <row r="1" spans="2:34" ht="18" customHeight="1">
      <c r="B1" s="236" t="s">
        <v>446</v>
      </c>
      <c r="C1" s="181"/>
      <c r="D1" s="181"/>
      <c r="E1" s="181"/>
      <c r="F1" s="181"/>
      <c r="G1" s="181"/>
      <c r="H1" s="181"/>
      <c r="I1" s="181"/>
      <c r="J1" s="181"/>
      <c r="K1" s="181"/>
      <c r="L1" s="181"/>
      <c r="M1" s="181"/>
      <c r="N1" s="181"/>
      <c r="O1" s="181"/>
      <c r="P1" s="181"/>
      <c r="Q1" s="181"/>
      <c r="R1" s="181"/>
      <c r="S1" s="181"/>
      <c r="T1" s="181"/>
      <c r="U1" s="181"/>
      <c r="V1" s="181"/>
      <c r="W1" s="181"/>
      <c r="X1" s="181"/>
      <c r="Y1" s="181"/>
      <c r="Z1" s="213"/>
      <c r="AA1" s="181"/>
      <c r="AB1" s="181"/>
      <c r="AC1" s="181"/>
      <c r="AD1" s="181"/>
      <c r="AE1" s="181"/>
      <c r="AF1" s="181"/>
      <c r="AG1" s="319"/>
      <c r="AH1" s="573"/>
    </row>
    <row r="2" spans="2:34" ht="18" customHeight="1" thickBot="1">
      <c r="B2" s="236"/>
      <c r="C2" s="181"/>
      <c r="D2" s="181"/>
      <c r="E2" s="181"/>
      <c r="F2" s="181"/>
      <c r="G2" s="181"/>
      <c r="H2" s="181"/>
      <c r="I2" s="181"/>
      <c r="J2" s="181"/>
      <c r="K2" s="181"/>
      <c r="L2" s="181"/>
      <c r="M2" s="181"/>
      <c r="N2" s="181"/>
      <c r="O2" s="181"/>
      <c r="P2" s="181"/>
      <c r="Q2" s="181"/>
      <c r="R2" s="181"/>
      <c r="S2" s="181"/>
      <c r="T2" s="181"/>
      <c r="U2" s="181"/>
      <c r="V2" s="181"/>
      <c r="W2" s="181"/>
      <c r="X2" s="181"/>
      <c r="Y2" s="181"/>
      <c r="Z2" s="213"/>
      <c r="AA2" s="181"/>
      <c r="AB2" s="181"/>
      <c r="AC2" s="181"/>
      <c r="AD2" s="181"/>
      <c r="AE2" s="181"/>
      <c r="AF2" s="181"/>
      <c r="AG2" s="319"/>
      <c r="AH2" s="237" t="s">
        <v>447</v>
      </c>
    </row>
    <row r="3" spans="2:34" ht="20.45" customHeight="1">
      <c r="B3" s="320"/>
      <c r="C3" s="185"/>
      <c r="D3" s="574"/>
      <c r="E3" s="574"/>
      <c r="F3" s="186"/>
      <c r="G3" s="574"/>
      <c r="H3" s="574"/>
      <c r="I3" s="185"/>
      <c r="J3" s="574"/>
      <c r="K3" s="574"/>
      <c r="L3" s="185"/>
      <c r="M3" s="574"/>
      <c r="N3" s="575"/>
      <c r="O3" s="185"/>
      <c r="P3" s="574"/>
      <c r="Q3" s="574"/>
      <c r="R3" s="253"/>
      <c r="S3" s="189"/>
      <c r="T3" s="574"/>
      <c r="U3" s="574"/>
      <c r="V3" s="574"/>
      <c r="W3" s="185"/>
      <c r="X3" s="574"/>
      <c r="Y3" s="574"/>
      <c r="Z3" s="185"/>
      <c r="AA3" s="574"/>
      <c r="AB3" s="574"/>
      <c r="AC3" s="185"/>
      <c r="AD3" s="574"/>
      <c r="AE3" s="574"/>
      <c r="AF3" s="185"/>
      <c r="AG3" s="574"/>
      <c r="AH3" s="576"/>
    </row>
    <row r="4" spans="2:34" ht="20.45" customHeight="1">
      <c r="B4" s="153" t="s">
        <v>41</v>
      </c>
      <c r="C4" s="253"/>
      <c r="D4" s="196" t="s">
        <v>157</v>
      </c>
      <c r="E4" s="188"/>
      <c r="F4" s="577"/>
      <c r="G4" s="196" t="s">
        <v>448</v>
      </c>
      <c r="H4" s="188"/>
      <c r="I4" s="578"/>
      <c r="J4" s="196" t="s">
        <v>449</v>
      </c>
      <c r="K4" s="319"/>
      <c r="L4" s="253"/>
      <c r="M4" s="196" t="s">
        <v>450</v>
      </c>
      <c r="N4" s="579"/>
      <c r="O4" s="578"/>
      <c r="P4" s="196" t="s">
        <v>451</v>
      </c>
      <c r="Q4" s="319"/>
      <c r="R4" s="578"/>
      <c r="S4" s="579"/>
      <c r="T4" s="319"/>
      <c r="U4" s="196" t="s">
        <v>452</v>
      </c>
      <c r="V4" s="319"/>
      <c r="W4" s="578"/>
      <c r="X4" s="196" t="s">
        <v>453</v>
      </c>
      <c r="Y4" s="319"/>
      <c r="Z4" s="578"/>
      <c r="AA4" s="196" t="s">
        <v>454</v>
      </c>
      <c r="AB4" s="319"/>
      <c r="AC4" s="578"/>
      <c r="AD4" s="196" t="s">
        <v>455</v>
      </c>
      <c r="AE4" s="319"/>
      <c r="AF4" s="253"/>
      <c r="AG4" s="196" t="s">
        <v>456</v>
      </c>
      <c r="AH4" s="580"/>
    </row>
    <row r="5" spans="2:34" ht="20.45" customHeight="1">
      <c r="B5" s="108"/>
      <c r="C5" s="201"/>
      <c r="D5" s="581"/>
      <c r="E5" s="581"/>
      <c r="F5" s="230"/>
      <c r="G5" s="581"/>
      <c r="H5" s="581"/>
      <c r="I5" s="201"/>
      <c r="J5" s="581"/>
      <c r="K5" s="581"/>
      <c r="L5" s="201"/>
      <c r="M5" s="581"/>
      <c r="N5" s="582"/>
      <c r="O5" s="201"/>
      <c r="P5" s="581"/>
      <c r="Q5" s="581"/>
      <c r="R5" s="253"/>
      <c r="S5" s="189"/>
      <c r="T5" s="581"/>
      <c r="U5" s="581"/>
      <c r="V5" s="581"/>
      <c r="W5" s="201"/>
      <c r="X5" s="581"/>
      <c r="Y5" s="581"/>
      <c r="Z5" s="201"/>
      <c r="AA5" s="581"/>
      <c r="AB5" s="581"/>
      <c r="AC5" s="201"/>
      <c r="AD5" s="581"/>
      <c r="AE5" s="581"/>
      <c r="AF5" s="201"/>
      <c r="AG5" s="581"/>
      <c r="AH5" s="583"/>
    </row>
    <row r="6" spans="2:34" ht="20.45" customHeight="1">
      <c r="B6" s="153" t="s">
        <v>49</v>
      </c>
      <c r="C6" s="192" t="s">
        <v>457</v>
      </c>
      <c r="D6" s="192" t="s">
        <v>458</v>
      </c>
      <c r="E6" s="192" t="s">
        <v>459</v>
      </c>
      <c r="F6" s="198" t="s">
        <v>457</v>
      </c>
      <c r="G6" s="192" t="s">
        <v>458</v>
      </c>
      <c r="H6" s="192" t="s">
        <v>459</v>
      </c>
      <c r="I6" s="192" t="s">
        <v>457</v>
      </c>
      <c r="J6" s="192" t="s">
        <v>458</v>
      </c>
      <c r="K6" s="192" t="s">
        <v>459</v>
      </c>
      <c r="L6" s="192" t="s">
        <v>457</v>
      </c>
      <c r="M6" s="192" t="s">
        <v>458</v>
      </c>
      <c r="N6" s="195" t="s">
        <v>459</v>
      </c>
      <c r="O6" s="192" t="s">
        <v>457</v>
      </c>
      <c r="P6" s="192" t="s">
        <v>458</v>
      </c>
      <c r="Q6" s="192" t="s">
        <v>459</v>
      </c>
      <c r="R6" s="192"/>
      <c r="S6" s="197"/>
      <c r="T6" s="196" t="s">
        <v>457</v>
      </c>
      <c r="U6" s="192" t="s">
        <v>458</v>
      </c>
      <c r="V6" s="192" t="s">
        <v>459</v>
      </c>
      <c r="W6" s="192" t="s">
        <v>457</v>
      </c>
      <c r="X6" s="192" t="s">
        <v>458</v>
      </c>
      <c r="Y6" s="192" t="s">
        <v>459</v>
      </c>
      <c r="Z6" s="192" t="s">
        <v>457</v>
      </c>
      <c r="AA6" s="192" t="s">
        <v>458</v>
      </c>
      <c r="AB6" s="192" t="s">
        <v>459</v>
      </c>
      <c r="AC6" s="192" t="s">
        <v>457</v>
      </c>
      <c r="AD6" s="192" t="s">
        <v>458</v>
      </c>
      <c r="AE6" s="192" t="s">
        <v>459</v>
      </c>
      <c r="AF6" s="192" t="s">
        <v>457</v>
      </c>
      <c r="AG6" s="192" t="s">
        <v>458</v>
      </c>
      <c r="AH6" s="229" t="s">
        <v>459</v>
      </c>
    </row>
    <row r="7" spans="2:34" ht="20.45" customHeight="1">
      <c r="B7" s="339"/>
      <c r="C7" s="201"/>
      <c r="D7" s="201"/>
      <c r="E7" s="201"/>
      <c r="F7" s="230"/>
      <c r="G7" s="201"/>
      <c r="H7" s="201"/>
      <c r="I7" s="201"/>
      <c r="J7" s="201"/>
      <c r="K7" s="201"/>
      <c r="L7" s="201"/>
      <c r="M7" s="201"/>
      <c r="N7" s="584"/>
      <c r="O7" s="201"/>
      <c r="P7" s="201"/>
      <c r="Q7" s="201"/>
      <c r="R7" s="253"/>
      <c r="S7" s="189"/>
      <c r="T7" s="581"/>
      <c r="U7" s="201"/>
      <c r="V7" s="201"/>
      <c r="W7" s="201"/>
      <c r="X7" s="201"/>
      <c r="Y7" s="201"/>
      <c r="Z7" s="201"/>
      <c r="AA7" s="201"/>
      <c r="AB7" s="201"/>
      <c r="AC7" s="201"/>
      <c r="AD7" s="201"/>
      <c r="AE7" s="201"/>
      <c r="AF7" s="201"/>
      <c r="AG7" s="201"/>
      <c r="AH7" s="231"/>
    </row>
    <row r="8" spans="2:34" ht="20.45" customHeight="1">
      <c r="B8" s="153" t="s">
        <v>60</v>
      </c>
      <c r="C8" s="155">
        <v>17278</v>
      </c>
      <c r="D8" s="155">
        <v>8188</v>
      </c>
      <c r="E8" s="155">
        <v>9090</v>
      </c>
      <c r="F8" s="207">
        <v>35</v>
      </c>
      <c r="G8" s="155">
        <v>3</v>
      </c>
      <c r="H8" s="155">
        <v>32</v>
      </c>
      <c r="I8" s="155">
        <v>1071</v>
      </c>
      <c r="J8" s="155">
        <v>85</v>
      </c>
      <c r="K8" s="155">
        <v>986</v>
      </c>
      <c r="L8" s="155">
        <v>2728</v>
      </c>
      <c r="M8" s="155">
        <v>581</v>
      </c>
      <c r="N8" s="102">
        <v>2147</v>
      </c>
      <c r="O8" s="155">
        <v>3316</v>
      </c>
      <c r="P8" s="155">
        <v>1674</v>
      </c>
      <c r="Q8" s="155">
        <v>1642</v>
      </c>
      <c r="R8" s="155"/>
      <c r="S8" s="212"/>
      <c r="T8" s="208">
        <v>4294</v>
      </c>
      <c r="U8" s="155">
        <v>2596</v>
      </c>
      <c r="V8" s="155">
        <v>1698</v>
      </c>
      <c r="W8" s="155">
        <v>4020</v>
      </c>
      <c r="X8" s="155">
        <v>2346</v>
      </c>
      <c r="Y8" s="155">
        <v>1674</v>
      </c>
      <c r="Z8" s="155">
        <v>1693</v>
      </c>
      <c r="AA8" s="155">
        <v>856</v>
      </c>
      <c r="AB8" s="155">
        <v>837</v>
      </c>
      <c r="AC8" s="155">
        <v>120</v>
      </c>
      <c r="AD8" s="155">
        <v>47</v>
      </c>
      <c r="AE8" s="155">
        <v>73</v>
      </c>
      <c r="AF8" s="155">
        <v>1</v>
      </c>
      <c r="AG8" s="585" t="s">
        <v>117</v>
      </c>
      <c r="AH8" s="232">
        <v>1</v>
      </c>
    </row>
    <row r="9" spans="2:34" ht="20.45" customHeight="1">
      <c r="B9" s="108"/>
      <c r="C9" s="155"/>
      <c r="D9" s="155"/>
      <c r="E9" s="155"/>
      <c r="F9" s="586"/>
      <c r="G9" s="155"/>
      <c r="H9" s="155"/>
      <c r="I9" s="155"/>
      <c r="J9" s="155"/>
      <c r="K9" s="155"/>
      <c r="L9" s="155"/>
      <c r="M9" s="155"/>
      <c r="N9" s="102"/>
      <c r="O9" s="155"/>
      <c r="P9" s="155"/>
      <c r="Q9" s="155"/>
      <c r="R9" s="155"/>
      <c r="S9" s="212"/>
      <c r="T9" s="208"/>
      <c r="U9" s="155"/>
      <c r="V9" s="155"/>
      <c r="W9" s="155"/>
      <c r="X9" s="155"/>
      <c r="Y9" s="155"/>
      <c r="Z9" s="155"/>
      <c r="AA9" s="155"/>
      <c r="AB9" s="155"/>
      <c r="AC9" s="155"/>
      <c r="AD9" s="155"/>
      <c r="AE9" s="155"/>
      <c r="AF9" s="587"/>
      <c r="AG9" s="587"/>
      <c r="AH9" s="588"/>
    </row>
    <row r="10" spans="2:34" ht="20.45" customHeight="1">
      <c r="B10" s="153" t="str">
        <f>IF(ISBLANK([8]市町村!B10)=TRUE,"",[8]市町村!B10)</f>
        <v>岡　 山　 県</v>
      </c>
      <c r="C10" s="155">
        <v>267</v>
      </c>
      <c r="D10" s="155">
        <v>121</v>
      </c>
      <c r="E10" s="155">
        <v>146</v>
      </c>
      <c r="F10" s="207">
        <v>2</v>
      </c>
      <c r="G10" s="155" t="s">
        <v>117</v>
      </c>
      <c r="H10" s="155">
        <v>2</v>
      </c>
      <c r="I10" s="155">
        <v>17</v>
      </c>
      <c r="J10" s="155" t="s">
        <v>117</v>
      </c>
      <c r="K10" s="155">
        <v>17</v>
      </c>
      <c r="L10" s="155">
        <v>43</v>
      </c>
      <c r="M10" s="155">
        <v>8</v>
      </c>
      <c r="N10" s="102">
        <v>35</v>
      </c>
      <c r="O10" s="155">
        <v>57</v>
      </c>
      <c r="P10" s="155">
        <v>28</v>
      </c>
      <c r="Q10" s="155">
        <v>29</v>
      </c>
      <c r="R10" s="155"/>
      <c r="S10" s="212"/>
      <c r="T10" s="208">
        <v>60</v>
      </c>
      <c r="U10" s="155">
        <v>37</v>
      </c>
      <c r="V10" s="155">
        <v>23</v>
      </c>
      <c r="W10" s="155">
        <v>71</v>
      </c>
      <c r="X10" s="155">
        <v>44</v>
      </c>
      <c r="Y10" s="155">
        <v>27</v>
      </c>
      <c r="Z10" s="155">
        <v>15</v>
      </c>
      <c r="AA10" s="155">
        <v>4</v>
      </c>
      <c r="AB10" s="155">
        <v>11</v>
      </c>
      <c r="AC10" s="155">
        <v>2</v>
      </c>
      <c r="AD10" s="155" t="s">
        <v>117</v>
      </c>
      <c r="AE10" s="155">
        <v>2</v>
      </c>
      <c r="AF10" s="155" t="s">
        <v>117</v>
      </c>
      <c r="AG10" s="155" t="s">
        <v>117</v>
      </c>
      <c r="AH10" s="232" t="s">
        <v>117</v>
      </c>
    </row>
    <row r="11" spans="2:34" ht="20.45" customHeight="1">
      <c r="B11" s="153"/>
      <c r="C11" s="155"/>
      <c r="D11" s="155"/>
      <c r="E11" s="155"/>
      <c r="F11" s="207"/>
      <c r="G11" s="155"/>
      <c r="H11" s="155"/>
      <c r="I11" s="155"/>
      <c r="J11" s="155"/>
      <c r="K11" s="155"/>
      <c r="L11" s="155"/>
      <c r="M11" s="155"/>
      <c r="N11" s="102"/>
      <c r="O11" s="155"/>
      <c r="P11" s="155"/>
      <c r="Q11" s="155"/>
      <c r="R11" s="155"/>
      <c r="S11" s="212"/>
      <c r="T11" s="208"/>
      <c r="U11" s="155"/>
      <c r="V11" s="155"/>
      <c r="W11" s="155"/>
      <c r="X11" s="155"/>
      <c r="Y11" s="155"/>
      <c r="Z11" s="155"/>
      <c r="AA11" s="155"/>
      <c r="AB11" s="155"/>
      <c r="AC11" s="155"/>
      <c r="AD11" s="155"/>
      <c r="AE11" s="155"/>
      <c r="AF11" s="155"/>
      <c r="AG11" s="155"/>
      <c r="AH11" s="232"/>
    </row>
    <row r="12" spans="2:34" ht="20.45" customHeight="1">
      <c r="B12" s="167" t="str">
        <f>IF(ISBLANK([8]市町村!B12)=TRUE,"",[8]市町村!B12)</f>
        <v>県南東部保健医療圏</v>
      </c>
      <c r="C12" s="155">
        <v>135</v>
      </c>
      <c r="D12" s="155">
        <v>61</v>
      </c>
      <c r="E12" s="155">
        <v>74</v>
      </c>
      <c r="F12" s="211" t="s">
        <v>117</v>
      </c>
      <c r="G12" s="155" t="s">
        <v>117</v>
      </c>
      <c r="H12" s="155" t="s">
        <v>117</v>
      </c>
      <c r="I12" s="155">
        <v>9</v>
      </c>
      <c r="J12" s="155" t="s">
        <v>117</v>
      </c>
      <c r="K12" s="155">
        <v>9</v>
      </c>
      <c r="L12" s="155">
        <v>25</v>
      </c>
      <c r="M12" s="155">
        <v>4</v>
      </c>
      <c r="N12" s="102">
        <v>21</v>
      </c>
      <c r="O12" s="102">
        <v>31</v>
      </c>
      <c r="P12" s="102">
        <v>13</v>
      </c>
      <c r="Q12" s="155">
        <v>18</v>
      </c>
      <c r="R12" s="155"/>
      <c r="S12" s="212"/>
      <c r="T12" s="212">
        <v>28</v>
      </c>
      <c r="U12" s="102">
        <v>18</v>
      </c>
      <c r="V12" s="102">
        <v>10</v>
      </c>
      <c r="W12" s="102">
        <v>37</v>
      </c>
      <c r="X12" s="102">
        <v>24</v>
      </c>
      <c r="Y12" s="102">
        <v>13</v>
      </c>
      <c r="Z12" s="102">
        <v>5</v>
      </c>
      <c r="AA12" s="102">
        <v>2</v>
      </c>
      <c r="AB12" s="102">
        <v>3</v>
      </c>
      <c r="AC12" s="102" t="s">
        <v>117</v>
      </c>
      <c r="AD12" s="102" t="s">
        <v>117</v>
      </c>
      <c r="AE12" s="102" t="s">
        <v>117</v>
      </c>
      <c r="AF12" s="102" t="s">
        <v>117</v>
      </c>
      <c r="AG12" s="102" t="s">
        <v>117</v>
      </c>
      <c r="AH12" s="232" t="s">
        <v>117</v>
      </c>
    </row>
    <row r="13" spans="2:34" ht="20.45" customHeight="1">
      <c r="B13" s="167" t="str">
        <f>IF(ISBLANK([8]市町村!B13)=TRUE,"",[8]市町村!B13)</f>
        <v>県南西部保健医療圏</v>
      </c>
      <c r="C13" s="155">
        <v>102</v>
      </c>
      <c r="D13" s="155">
        <v>45</v>
      </c>
      <c r="E13" s="155">
        <v>57</v>
      </c>
      <c r="F13" s="207">
        <v>2</v>
      </c>
      <c r="G13" s="155" t="s">
        <v>117</v>
      </c>
      <c r="H13" s="155">
        <v>2</v>
      </c>
      <c r="I13" s="155">
        <v>4</v>
      </c>
      <c r="J13" s="155" t="s">
        <v>117</v>
      </c>
      <c r="K13" s="155">
        <v>4</v>
      </c>
      <c r="L13" s="155">
        <v>17</v>
      </c>
      <c r="M13" s="155">
        <v>4</v>
      </c>
      <c r="N13" s="102">
        <v>13</v>
      </c>
      <c r="O13" s="102">
        <v>18</v>
      </c>
      <c r="P13" s="102">
        <v>8</v>
      </c>
      <c r="Q13" s="155">
        <v>10</v>
      </c>
      <c r="R13" s="155"/>
      <c r="S13" s="212"/>
      <c r="T13" s="212">
        <v>23</v>
      </c>
      <c r="U13" s="102">
        <v>15</v>
      </c>
      <c r="V13" s="102">
        <v>8</v>
      </c>
      <c r="W13" s="102">
        <v>28</v>
      </c>
      <c r="X13" s="102">
        <v>16</v>
      </c>
      <c r="Y13" s="102">
        <v>12</v>
      </c>
      <c r="Z13" s="102">
        <v>9</v>
      </c>
      <c r="AA13" s="102">
        <v>2</v>
      </c>
      <c r="AB13" s="102">
        <v>7</v>
      </c>
      <c r="AC13" s="102">
        <v>1</v>
      </c>
      <c r="AD13" s="102" t="s">
        <v>117</v>
      </c>
      <c r="AE13" s="102">
        <v>1</v>
      </c>
      <c r="AF13" s="102" t="s">
        <v>117</v>
      </c>
      <c r="AG13" s="102" t="s">
        <v>117</v>
      </c>
      <c r="AH13" s="232" t="s">
        <v>117</v>
      </c>
    </row>
    <row r="14" spans="2:34" ht="20.45" customHeight="1">
      <c r="B14" s="167" t="str">
        <f>IF(ISBLANK([8]市町村!B14)=TRUE,"",[8]市町村!B14)</f>
        <v>高梁・新見保健医療圏</v>
      </c>
      <c r="C14" s="155">
        <v>3</v>
      </c>
      <c r="D14" s="155">
        <v>2</v>
      </c>
      <c r="E14" s="155">
        <v>1</v>
      </c>
      <c r="F14" s="207" t="s">
        <v>117</v>
      </c>
      <c r="G14" s="155" t="s">
        <v>117</v>
      </c>
      <c r="H14" s="155" t="s">
        <v>117</v>
      </c>
      <c r="I14" s="155" t="s">
        <v>117</v>
      </c>
      <c r="J14" s="155" t="s">
        <v>117</v>
      </c>
      <c r="K14" s="155" t="s">
        <v>117</v>
      </c>
      <c r="L14" s="155" t="s">
        <v>117</v>
      </c>
      <c r="M14" s="155" t="s">
        <v>117</v>
      </c>
      <c r="N14" s="102" t="s">
        <v>117</v>
      </c>
      <c r="O14" s="102">
        <v>1</v>
      </c>
      <c r="P14" s="102">
        <v>1</v>
      </c>
      <c r="Q14" s="155" t="s">
        <v>117</v>
      </c>
      <c r="R14" s="155"/>
      <c r="S14" s="212"/>
      <c r="T14" s="212">
        <v>1</v>
      </c>
      <c r="U14" s="102">
        <v>1</v>
      </c>
      <c r="V14" s="102" t="s">
        <v>117</v>
      </c>
      <c r="W14" s="102" t="s">
        <v>117</v>
      </c>
      <c r="X14" s="102" t="s">
        <v>117</v>
      </c>
      <c r="Y14" s="102" t="s">
        <v>117</v>
      </c>
      <c r="Z14" s="102" t="s">
        <v>117</v>
      </c>
      <c r="AA14" s="102" t="s">
        <v>117</v>
      </c>
      <c r="AB14" s="102" t="s">
        <v>117</v>
      </c>
      <c r="AC14" s="102">
        <v>1</v>
      </c>
      <c r="AD14" s="102" t="s">
        <v>117</v>
      </c>
      <c r="AE14" s="102">
        <v>1</v>
      </c>
      <c r="AF14" s="102" t="s">
        <v>117</v>
      </c>
      <c r="AG14" s="102" t="s">
        <v>117</v>
      </c>
      <c r="AH14" s="232" t="s">
        <v>117</v>
      </c>
    </row>
    <row r="15" spans="2:34" ht="20.45" customHeight="1">
      <c r="B15" s="167" t="str">
        <f>IF(ISBLANK([8]市町村!B15)=TRUE,"",[8]市町村!B15)</f>
        <v>真庭保健医療圏</v>
      </c>
      <c r="C15" s="155">
        <v>3</v>
      </c>
      <c r="D15" s="155">
        <v>2</v>
      </c>
      <c r="E15" s="155">
        <v>1</v>
      </c>
      <c r="F15" s="207" t="s">
        <v>117</v>
      </c>
      <c r="G15" s="155" t="s">
        <v>117</v>
      </c>
      <c r="H15" s="155" t="s">
        <v>117</v>
      </c>
      <c r="I15" s="155" t="s">
        <v>117</v>
      </c>
      <c r="J15" s="155" t="s">
        <v>117</v>
      </c>
      <c r="K15" s="155" t="s">
        <v>117</v>
      </c>
      <c r="L15" s="155" t="s">
        <v>117</v>
      </c>
      <c r="M15" s="155" t="s">
        <v>117</v>
      </c>
      <c r="N15" s="102" t="s">
        <v>117</v>
      </c>
      <c r="O15" s="102" t="s">
        <v>117</v>
      </c>
      <c r="P15" s="102" t="s">
        <v>117</v>
      </c>
      <c r="Q15" s="155" t="s">
        <v>117</v>
      </c>
      <c r="R15" s="155"/>
      <c r="S15" s="212"/>
      <c r="T15" s="212">
        <v>2</v>
      </c>
      <c r="U15" s="102">
        <v>2</v>
      </c>
      <c r="V15" s="102" t="s">
        <v>117</v>
      </c>
      <c r="W15" s="102">
        <v>1</v>
      </c>
      <c r="X15" s="102" t="s">
        <v>117</v>
      </c>
      <c r="Y15" s="102">
        <v>1</v>
      </c>
      <c r="Z15" s="102" t="s">
        <v>117</v>
      </c>
      <c r="AA15" s="102" t="s">
        <v>117</v>
      </c>
      <c r="AB15" s="102" t="s">
        <v>117</v>
      </c>
      <c r="AC15" s="102" t="s">
        <v>117</v>
      </c>
      <c r="AD15" s="102" t="s">
        <v>117</v>
      </c>
      <c r="AE15" s="102" t="s">
        <v>117</v>
      </c>
      <c r="AF15" s="102" t="s">
        <v>117</v>
      </c>
      <c r="AG15" s="102" t="s">
        <v>117</v>
      </c>
      <c r="AH15" s="232" t="s">
        <v>117</v>
      </c>
    </row>
    <row r="16" spans="2:34" ht="20.45" customHeight="1">
      <c r="B16" s="167" t="str">
        <f>IF(ISBLANK([8]市町村!B16)=TRUE,"",[8]市町村!B16)</f>
        <v>津山・英田保健医療圏</v>
      </c>
      <c r="C16" s="155">
        <v>24</v>
      </c>
      <c r="D16" s="155">
        <v>11</v>
      </c>
      <c r="E16" s="155">
        <v>13</v>
      </c>
      <c r="F16" s="207" t="s">
        <v>117</v>
      </c>
      <c r="G16" s="155" t="s">
        <v>117</v>
      </c>
      <c r="H16" s="155" t="s">
        <v>117</v>
      </c>
      <c r="I16" s="155">
        <v>4</v>
      </c>
      <c r="J16" s="155" t="s">
        <v>117</v>
      </c>
      <c r="K16" s="155">
        <v>4</v>
      </c>
      <c r="L16" s="155">
        <v>1</v>
      </c>
      <c r="M16" s="155" t="s">
        <v>117</v>
      </c>
      <c r="N16" s="102">
        <v>1</v>
      </c>
      <c r="O16" s="102">
        <v>7</v>
      </c>
      <c r="P16" s="102">
        <v>6</v>
      </c>
      <c r="Q16" s="155">
        <v>1</v>
      </c>
      <c r="R16" s="155"/>
      <c r="S16" s="212"/>
      <c r="T16" s="212">
        <v>6</v>
      </c>
      <c r="U16" s="102">
        <v>1</v>
      </c>
      <c r="V16" s="102">
        <v>5</v>
      </c>
      <c r="W16" s="102">
        <v>5</v>
      </c>
      <c r="X16" s="102">
        <v>4</v>
      </c>
      <c r="Y16" s="102">
        <v>1</v>
      </c>
      <c r="Z16" s="102">
        <v>1</v>
      </c>
      <c r="AA16" s="102" t="s">
        <v>117</v>
      </c>
      <c r="AB16" s="102">
        <v>1</v>
      </c>
      <c r="AC16" s="102" t="s">
        <v>117</v>
      </c>
      <c r="AD16" s="102" t="s">
        <v>117</v>
      </c>
      <c r="AE16" s="102" t="s">
        <v>117</v>
      </c>
      <c r="AF16" s="102" t="s">
        <v>117</v>
      </c>
      <c r="AG16" s="102" t="s">
        <v>117</v>
      </c>
      <c r="AH16" s="232" t="s">
        <v>117</v>
      </c>
    </row>
    <row r="17" spans="1:34" ht="20.45" customHeight="1">
      <c r="B17" s="108" t="str">
        <f>IF(ISBLANK([8]市町村!B17)=TRUE,"",[8]市町村!B17)</f>
        <v/>
      </c>
      <c r="C17" s="155" t="s">
        <v>68</v>
      </c>
      <c r="D17" s="155" t="s">
        <v>68</v>
      </c>
      <c r="E17" s="155" t="s">
        <v>68</v>
      </c>
      <c r="F17" s="207" t="s">
        <v>68</v>
      </c>
      <c r="G17" s="155" t="s">
        <v>68</v>
      </c>
      <c r="H17" s="155" t="s">
        <v>68</v>
      </c>
      <c r="I17" s="155" t="s">
        <v>68</v>
      </c>
      <c r="J17" s="155" t="s">
        <v>68</v>
      </c>
      <c r="K17" s="155" t="s">
        <v>68</v>
      </c>
      <c r="L17" s="155" t="s">
        <v>68</v>
      </c>
      <c r="M17" s="155" t="s">
        <v>68</v>
      </c>
      <c r="N17" s="102" t="s">
        <v>68</v>
      </c>
      <c r="O17" s="155" t="s">
        <v>68</v>
      </c>
      <c r="P17" s="155" t="s">
        <v>68</v>
      </c>
      <c r="Q17" s="155" t="s">
        <v>68</v>
      </c>
      <c r="R17" s="155"/>
      <c r="S17" s="212"/>
      <c r="T17" s="208" t="s">
        <v>68</v>
      </c>
      <c r="U17" s="155" t="s">
        <v>68</v>
      </c>
      <c r="V17" s="155" t="s">
        <v>68</v>
      </c>
      <c r="W17" s="155" t="s">
        <v>68</v>
      </c>
      <c r="X17" s="155" t="s">
        <v>68</v>
      </c>
      <c r="Y17" s="155" t="s">
        <v>68</v>
      </c>
      <c r="Z17" s="155" t="s">
        <v>68</v>
      </c>
      <c r="AA17" s="155" t="s">
        <v>68</v>
      </c>
      <c r="AB17" s="155" t="s">
        <v>68</v>
      </c>
      <c r="AC17" s="155" t="s">
        <v>68</v>
      </c>
      <c r="AD17" s="155" t="s">
        <v>68</v>
      </c>
      <c r="AE17" s="155" t="s">
        <v>68</v>
      </c>
      <c r="AF17" s="155" t="s">
        <v>68</v>
      </c>
      <c r="AG17" s="155" t="s">
        <v>68</v>
      </c>
      <c r="AH17" s="232" t="s">
        <v>68</v>
      </c>
    </row>
    <row r="18" spans="1:34" ht="20.45" customHeight="1">
      <c r="B18" s="168" t="str">
        <f>IF(ISBLANK([8]市町村!B18)=TRUE,"",[8]市町村!B18)</f>
        <v>岡山市保健所</v>
      </c>
      <c r="C18" s="155">
        <v>119</v>
      </c>
      <c r="D18" s="155">
        <v>54</v>
      </c>
      <c r="E18" s="155">
        <v>65</v>
      </c>
      <c r="F18" s="207" t="s">
        <v>117</v>
      </c>
      <c r="G18" s="102" t="s">
        <v>117</v>
      </c>
      <c r="H18" s="102" t="s">
        <v>117</v>
      </c>
      <c r="I18" s="102">
        <v>8</v>
      </c>
      <c r="J18" s="102" t="s">
        <v>117</v>
      </c>
      <c r="K18" s="102">
        <v>8</v>
      </c>
      <c r="L18" s="102">
        <v>20</v>
      </c>
      <c r="M18" s="102">
        <v>4</v>
      </c>
      <c r="N18" s="102">
        <v>16</v>
      </c>
      <c r="O18" s="155">
        <v>29</v>
      </c>
      <c r="P18" s="155">
        <v>12</v>
      </c>
      <c r="Q18" s="155">
        <v>17</v>
      </c>
      <c r="R18" s="155"/>
      <c r="S18" s="212"/>
      <c r="T18" s="208">
        <v>26</v>
      </c>
      <c r="U18" s="155">
        <v>17</v>
      </c>
      <c r="V18" s="155">
        <v>9</v>
      </c>
      <c r="W18" s="155">
        <v>32</v>
      </c>
      <c r="X18" s="155">
        <v>19</v>
      </c>
      <c r="Y18" s="155">
        <v>13</v>
      </c>
      <c r="Z18" s="155">
        <v>4</v>
      </c>
      <c r="AA18" s="155">
        <v>2</v>
      </c>
      <c r="AB18" s="155">
        <v>2</v>
      </c>
      <c r="AC18" s="155" t="s">
        <v>117</v>
      </c>
      <c r="AD18" s="155" t="s">
        <v>117</v>
      </c>
      <c r="AE18" s="155" t="s">
        <v>117</v>
      </c>
      <c r="AF18" s="155" t="s">
        <v>117</v>
      </c>
      <c r="AG18" s="155" t="s">
        <v>117</v>
      </c>
      <c r="AH18" s="232" t="s">
        <v>117</v>
      </c>
    </row>
    <row r="19" spans="1:34" ht="20.45" customHeight="1">
      <c r="B19" s="168" t="str">
        <f>IF(ISBLANK([8]市町村!B19)=TRUE,"",[8]市町村!B19)</f>
        <v>倉敷市保健所</v>
      </c>
      <c r="C19" s="155">
        <v>83</v>
      </c>
      <c r="D19" s="155">
        <v>37</v>
      </c>
      <c r="E19" s="155">
        <v>46</v>
      </c>
      <c r="F19" s="207">
        <v>2</v>
      </c>
      <c r="G19" s="102" t="s">
        <v>117</v>
      </c>
      <c r="H19" s="102">
        <v>2</v>
      </c>
      <c r="I19" s="102">
        <v>4</v>
      </c>
      <c r="J19" s="102" t="s">
        <v>117</v>
      </c>
      <c r="K19" s="102">
        <v>4</v>
      </c>
      <c r="L19" s="102">
        <v>12</v>
      </c>
      <c r="M19" s="102">
        <v>4</v>
      </c>
      <c r="N19" s="102">
        <v>8</v>
      </c>
      <c r="O19" s="155">
        <v>13</v>
      </c>
      <c r="P19" s="155">
        <v>6</v>
      </c>
      <c r="Q19" s="155">
        <v>7</v>
      </c>
      <c r="R19" s="155"/>
      <c r="S19" s="212"/>
      <c r="T19" s="208">
        <v>20</v>
      </c>
      <c r="U19" s="155">
        <v>13</v>
      </c>
      <c r="V19" s="155">
        <v>7</v>
      </c>
      <c r="W19" s="155">
        <v>23</v>
      </c>
      <c r="X19" s="155">
        <v>13</v>
      </c>
      <c r="Y19" s="155">
        <v>10</v>
      </c>
      <c r="Z19" s="155">
        <v>8</v>
      </c>
      <c r="AA19" s="155">
        <v>1</v>
      </c>
      <c r="AB19" s="155">
        <v>7</v>
      </c>
      <c r="AC19" s="155">
        <v>1</v>
      </c>
      <c r="AD19" s="155" t="s">
        <v>117</v>
      </c>
      <c r="AE19" s="155">
        <v>1</v>
      </c>
      <c r="AF19" s="155" t="s">
        <v>117</v>
      </c>
      <c r="AG19" s="155" t="s">
        <v>117</v>
      </c>
      <c r="AH19" s="232" t="s">
        <v>117</v>
      </c>
    </row>
    <row r="20" spans="1:34" ht="20.45" customHeight="1">
      <c r="B20" s="168" t="str">
        <f>IF(ISBLANK([8]市町村!B20)=TRUE,"",[8]市町村!B20)</f>
        <v>備前保健所</v>
      </c>
      <c r="C20" s="155">
        <v>16</v>
      </c>
      <c r="D20" s="155">
        <v>7</v>
      </c>
      <c r="E20" s="155">
        <v>9</v>
      </c>
      <c r="F20" s="207" t="s">
        <v>117</v>
      </c>
      <c r="G20" s="102" t="s">
        <v>117</v>
      </c>
      <c r="H20" s="102" t="s">
        <v>117</v>
      </c>
      <c r="I20" s="102">
        <v>1</v>
      </c>
      <c r="J20" s="102" t="s">
        <v>117</v>
      </c>
      <c r="K20" s="102">
        <v>1</v>
      </c>
      <c r="L20" s="102">
        <v>5</v>
      </c>
      <c r="M20" s="102" t="s">
        <v>117</v>
      </c>
      <c r="N20" s="102">
        <v>5</v>
      </c>
      <c r="O20" s="155">
        <v>2</v>
      </c>
      <c r="P20" s="155">
        <v>1</v>
      </c>
      <c r="Q20" s="155">
        <v>1</v>
      </c>
      <c r="R20" s="155"/>
      <c r="S20" s="212"/>
      <c r="T20" s="208">
        <v>2</v>
      </c>
      <c r="U20" s="155">
        <v>1</v>
      </c>
      <c r="V20" s="155">
        <v>1</v>
      </c>
      <c r="W20" s="155">
        <v>5</v>
      </c>
      <c r="X20" s="155">
        <v>5</v>
      </c>
      <c r="Y20" s="155" t="s">
        <v>117</v>
      </c>
      <c r="Z20" s="155">
        <v>1</v>
      </c>
      <c r="AA20" s="155" t="s">
        <v>117</v>
      </c>
      <c r="AB20" s="155">
        <v>1</v>
      </c>
      <c r="AC20" s="155" t="s">
        <v>117</v>
      </c>
      <c r="AD20" s="155" t="s">
        <v>117</v>
      </c>
      <c r="AE20" s="155" t="s">
        <v>117</v>
      </c>
      <c r="AF20" s="155" t="s">
        <v>117</v>
      </c>
      <c r="AG20" s="155" t="s">
        <v>117</v>
      </c>
      <c r="AH20" s="232" t="s">
        <v>117</v>
      </c>
    </row>
    <row r="21" spans="1:34" ht="20.45" customHeight="1">
      <c r="B21" s="168" t="str">
        <f>IF(ISBLANK([8]市町村!B21)=TRUE,"",[8]市町村!B21)</f>
        <v>備中保健所</v>
      </c>
      <c r="C21" s="155">
        <v>19</v>
      </c>
      <c r="D21" s="155">
        <v>8</v>
      </c>
      <c r="E21" s="155">
        <v>11</v>
      </c>
      <c r="F21" s="207" t="s">
        <v>117</v>
      </c>
      <c r="G21" s="102" t="s">
        <v>117</v>
      </c>
      <c r="H21" s="102" t="s">
        <v>117</v>
      </c>
      <c r="I21" s="102" t="s">
        <v>117</v>
      </c>
      <c r="J21" s="102" t="s">
        <v>117</v>
      </c>
      <c r="K21" s="102" t="s">
        <v>117</v>
      </c>
      <c r="L21" s="102">
        <v>5</v>
      </c>
      <c r="M21" s="102" t="s">
        <v>117</v>
      </c>
      <c r="N21" s="102">
        <v>5</v>
      </c>
      <c r="O21" s="155">
        <v>5</v>
      </c>
      <c r="P21" s="155">
        <v>2</v>
      </c>
      <c r="Q21" s="155">
        <v>3</v>
      </c>
      <c r="R21" s="155"/>
      <c r="S21" s="212"/>
      <c r="T21" s="208">
        <v>3</v>
      </c>
      <c r="U21" s="155">
        <v>2</v>
      </c>
      <c r="V21" s="155">
        <v>1</v>
      </c>
      <c r="W21" s="155">
        <v>5</v>
      </c>
      <c r="X21" s="155">
        <v>3</v>
      </c>
      <c r="Y21" s="155">
        <v>2</v>
      </c>
      <c r="Z21" s="155">
        <v>1</v>
      </c>
      <c r="AA21" s="155">
        <v>1</v>
      </c>
      <c r="AB21" s="155" t="s">
        <v>117</v>
      </c>
      <c r="AC21" s="155" t="s">
        <v>117</v>
      </c>
      <c r="AD21" s="155" t="s">
        <v>117</v>
      </c>
      <c r="AE21" s="155" t="s">
        <v>117</v>
      </c>
      <c r="AF21" s="155" t="s">
        <v>117</v>
      </c>
      <c r="AG21" s="155" t="s">
        <v>117</v>
      </c>
      <c r="AH21" s="232" t="s">
        <v>117</v>
      </c>
    </row>
    <row r="22" spans="1:34" ht="20.45" customHeight="1">
      <c r="B22" s="168" t="str">
        <f>IF(ISBLANK([8]市町村!B22)=TRUE,"",[8]市町村!B22)</f>
        <v>備北保健所</v>
      </c>
      <c r="C22" s="155">
        <v>3</v>
      </c>
      <c r="D22" s="155">
        <v>2</v>
      </c>
      <c r="E22" s="155">
        <v>1</v>
      </c>
      <c r="F22" s="207" t="s">
        <v>117</v>
      </c>
      <c r="G22" s="102" t="s">
        <v>117</v>
      </c>
      <c r="H22" s="102" t="s">
        <v>117</v>
      </c>
      <c r="I22" s="102" t="s">
        <v>117</v>
      </c>
      <c r="J22" s="102" t="s">
        <v>117</v>
      </c>
      <c r="K22" s="102" t="s">
        <v>117</v>
      </c>
      <c r="L22" s="102" t="s">
        <v>117</v>
      </c>
      <c r="M22" s="102" t="s">
        <v>117</v>
      </c>
      <c r="N22" s="102" t="s">
        <v>117</v>
      </c>
      <c r="O22" s="155">
        <v>1</v>
      </c>
      <c r="P22" s="155">
        <v>1</v>
      </c>
      <c r="Q22" s="155" t="s">
        <v>117</v>
      </c>
      <c r="R22" s="155"/>
      <c r="S22" s="212"/>
      <c r="T22" s="208">
        <v>1</v>
      </c>
      <c r="U22" s="155">
        <v>1</v>
      </c>
      <c r="V22" s="155" t="s">
        <v>117</v>
      </c>
      <c r="W22" s="155" t="s">
        <v>117</v>
      </c>
      <c r="X22" s="155" t="s">
        <v>117</v>
      </c>
      <c r="Y22" s="155" t="s">
        <v>117</v>
      </c>
      <c r="Z22" s="155" t="s">
        <v>117</v>
      </c>
      <c r="AA22" s="155" t="s">
        <v>117</v>
      </c>
      <c r="AB22" s="155" t="s">
        <v>117</v>
      </c>
      <c r="AC22" s="155">
        <v>1</v>
      </c>
      <c r="AD22" s="155" t="s">
        <v>117</v>
      </c>
      <c r="AE22" s="155">
        <v>1</v>
      </c>
      <c r="AF22" s="155" t="s">
        <v>117</v>
      </c>
      <c r="AG22" s="155" t="s">
        <v>117</v>
      </c>
      <c r="AH22" s="232" t="s">
        <v>117</v>
      </c>
    </row>
    <row r="23" spans="1:34" ht="20.45" customHeight="1">
      <c r="B23" s="168" t="str">
        <f>IF(ISBLANK([8]市町村!B24)=TRUE,"",[8]市町村!B24)</f>
        <v>真庭保健所</v>
      </c>
      <c r="C23" s="155">
        <v>3</v>
      </c>
      <c r="D23" s="155">
        <v>2</v>
      </c>
      <c r="E23" s="155">
        <v>1</v>
      </c>
      <c r="F23" s="207" t="s">
        <v>117</v>
      </c>
      <c r="G23" s="102" t="s">
        <v>117</v>
      </c>
      <c r="H23" s="102" t="s">
        <v>117</v>
      </c>
      <c r="I23" s="102" t="s">
        <v>117</v>
      </c>
      <c r="J23" s="102" t="s">
        <v>117</v>
      </c>
      <c r="K23" s="102" t="s">
        <v>117</v>
      </c>
      <c r="L23" s="102" t="s">
        <v>117</v>
      </c>
      <c r="M23" s="102" t="s">
        <v>117</v>
      </c>
      <c r="N23" s="102" t="s">
        <v>117</v>
      </c>
      <c r="O23" s="155" t="s">
        <v>117</v>
      </c>
      <c r="P23" s="155" t="s">
        <v>117</v>
      </c>
      <c r="Q23" s="155" t="s">
        <v>117</v>
      </c>
      <c r="R23" s="155"/>
      <c r="S23" s="212"/>
      <c r="T23" s="208">
        <v>2</v>
      </c>
      <c r="U23" s="155">
        <v>2</v>
      </c>
      <c r="V23" s="155" t="s">
        <v>117</v>
      </c>
      <c r="W23" s="155">
        <v>1</v>
      </c>
      <c r="X23" s="155" t="s">
        <v>117</v>
      </c>
      <c r="Y23" s="155">
        <v>1</v>
      </c>
      <c r="Z23" s="155" t="s">
        <v>117</v>
      </c>
      <c r="AA23" s="155" t="s">
        <v>117</v>
      </c>
      <c r="AB23" s="155" t="s">
        <v>117</v>
      </c>
      <c r="AC23" s="155" t="s">
        <v>117</v>
      </c>
      <c r="AD23" s="155" t="s">
        <v>117</v>
      </c>
      <c r="AE23" s="155" t="s">
        <v>117</v>
      </c>
      <c r="AF23" s="155" t="s">
        <v>117</v>
      </c>
      <c r="AG23" s="155" t="s">
        <v>117</v>
      </c>
      <c r="AH23" s="232" t="s">
        <v>117</v>
      </c>
    </row>
    <row r="24" spans="1:34" ht="20.45" customHeight="1">
      <c r="B24" s="168" t="str">
        <f>IF(ISBLANK([8]市町村!B25)=TRUE,"",[8]市町村!B25)</f>
        <v>美作保健所</v>
      </c>
      <c r="C24" s="155">
        <v>24</v>
      </c>
      <c r="D24" s="155">
        <v>11</v>
      </c>
      <c r="E24" s="155">
        <v>13</v>
      </c>
      <c r="F24" s="207" t="s">
        <v>117</v>
      </c>
      <c r="G24" s="102" t="s">
        <v>117</v>
      </c>
      <c r="H24" s="102" t="s">
        <v>117</v>
      </c>
      <c r="I24" s="102">
        <v>4</v>
      </c>
      <c r="J24" s="102" t="s">
        <v>117</v>
      </c>
      <c r="K24" s="102">
        <v>4</v>
      </c>
      <c r="L24" s="102">
        <v>1</v>
      </c>
      <c r="M24" s="102" t="s">
        <v>117</v>
      </c>
      <c r="N24" s="102">
        <v>1</v>
      </c>
      <c r="O24" s="155">
        <v>7</v>
      </c>
      <c r="P24" s="155">
        <v>6</v>
      </c>
      <c r="Q24" s="155">
        <v>1</v>
      </c>
      <c r="R24" s="155"/>
      <c r="S24" s="212"/>
      <c r="T24" s="208">
        <v>6</v>
      </c>
      <c r="U24" s="155">
        <v>1</v>
      </c>
      <c r="V24" s="155">
        <v>5</v>
      </c>
      <c r="W24" s="155">
        <v>5</v>
      </c>
      <c r="X24" s="155">
        <v>4</v>
      </c>
      <c r="Y24" s="155">
        <v>1</v>
      </c>
      <c r="Z24" s="155">
        <v>1</v>
      </c>
      <c r="AA24" s="155" t="s">
        <v>117</v>
      </c>
      <c r="AB24" s="155">
        <v>1</v>
      </c>
      <c r="AC24" s="155" t="s">
        <v>117</v>
      </c>
      <c r="AD24" s="155" t="s">
        <v>117</v>
      </c>
      <c r="AE24" s="155" t="s">
        <v>117</v>
      </c>
      <c r="AF24" s="155" t="s">
        <v>117</v>
      </c>
      <c r="AG24" s="155" t="s">
        <v>117</v>
      </c>
      <c r="AH24" s="232" t="s">
        <v>117</v>
      </c>
    </row>
    <row r="25" spans="1:34" ht="20.45" customHeight="1">
      <c r="B25" s="108" t="str">
        <f>IF(ISBLANK([8]市町村!B26)=TRUE,"",[8]市町村!B26)</f>
        <v/>
      </c>
      <c r="C25" s="155" t="s">
        <v>68</v>
      </c>
      <c r="D25" s="155" t="s">
        <v>68</v>
      </c>
      <c r="E25" s="155" t="s">
        <v>68</v>
      </c>
      <c r="F25" s="207" t="s">
        <v>68</v>
      </c>
      <c r="G25" s="155" t="s">
        <v>68</v>
      </c>
      <c r="H25" s="155" t="s">
        <v>68</v>
      </c>
      <c r="I25" s="155" t="s">
        <v>68</v>
      </c>
      <c r="J25" s="155" t="s">
        <v>68</v>
      </c>
      <c r="K25" s="155" t="s">
        <v>68</v>
      </c>
      <c r="L25" s="155" t="s">
        <v>68</v>
      </c>
      <c r="M25" s="155" t="s">
        <v>68</v>
      </c>
      <c r="N25" s="102" t="s">
        <v>68</v>
      </c>
      <c r="O25" s="155" t="s">
        <v>68</v>
      </c>
      <c r="P25" s="155" t="s">
        <v>68</v>
      </c>
      <c r="Q25" s="155" t="s">
        <v>68</v>
      </c>
      <c r="R25" s="155"/>
      <c r="S25" s="212"/>
      <c r="T25" s="208" t="s">
        <v>68</v>
      </c>
      <c r="U25" s="155" t="s">
        <v>68</v>
      </c>
      <c r="V25" s="155" t="s">
        <v>68</v>
      </c>
      <c r="W25" s="155" t="s">
        <v>68</v>
      </c>
      <c r="X25" s="155" t="s">
        <v>68</v>
      </c>
      <c r="Y25" s="155" t="s">
        <v>68</v>
      </c>
      <c r="Z25" s="155" t="s">
        <v>68</v>
      </c>
      <c r="AA25" s="155" t="s">
        <v>68</v>
      </c>
      <c r="AB25" s="155" t="s">
        <v>68</v>
      </c>
      <c r="AC25" s="155" t="s">
        <v>68</v>
      </c>
      <c r="AD25" s="155" t="s">
        <v>68</v>
      </c>
      <c r="AE25" s="155" t="s">
        <v>68</v>
      </c>
      <c r="AF25" s="155" t="s">
        <v>68</v>
      </c>
      <c r="AG25" s="155" t="s">
        <v>68</v>
      </c>
      <c r="AH25" s="232" t="s">
        <v>68</v>
      </c>
    </row>
    <row r="26" spans="1:34" ht="20.45" customHeight="1">
      <c r="A26" s="110"/>
      <c r="B26" s="108" t="str">
        <f>IF(ISBLANK([8]市町村!B27)=TRUE,"",[8]市町村!B27)</f>
        <v>岡 山 市</v>
      </c>
      <c r="C26" s="155">
        <v>119</v>
      </c>
      <c r="D26" s="155">
        <v>54</v>
      </c>
      <c r="E26" s="155">
        <v>65</v>
      </c>
      <c r="F26" s="207" t="s">
        <v>117</v>
      </c>
      <c r="G26" s="155" t="s">
        <v>117</v>
      </c>
      <c r="H26" s="155" t="s">
        <v>117</v>
      </c>
      <c r="I26" s="155">
        <v>8</v>
      </c>
      <c r="J26" s="155" t="s">
        <v>117</v>
      </c>
      <c r="K26" s="155">
        <v>8</v>
      </c>
      <c r="L26" s="155">
        <v>20</v>
      </c>
      <c r="M26" s="155">
        <v>4</v>
      </c>
      <c r="N26" s="102">
        <v>16</v>
      </c>
      <c r="O26" s="155">
        <v>29</v>
      </c>
      <c r="P26" s="155">
        <v>12</v>
      </c>
      <c r="Q26" s="155">
        <v>17</v>
      </c>
      <c r="R26" s="155"/>
      <c r="S26" s="212"/>
      <c r="T26" s="208">
        <v>26</v>
      </c>
      <c r="U26" s="155">
        <v>17</v>
      </c>
      <c r="V26" s="155">
        <v>9</v>
      </c>
      <c r="W26" s="155">
        <v>32</v>
      </c>
      <c r="X26" s="155">
        <v>19</v>
      </c>
      <c r="Y26" s="155">
        <v>13</v>
      </c>
      <c r="Z26" s="155">
        <v>4</v>
      </c>
      <c r="AA26" s="155">
        <v>2</v>
      </c>
      <c r="AB26" s="155">
        <v>2</v>
      </c>
      <c r="AC26" s="155" t="s">
        <v>117</v>
      </c>
      <c r="AD26" s="155" t="s">
        <v>117</v>
      </c>
      <c r="AE26" s="155" t="s">
        <v>117</v>
      </c>
      <c r="AF26" s="155" t="s">
        <v>117</v>
      </c>
      <c r="AG26" s="155" t="s">
        <v>117</v>
      </c>
      <c r="AH26" s="232" t="s">
        <v>117</v>
      </c>
    </row>
    <row r="27" spans="1:34" ht="20.45" customHeight="1">
      <c r="A27" s="110"/>
      <c r="B27" s="108" t="str">
        <f>IF(ISBLANK([8]市町村!B28)=TRUE,"",[8]市町村!B28)</f>
        <v>倉 敷 市</v>
      </c>
      <c r="C27" s="155">
        <v>83</v>
      </c>
      <c r="D27" s="155">
        <v>37</v>
      </c>
      <c r="E27" s="155">
        <v>46</v>
      </c>
      <c r="F27" s="207">
        <v>2</v>
      </c>
      <c r="G27" s="155" t="s">
        <v>117</v>
      </c>
      <c r="H27" s="155">
        <v>2</v>
      </c>
      <c r="I27" s="155">
        <v>4</v>
      </c>
      <c r="J27" s="155" t="s">
        <v>117</v>
      </c>
      <c r="K27" s="155">
        <v>4</v>
      </c>
      <c r="L27" s="155">
        <v>12</v>
      </c>
      <c r="M27" s="155">
        <v>4</v>
      </c>
      <c r="N27" s="102">
        <v>8</v>
      </c>
      <c r="O27" s="155">
        <v>13</v>
      </c>
      <c r="P27" s="155">
        <v>6</v>
      </c>
      <c r="Q27" s="155">
        <v>7</v>
      </c>
      <c r="R27" s="155"/>
      <c r="S27" s="212"/>
      <c r="T27" s="208">
        <v>20</v>
      </c>
      <c r="U27" s="155">
        <v>13</v>
      </c>
      <c r="V27" s="155">
        <v>7</v>
      </c>
      <c r="W27" s="155">
        <v>23</v>
      </c>
      <c r="X27" s="155">
        <v>13</v>
      </c>
      <c r="Y27" s="155">
        <v>10</v>
      </c>
      <c r="Z27" s="155">
        <v>8</v>
      </c>
      <c r="AA27" s="155">
        <v>1</v>
      </c>
      <c r="AB27" s="155">
        <v>7</v>
      </c>
      <c r="AC27" s="155">
        <v>1</v>
      </c>
      <c r="AD27" s="155" t="s">
        <v>117</v>
      </c>
      <c r="AE27" s="155">
        <v>1</v>
      </c>
      <c r="AF27" s="155" t="s">
        <v>117</v>
      </c>
      <c r="AG27" s="155" t="s">
        <v>117</v>
      </c>
      <c r="AH27" s="232" t="s">
        <v>117</v>
      </c>
    </row>
    <row r="28" spans="1:34" ht="20.45" customHeight="1">
      <c r="A28" s="110"/>
      <c r="B28" s="108" t="str">
        <f>IF(ISBLANK([8]市町村!B29)=TRUE,"",[8]市町村!B29)</f>
        <v>津 山 市</v>
      </c>
      <c r="C28" s="155">
        <v>15</v>
      </c>
      <c r="D28" s="155">
        <v>9</v>
      </c>
      <c r="E28" s="155">
        <v>6</v>
      </c>
      <c r="F28" s="207" t="s">
        <v>117</v>
      </c>
      <c r="G28" s="155" t="s">
        <v>117</v>
      </c>
      <c r="H28" s="155" t="s">
        <v>117</v>
      </c>
      <c r="I28" s="155">
        <v>3</v>
      </c>
      <c r="J28" s="155" t="s">
        <v>117</v>
      </c>
      <c r="K28" s="155">
        <v>3</v>
      </c>
      <c r="L28" s="155" t="s">
        <v>117</v>
      </c>
      <c r="M28" s="155" t="s">
        <v>117</v>
      </c>
      <c r="N28" s="102" t="s">
        <v>117</v>
      </c>
      <c r="O28" s="155">
        <v>5</v>
      </c>
      <c r="P28" s="155">
        <v>5</v>
      </c>
      <c r="Q28" s="155" t="s">
        <v>117</v>
      </c>
      <c r="R28" s="155"/>
      <c r="S28" s="212"/>
      <c r="T28" s="208">
        <v>3</v>
      </c>
      <c r="U28" s="155" t="s">
        <v>117</v>
      </c>
      <c r="V28" s="155">
        <v>3</v>
      </c>
      <c r="W28" s="155">
        <v>4</v>
      </c>
      <c r="X28" s="155">
        <v>4</v>
      </c>
      <c r="Y28" s="155" t="s">
        <v>117</v>
      </c>
      <c r="Z28" s="155" t="s">
        <v>117</v>
      </c>
      <c r="AA28" s="155" t="s">
        <v>117</v>
      </c>
      <c r="AB28" s="155" t="s">
        <v>117</v>
      </c>
      <c r="AC28" s="155" t="s">
        <v>117</v>
      </c>
      <c r="AD28" s="155" t="s">
        <v>117</v>
      </c>
      <c r="AE28" s="155" t="s">
        <v>117</v>
      </c>
      <c r="AF28" s="155" t="s">
        <v>117</v>
      </c>
      <c r="AG28" s="155" t="s">
        <v>117</v>
      </c>
      <c r="AH28" s="232" t="s">
        <v>117</v>
      </c>
    </row>
    <row r="29" spans="1:34" ht="20.45" customHeight="1">
      <c r="A29" s="110"/>
      <c r="B29" s="108" t="str">
        <f>IF(ISBLANK([8]市町村!B30)=TRUE,"",[8]市町村!B30)</f>
        <v>玉 野 市</v>
      </c>
      <c r="C29" s="155">
        <v>3</v>
      </c>
      <c r="D29" s="155" t="s">
        <v>117</v>
      </c>
      <c r="E29" s="155">
        <v>3</v>
      </c>
      <c r="F29" s="207" t="s">
        <v>117</v>
      </c>
      <c r="G29" s="155" t="s">
        <v>117</v>
      </c>
      <c r="H29" s="155" t="s">
        <v>117</v>
      </c>
      <c r="I29" s="155" t="s">
        <v>117</v>
      </c>
      <c r="J29" s="155" t="s">
        <v>117</v>
      </c>
      <c r="K29" s="155" t="s">
        <v>117</v>
      </c>
      <c r="L29" s="155">
        <v>3</v>
      </c>
      <c r="M29" s="155" t="s">
        <v>117</v>
      </c>
      <c r="N29" s="102">
        <v>3</v>
      </c>
      <c r="O29" s="155" t="s">
        <v>117</v>
      </c>
      <c r="P29" s="155" t="s">
        <v>117</v>
      </c>
      <c r="Q29" s="155" t="s">
        <v>117</v>
      </c>
      <c r="R29" s="155"/>
      <c r="S29" s="212"/>
      <c r="T29" s="208" t="s">
        <v>117</v>
      </c>
      <c r="U29" s="155" t="s">
        <v>117</v>
      </c>
      <c r="V29" s="155" t="s">
        <v>117</v>
      </c>
      <c r="W29" s="155" t="s">
        <v>117</v>
      </c>
      <c r="X29" s="155" t="s">
        <v>117</v>
      </c>
      <c r="Y29" s="155" t="s">
        <v>117</v>
      </c>
      <c r="Z29" s="155" t="s">
        <v>117</v>
      </c>
      <c r="AA29" s="155" t="s">
        <v>117</v>
      </c>
      <c r="AB29" s="155" t="s">
        <v>117</v>
      </c>
      <c r="AC29" s="155" t="s">
        <v>117</v>
      </c>
      <c r="AD29" s="155" t="s">
        <v>117</v>
      </c>
      <c r="AE29" s="155" t="s">
        <v>117</v>
      </c>
      <c r="AF29" s="155" t="s">
        <v>117</v>
      </c>
      <c r="AG29" s="155" t="s">
        <v>117</v>
      </c>
      <c r="AH29" s="232" t="s">
        <v>117</v>
      </c>
    </row>
    <row r="30" spans="1:34" ht="20.45" customHeight="1">
      <c r="A30" s="110"/>
      <c r="B30" s="108" t="str">
        <f>IF(ISBLANK([8]市町村!B31)=TRUE,"",[8]市町村!B31)</f>
        <v>笠 岡 市</v>
      </c>
      <c r="C30" s="155">
        <v>4</v>
      </c>
      <c r="D30" s="155" t="s">
        <v>117</v>
      </c>
      <c r="E30" s="155">
        <v>4</v>
      </c>
      <c r="F30" s="207" t="s">
        <v>117</v>
      </c>
      <c r="G30" s="155" t="s">
        <v>117</v>
      </c>
      <c r="H30" s="155" t="s">
        <v>117</v>
      </c>
      <c r="I30" s="155" t="s">
        <v>117</v>
      </c>
      <c r="J30" s="155" t="s">
        <v>117</v>
      </c>
      <c r="K30" s="155" t="s">
        <v>117</v>
      </c>
      <c r="L30" s="155">
        <v>2</v>
      </c>
      <c r="M30" s="155" t="s">
        <v>117</v>
      </c>
      <c r="N30" s="102">
        <v>2</v>
      </c>
      <c r="O30" s="155">
        <v>1</v>
      </c>
      <c r="P30" s="155" t="s">
        <v>117</v>
      </c>
      <c r="Q30" s="155">
        <v>1</v>
      </c>
      <c r="R30" s="155"/>
      <c r="S30" s="212"/>
      <c r="T30" s="208">
        <v>1</v>
      </c>
      <c r="U30" s="155" t="s">
        <v>117</v>
      </c>
      <c r="V30" s="155">
        <v>1</v>
      </c>
      <c r="W30" s="155" t="s">
        <v>117</v>
      </c>
      <c r="X30" s="155" t="s">
        <v>117</v>
      </c>
      <c r="Y30" s="155" t="s">
        <v>117</v>
      </c>
      <c r="Z30" s="155" t="s">
        <v>117</v>
      </c>
      <c r="AA30" s="155" t="s">
        <v>117</v>
      </c>
      <c r="AB30" s="155" t="s">
        <v>117</v>
      </c>
      <c r="AC30" s="155" t="s">
        <v>117</v>
      </c>
      <c r="AD30" s="155" t="s">
        <v>117</v>
      </c>
      <c r="AE30" s="155" t="s">
        <v>117</v>
      </c>
      <c r="AF30" s="155" t="s">
        <v>117</v>
      </c>
      <c r="AG30" s="155" t="s">
        <v>117</v>
      </c>
      <c r="AH30" s="232" t="s">
        <v>117</v>
      </c>
    </row>
    <row r="31" spans="1:34" ht="20.45" customHeight="1">
      <c r="A31" s="110"/>
      <c r="B31" s="108" t="str">
        <f>IF(ISBLANK([8]市町村!B32)=TRUE,"",[8]市町村!B32)</f>
        <v/>
      </c>
      <c r="C31" s="155" t="s">
        <v>68</v>
      </c>
      <c r="D31" s="155" t="s">
        <v>68</v>
      </c>
      <c r="E31" s="155" t="s">
        <v>68</v>
      </c>
      <c r="F31" s="207" t="s">
        <v>68</v>
      </c>
      <c r="G31" s="155" t="s">
        <v>68</v>
      </c>
      <c r="H31" s="155" t="s">
        <v>68</v>
      </c>
      <c r="I31" s="155" t="s">
        <v>68</v>
      </c>
      <c r="J31" s="155" t="s">
        <v>68</v>
      </c>
      <c r="K31" s="155" t="s">
        <v>68</v>
      </c>
      <c r="L31" s="155" t="s">
        <v>68</v>
      </c>
      <c r="M31" s="155" t="s">
        <v>68</v>
      </c>
      <c r="N31" s="102" t="s">
        <v>68</v>
      </c>
      <c r="O31" s="155" t="s">
        <v>68</v>
      </c>
      <c r="P31" s="155" t="s">
        <v>68</v>
      </c>
      <c r="Q31" s="155" t="s">
        <v>68</v>
      </c>
      <c r="R31" s="155"/>
      <c r="S31" s="212"/>
      <c r="T31" s="208" t="s">
        <v>68</v>
      </c>
      <c r="U31" s="155" t="s">
        <v>68</v>
      </c>
      <c r="V31" s="155" t="s">
        <v>68</v>
      </c>
      <c r="W31" s="155" t="s">
        <v>68</v>
      </c>
      <c r="X31" s="155" t="s">
        <v>68</v>
      </c>
      <c r="Y31" s="155" t="s">
        <v>68</v>
      </c>
      <c r="Z31" s="155" t="s">
        <v>68</v>
      </c>
      <c r="AA31" s="155" t="s">
        <v>68</v>
      </c>
      <c r="AB31" s="155" t="s">
        <v>68</v>
      </c>
      <c r="AC31" s="155" t="s">
        <v>68</v>
      </c>
      <c r="AD31" s="155" t="s">
        <v>68</v>
      </c>
      <c r="AE31" s="155" t="s">
        <v>68</v>
      </c>
      <c r="AF31" s="155" t="s">
        <v>68</v>
      </c>
      <c r="AG31" s="155" t="s">
        <v>68</v>
      </c>
      <c r="AH31" s="232" t="s">
        <v>68</v>
      </c>
    </row>
    <row r="32" spans="1:34" ht="20.45" customHeight="1">
      <c r="A32" s="110"/>
      <c r="B32" s="108" t="str">
        <f>IF(ISBLANK([8]市町村!B33)=TRUE,"",[8]市町村!B33)</f>
        <v/>
      </c>
      <c r="C32" s="155">
        <v>2</v>
      </c>
      <c r="D32" s="155">
        <v>2</v>
      </c>
      <c r="E32" s="155" t="s">
        <v>117</v>
      </c>
      <c r="F32" s="207" t="s">
        <v>117</v>
      </c>
      <c r="G32" s="155" t="s">
        <v>117</v>
      </c>
      <c r="H32" s="155" t="s">
        <v>117</v>
      </c>
      <c r="I32" s="155" t="s">
        <v>117</v>
      </c>
      <c r="J32" s="155" t="s">
        <v>117</v>
      </c>
      <c r="K32" s="155" t="s">
        <v>117</v>
      </c>
      <c r="L32" s="155" t="s">
        <v>117</v>
      </c>
      <c r="M32" s="155" t="s">
        <v>117</v>
      </c>
      <c r="N32" s="102" t="s">
        <v>117</v>
      </c>
      <c r="O32" s="155">
        <v>1</v>
      </c>
      <c r="P32" s="155">
        <v>1</v>
      </c>
      <c r="Q32" s="155" t="s">
        <v>117</v>
      </c>
      <c r="R32" s="155"/>
      <c r="S32" s="212"/>
      <c r="T32" s="208">
        <v>1</v>
      </c>
      <c r="U32" s="155">
        <v>1</v>
      </c>
      <c r="V32" s="155" t="s">
        <v>117</v>
      </c>
      <c r="W32" s="155" t="s">
        <v>117</v>
      </c>
      <c r="X32" s="155" t="s">
        <v>117</v>
      </c>
      <c r="Y32" s="155" t="s">
        <v>117</v>
      </c>
      <c r="Z32" s="155" t="s">
        <v>117</v>
      </c>
      <c r="AA32" s="155" t="s">
        <v>117</v>
      </c>
      <c r="AB32" s="155" t="s">
        <v>117</v>
      </c>
      <c r="AC32" s="155" t="s">
        <v>117</v>
      </c>
      <c r="AD32" s="155" t="s">
        <v>117</v>
      </c>
      <c r="AE32" s="155" t="s">
        <v>117</v>
      </c>
      <c r="AF32" s="155" t="s">
        <v>117</v>
      </c>
      <c r="AG32" s="155" t="s">
        <v>117</v>
      </c>
      <c r="AH32" s="232" t="s">
        <v>117</v>
      </c>
    </row>
    <row r="33" spans="1:34" ht="20.45" customHeight="1">
      <c r="A33" s="110"/>
      <c r="B33" s="108" t="str">
        <f>IF(ISBLANK([8]市町村!B34)=TRUE,"",[8]市町村!B34)</f>
        <v/>
      </c>
      <c r="C33" s="155">
        <v>11</v>
      </c>
      <c r="D33" s="155">
        <v>6</v>
      </c>
      <c r="E33" s="155">
        <v>5</v>
      </c>
      <c r="F33" s="207" t="s">
        <v>117</v>
      </c>
      <c r="G33" s="155" t="s">
        <v>117</v>
      </c>
      <c r="H33" s="155" t="s">
        <v>117</v>
      </c>
      <c r="I33" s="155" t="s">
        <v>117</v>
      </c>
      <c r="J33" s="155" t="s">
        <v>117</v>
      </c>
      <c r="K33" s="155" t="s">
        <v>117</v>
      </c>
      <c r="L33" s="155">
        <v>2</v>
      </c>
      <c r="M33" s="155" t="s">
        <v>117</v>
      </c>
      <c r="N33" s="102">
        <v>2</v>
      </c>
      <c r="O33" s="155">
        <v>2</v>
      </c>
      <c r="P33" s="155">
        <v>1</v>
      </c>
      <c r="Q33" s="155">
        <v>1</v>
      </c>
      <c r="R33" s="155"/>
      <c r="S33" s="212"/>
      <c r="T33" s="208">
        <v>1</v>
      </c>
      <c r="U33" s="155">
        <v>1</v>
      </c>
      <c r="V33" s="155" t="s">
        <v>117</v>
      </c>
      <c r="W33" s="155">
        <v>5</v>
      </c>
      <c r="X33" s="155">
        <v>3</v>
      </c>
      <c r="Y33" s="155">
        <v>2</v>
      </c>
      <c r="Z33" s="155">
        <v>1</v>
      </c>
      <c r="AA33" s="155">
        <v>1</v>
      </c>
      <c r="AB33" s="155" t="s">
        <v>117</v>
      </c>
      <c r="AC33" s="155" t="s">
        <v>117</v>
      </c>
      <c r="AD33" s="155" t="s">
        <v>117</v>
      </c>
      <c r="AE33" s="155" t="s">
        <v>117</v>
      </c>
      <c r="AF33" s="155" t="s">
        <v>117</v>
      </c>
      <c r="AG33" s="155" t="s">
        <v>117</v>
      </c>
      <c r="AH33" s="232" t="s">
        <v>117</v>
      </c>
    </row>
    <row r="34" spans="1:34" ht="20.45" customHeight="1">
      <c r="A34" s="110"/>
      <c r="B34" s="108" t="str">
        <f>IF(ISBLANK([8]市町村!B35)=TRUE,"",[8]市町村!B35)</f>
        <v/>
      </c>
      <c r="C34" s="155">
        <v>3</v>
      </c>
      <c r="D34" s="155">
        <v>2</v>
      </c>
      <c r="E34" s="155">
        <v>1</v>
      </c>
      <c r="F34" s="207" t="s">
        <v>117</v>
      </c>
      <c r="G34" s="155" t="s">
        <v>117</v>
      </c>
      <c r="H34" s="155" t="s">
        <v>117</v>
      </c>
      <c r="I34" s="155" t="s">
        <v>117</v>
      </c>
      <c r="J34" s="155" t="s">
        <v>117</v>
      </c>
      <c r="K34" s="155" t="s">
        <v>117</v>
      </c>
      <c r="L34" s="155" t="s">
        <v>117</v>
      </c>
      <c r="M34" s="155" t="s">
        <v>117</v>
      </c>
      <c r="N34" s="102" t="s">
        <v>117</v>
      </c>
      <c r="O34" s="155">
        <v>1</v>
      </c>
      <c r="P34" s="155">
        <v>1</v>
      </c>
      <c r="Q34" s="155" t="s">
        <v>117</v>
      </c>
      <c r="R34" s="155"/>
      <c r="S34" s="212"/>
      <c r="T34" s="208">
        <v>1</v>
      </c>
      <c r="U34" s="155">
        <v>1</v>
      </c>
      <c r="V34" s="155" t="s">
        <v>117</v>
      </c>
      <c r="W34" s="155" t="s">
        <v>117</v>
      </c>
      <c r="X34" s="155" t="s">
        <v>117</v>
      </c>
      <c r="Y34" s="155" t="s">
        <v>117</v>
      </c>
      <c r="Z34" s="155" t="s">
        <v>117</v>
      </c>
      <c r="AA34" s="155" t="s">
        <v>117</v>
      </c>
      <c r="AB34" s="155" t="s">
        <v>117</v>
      </c>
      <c r="AC34" s="155">
        <v>1</v>
      </c>
      <c r="AD34" s="155" t="s">
        <v>117</v>
      </c>
      <c r="AE34" s="155">
        <v>1</v>
      </c>
      <c r="AF34" s="155" t="s">
        <v>117</v>
      </c>
      <c r="AG34" s="155" t="s">
        <v>117</v>
      </c>
      <c r="AH34" s="232" t="s">
        <v>117</v>
      </c>
    </row>
    <row r="35" spans="1:34" ht="20.45" customHeight="1">
      <c r="A35" s="110"/>
      <c r="B35" s="109" t="str">
        <f>IF(ISBLANK([8]市町村!B36)=TRUE,"",[8]市町村!B36)</f>
        <v/>
      </c>
      <c r="C35" s="155" t="s">
        <v>117</v>
      </c>
      <c r="D35" s="155" t="s">
        <v>117</v>
      </c>
      <c r="E35" s="155" t="s">
        <v>117</v>
      </c>
      <c r="F35" s="207" t="s">
        <v>117</v>
      </c>
      <c r="G35" s="155" t="s">
        <v>117</v>
      </c>
      <c r="H35" s="155" t="s">
        <v>117</v>
      </c>
      <c r="I35" s="155" t="s">
        <v>117</v>
      </c>
      <c r="J35" s="155" t="s">
        <v>117</v>
      </c>
      <c r="K35" s="155" t="s">
        <v>117</v>
      </c>
      <c r="L35" s="155" t="s">
        <v>117</v>
      </c>
      <c r="M35" s="155" t="s">
        <v>117</v>
      </c>
      <c r="N35" s="102" t="s">
        <v>117</v>
      </c>
      <c r="O35" s="155" t="s">
        <v>117</v>
      </c>
      <c r="P35" s="155" t="s">
        <v>117</v>
      </c>
      <c r="Q35" s="155" t="s">
        <v>117</v>
      </c>
      <c r="R35" s="155"/>
      <c r="S35" s="212"/>
      <c r="T35" s="208" t="s">
        <v>117</v>
      </c>
      <c r="U35" s="155" t="s">
        <v>117</v>
      </c>
      <c r="V35" s="155" t="s">
        <v>117</v>
      </c>
      <c r="W35" s="155" t="s">
        <v>117</v>
      </c>
      <c r="X35" s="155" t="s">
        <v>117</v>
      </c>
      <c r="Y35" s="155" t="s">
        <v>117</v>
      </c>
      <c r="Z35" s="155" t="s">
        <v>117</v>
      </c>
      <c r="AA35" s="155" t="s">
        <v>117</v>
      </c>
      <c r="AB35" s="155" t="s">
        <v>117</v>
      </c>
      <c r="AC35" s="155" t="s">
        <v>117</v>
      </c>
      <c r="AD35" s="155" t="s">
        <v>117</v>
      </c>
      <c r="AE35" s="155" t="s">
        <v>117</v>
      </c>
      <c r="AF35" s="155" t="s">
        <v>117</v>
      </c>
      <c r="AG35" s="155" t="s">
        <v>117</v>
      </c>
      <c r="AH35" s="232" t="s">
        <v>117</v>
      </c>
    </row>
    <row r="36" spans="1:34" ht="20.45" customHeight="1">
      <c r="A36" s="110"/>
      <c r="B36" s="108" t="str">
        <f>IF(ISBLANK([8]市町村!B37)=TRUE,"",[8]市町村!B37)</f>
        <v/>
      </c>
      <c r="C36" s="155">
        <v>4</v>
      </c>
      <c r="D36" s="155">
        <v>3</v>
      </c>
      <c r="E36" s="155">
        <v>1</v>
      </c>
      <c r="F36" s="207" t="s">
        <v>117</v>
      </c>
      <c r="G36" s="155" t="s">
        <v>117</v>
      </c>
      <c r="H36" s="155" t="s">
        <v>117</v>
      </c>
      <c r="I36" s="155" t="s">
        <v>117</v>
      </c>
      <c r="J36" s="155" t="s">
        <v>117</v>
      </c>
      <c r="K36" s="155" t="s">
        <v>117</v>
      </c>
      <c r="L36" s="155">
        <v>1</v>
      </c>
      <c r="M36" s="155" t="s">
        <v>117</v>
      </c>
      <c r="N36" s="102">
        <v>1</v>
      </c>
      <c r="O36" s="155" t="s">
        <v>117</v>
      </c>
      <c r="P36" s="155" t="s">
        <v>117</v>
      </c>
      <c r="Q36" s="155" t="s">
        <v>117</v>
      </c>
      <c r="R36" s="155"/>
      <c r="S36" s="212"/>
      <c r="T36" s="208">
        <v>1</v>
      </c>
      <c r="U36" s="155">
        <v>1</v>
      </c>
      <c r="V36" s="155" t="s">
        <v>117</v>
      </c>
      <c r="W36" s="155">
        <v>2</v>
      </c>
      <c r="X36" s="155">
        <v>2</v>
      </c>
      <c r="Y36" s="155" t="s">
        <v>117</v>
      </c>
      <c r="Z36" s="155" t="s">
        <v>117</v>
      </c>
      <c r="AA36" s="155" t="s">
        <v>117</v>
      </c>
      <c r="AB36" s="155" t="s">
        <v>117</v>
      </c>
      <c r="AC36" s="155" t="s">
        <v>117</v>
      </c>
      <c r="AD36" s="155" t="s">
        <v>117</v>
      </c>
      <c r="AE36" s="155" t="s">
        <v>117</v>
      </c>
      <c r="AF36" s="155" t="s">
        <v>117</v>
      </c>
      <c r="AG36" s="155" t="s">
        <v>117</v>
      </c>
      <c r="AH36" s="232" t="s">
        <v>117</v>
      </c>
    </row>
    <row r="37" spans="1:34" ht="20.45" customHeight="1">
      <c r="A37" s="110"/>
      <c r="B37" s="108" t="str">
        <f>IF(ISBLANK([8]市町村!B38)=TRUE,"",[8]市町村!B38)</f>
        <v/>
      </c>
      <c r="C37" s="155" t="s">
        <v>68</v>
      </c>
      <c r="D37" s="155" t="s">
        <v>68</v>
      </c>
      <c r="E37" s="155" t="s">
        <v>68</v>
      </c>
      <c r="F37" s="207" t="s">
        <v>68</v>
      </c>
      <c r="G37" s="155" t="s">
        <v>68</v>
      </c>
      <c r="H37" s="155" t="s">
        <v>68</v>
      </c>
      <c r="I37" s="155" t="s">
        <v>68</v>
      </c>
      <c r="J37" s="155" t="s">
        <v>68</v>
      </c>
      <c r="K37" s="155" t="s">
        <v>68</v>
      </c>
      <c r="L37" s="155" t="s">
        <v>68</v>
      </c>
      <c r="M37" s="155" t="s">
        <v>68</v>
      </c>
      <c r="N37" s="102" t="s">
        <v>68</v>
      </c>
      <c r="O37" s="155" t="s">
        <v>68</v>
      </c>
      <c r="P37" s="155" t="s">
        <v>68</v>
      </c>
      <c r="Q37" s="155" t="s">
        <v>68</v>
      </c>
      <c r="R37" s="155"/>
      <c r="S37" s="212"/>
      <c r="T37" s="208" t="s">
        <v>68</v>
      </c>
      <c r="U37" s="155" t="s">
        <v>68</v>
      </c>
      <c r="V37" s="155" t="s">
        <v>68</v>
      </c>
      <c r="W37" s="155" t="s">
        <v>68</v>
      </c>
      <c r="X37" s="155" t="s">
        <v>68</v>
      </c>
      <c r="Y37" s="155" t="s">
        <v>68</v>
      </c>
      <c r="Z37" s="155" t="s">
        <v>68</v>
      </c>
      <c r="AA37" s="155" t="s">
        <v>68</v>
      </c>
      <c r="AB37" s="155" t="s">
        <v>68</v>
      </c>
      <c r="AC37" s="155" t="s">
        <v>68</v>
      </c>
      <c r="AD37" s="155" t="s">
        <v>68</v>
      </c>
      <c r="AE37" s="155" t="s">
        <v>68</v>
      </c>
      <c r="AF37" s="155" t="s">
        <v>68</v>
      </c>
      <c r="AG37" s="155" t="s">
        <v>68</v>
      </c>
      <c r="AH37" s="232" t="s">
        <v>68</v>
      </c>
    </row>
    <row r="38" spans="1:34" ht="20.45" customHeight="1">
      <c r="A38" s="110"/>
      <c r="B38" s="108" t="str">
        <f>IF(ISBLANK([8]市町村!B39)=TRUE,"",[8]市町村!B39)</f>
        <v/>
      </c>
      <c r="C38" s="155">
        <v>3</v>
      </c>
      <c r="D38" s="155">
        <v>2</v>
      </c>
      <c r="E38" s="155">
        <v>1</v>
      </c>
      <c r="F38" s="207" t="s">
        <v>117</v>
      </c>
      <c r="G38" s="155" t="s">
        <v>117</v>
      </c>
      <c r="H38" s="155" t="s">
        <v>117</v>
      </c>
      <c r="I38" s="155" t="s">
        <v>117</v>
      </c>
      <c r="J38" s="155" t="s">
        <v>117</v>
      </c>
      <c r="K38" s="155" t="s">
        <v>117</v>
      </c>
      <c r="L38" s="155" t="s">
        <v>117</v>
      </c>
      <c r="M38" s="155" t="s">
        <v>117</v>
      </c>
      <c r="N38" s="102" t="s">
        <v>117</v>
      </c>
      <c r="O38" s="155" t="s">
        <v>117</v>
      </c>
      <c r="P38" s="155" t="s">
        <v>117</v>
      </c>
      <c r="Q38" s="155" t="s">
        <v>117</v>
      </c>
      <c r="R38" s="155"/>
      <c r="S38" s="212"/>
      <c r="T38" s="208">
        <v>1</v>
      </c>
      <c r="U38" s="155" t="s">
        <v>117</v>
      </c>
      <c r="V38" s="155">
        <v>1</v>
      </c>
      <c r="W38" s="155">
        <v>2</v>
      </c>
      <c r="X38" s="155">
        <v>2</v>
      </c>
      <c r="Y38" s="155" t="s">
        <v>117</v>
      </c>
      <c r="Z38" s="155" t="s">
        <v>117</v>
      </c>
      <c r="AA38" s="155" t="s">
        <v>117</v>
      </c>
      <c r="AB38" s="155" t="s">
        <v>117</v>
      </c>
      <c r="AC38" s="155" t="s">
        <v>117</v>
      </c>
      <c r="AD38" s="155" t="s">
        <v>117</v>
      </c>
      <c r="AE38" s="155" t="s">
        <v>117</v>
      </c>
      <c r="AF38" s="155" t="s">
        <v>117</v>
      </c>
      <c r="AG38" s="155" t="s">
        <v>117</v>
      </c>
      <c r="AH38" s="232" t="s">
        <v>117</v>
      </c>
    </row>
    <row r="39" spans="1:34" ht="20.45" customHeight="1">
      <c r="A39" s="110"/>
      <c r="B39" s="108" t="str">
        <f>IF(ISBLANK([8]市町村!B40)=TRUE,"",[8]市町村!B40)</f>
        <v>赤 磐 市</v>
      </c>
      <c r="C39" s="155">
        <v>6</v>
      </c>
      <c r="D39" s="155">
        <v>2</v>
      </c>
      <c r="E39" s="155">
        <v>4</v>
      </c>
      <c r="F39" s="207" t="s">
        <v>117</v>
      </c>
      <c r="G39" s="155" t="s">
        <v>117</v>
      </c>
      <c r="H39" s="155" t="s">
        <v>117</v>
      </c>
      <c r="I39" s="155">
        <v>1</v>
      </c>
      <c r="J39" s="155" t="s">
        <v>117</v>
      </c>
      <c r="K39" s="155">
        <v>1</v>
      </c>
      <c r="L39" s="155">
        <v>1</v>
      </c>
      <c r="M39" s="155" t="s">
        <v>117</v>
      </c>
      <c r="N39" s="102">
        <v>1</v>
      </c>
      <c r="O39" s="155">
        <v>2</v>
      </c>
      <c r="P39" s="155">
        <v>1</v>
      </c>
      <c r="Q39" s="155">
        <v>1</v>
      </c>
      <c r="R39" s="155"/>
      <c r="S39" s="212"/>
      <c r="T39" s="208" t="s">
        <v>117</v>
      </c>
      <c r="U39" s="155" t="s">
        <v>117</v>
      </c>
      <c r="V39" s="155" t="s">
        <v>117</v>
      </c>
      <c r="W39" s="155">
        <v>1</v>
      </c>
      <c r="X39" s="155">
        <v>1</v>
      </c>
      <c r="Y39" s="155" t="s">
        <v>117</v>
      </c>
      <c r="Z39" s="155">
        <v>1</v>
      </c>
      <c r="AA39" s="155" t="s">
        <v>117</v>
      </c>
      <c r="AB39" s="155">
        <v>1</v>
      </c>
      <c r="AC39" s="155" t="s">
        <v>117</v>
      </c>
      <c r="AD39" s="155" t="s">
        <v>117</v>
      </c>
      <c r="AE39" s="155" t="s">
        <v>117</v>
      </c>
      <c r="AF39" s="155" t="s">
        <v>117</v>
      </c>
      <c r="AG39" s="155" t="s">
        <v>117</v>
      </c>
      <c r="AH39" s="232" t="s">
        <v>117</v>
      </c>
    </row>
    <row r="40" spans="1:34" ht="20.45" customHeight="1">
      <c r="A40" s="110"/>
      <c r="B40" s="108" t="str">
        <f>IF(ISBLANK([8]市町村!B41)=TRUE,"",[8]市町村!B41)</f>
        <v>真 庭 市</v>
      </c>
      <c r="C40" s="155">
        <v>3</v>
      </c>
      <c r="D40" s="155">
        <v>2</v>
      </c>
      <c r="E40" s="155">
        <v>1</v>
      </c>
      <c r="F40" s="207" t="s">
        <v>117</v>
      </c>
      <c r="G40" s="155" t="s">
        <v>117</v>
      </c>
      <c r="H40" s="155" t="s">
        <v>117</v>
      </c>
      <c r="I40" s="155" t="s">
        <v>117</v>
      </c>
      <c r="J40" s="155" t="s">
        <v>117</v>
      </c>
      <c r="K40" s="155" t="s">
        <v>117</v>
      </c>
      <c r="L40" s="155" t="s">
        <v>117</v>
      </c>
      <c r="M40" s="155" t="s">
        <v>117</v>
      </c>
      <c r="N40" s="102" t="s">
        <v>117</v>
      </c>
      <c r="O40" s="155" t="s">
        <v>117</v>
      </c>
      <c r="P40" s="155" t="s">
        <v>117</v>
      </c>
      <c r="Q40" s="155" t="s">
        <v>117</v>
      </c>
      <c r="R40" s="155"/>
      <c r="S40" s="212"/>
      <c r="T40" s="208">
        <v>2</v>
      </c>
      <c r="U40" s="155">
        <v>2</v>
      </c>
      <c r="V40" s="155" t="s">
        <v>117</v>
      </c>
      <c r="W40" s="155">
        <v>1</v>
      </c>
      <c r="X40" s="155" t="s">
        <v>117</v>
      </c>
      <c r="Y40" s="155">
        <v>1</v>
      </c>
      <c r="Z40" s="155" t="s">
        <v>117</v>
      </c>
      <c r="AA40" s="155" t="s">
        <v>117</v>
      </c>
      <c r="AB40" s="155" t="s">
        <v>117</v>
      </c>
      <c r="AC40" s="155" t="s">
        <v>117</v>
      </c>
      <c r="AD40" s="155" t="s">
        <v>117</v>
      </c>
      <c r="AE40" s="155" t="s">
        <v>117</v>
      </c>
      <c r="AF40" s="155" t="s">
        <v>117</v>
      </c>
      <c r="AG40" s="155" t="s">
        <v>117</v>
      </c>
      <c r="AH40" s="232" t="s">
        <v>117</v>
      </c>
    </row>
    <row r="41" spans="1:34" ht="20.45" customHeight="1">
      <c r="A41" s="110"/>
      <c r="B41" s="108" t="str">
        <f>IF(ISBLANK([8]市町村!B42)=TRUE,"",[8]市町村!B42)</f>
        <v>美 作 市</v>
      </c>
      <c r="C41" s="155">
        <v>3</v>
      </c>
      <c r="D41" s="155" t="s">
        <v>117</v>
      </c>
      <c r="E41" s="155">
        <v>3</v>
      </c>
      <c r="F41" s="207" t="s">
        <v>117</v>
      </c>
      <c r="G41" s="155" t="s">
        <v>117</v>
      </c>
      <c r="H41" s="155" t="s">
        <v>117</v>
      </c>
      <c r="I41" s="155" t="s">
        <v>117</v>
      </c>
      <c r="J41" s="155" t="s">
        <v>117</v>
      </c>
      <c r="K41" s="155" t="s">
        <v>117</v>
      </c>
      <c r="L41" s="155">
        <v>1</v>
      </c>
      <c r="M41" s="155" t="s">
        <v>117</v>
      </c>
      <c r="N41" s="102">
        <v>1</v>
      </c>
      <c r="O41" s="155">
        <v>1</v>
      </c>
      <c r="P41" s="155" t="s">
        <v>117</v>
      </c>
      <c r="Q41" s="155">
        <v>1</v>
      </c>
      <c r="R41" s="155"/>
      <c r="S41" s="212"/>
      <c r="T41" s="208" t="s">
        <v>117</v>
      </c>
      <c r="U41" s="155" t="s">
        <v>117</v>
      </c>
      <c r="V41" s="155" t="s">
        <v>117</v>
      </c>
      <c r="W41" s="155">
        <v>1</v>
      </c>
      <c r="X41" s="155" t="s">
        <v>117</v>
      </c>
      <c r="Y41" s="155">
        <v>1</v>
      </c>
      <c r="Z41" s="155" t="s">
        <v>117</v>
      </c>
      <c r="AA41" s="155" t="s">
        <v>117</v>
      </c>
      <c r="AB41" s="155" t="s">
        <v>117</v>
      </c>
      <c r="AC41" s="155" t="s">
        <v>117</v>
      </c>
      <c r="AD41" s="155" t="s">
        <v>117</v>
      </c>
      <c r="AE41" s="155" t="s">
        <v>117</v>
      </c>
      <c r="AF41" s="155" t="s">
        <v>117</v>
      </c>
      <c r="AG41" s="155" t="s">
        <v>117</v>
      </c>
      <c r="AH41" s="232" t="s">
        <v>117</v>
      </c>
    </row>
    <row r="42" spans="1:34" ht="20.45" customHeight="1">
      <c r="A42" s="110"/>
      <c r="B42" s="108" t="str">
        <f>IF(ISBLANK([8]市町村!B43)=TRUE,"",[8]市町村!B43)</f>
        <v>浅 口 市</v>
      </c>
      <c r="C42" s="155">
        <v>1</v>
      </c>
      <c r="D42" s="155" t="s">
        <v>117</v>
      </c>
      <c r="E42" s="155">
        <v>1</v>
      </c>
      <c r="F42" s="207" t="s">
        <v>117</v>
      </c>
      <c r="G42" s="155" t="s">
        <v>117</v>
      </c>
      <c r="H42" s="155" t="s">
        <v>117</v>
      </c>
      <c r="I42" s="155" t="s">
        <v>117</v>
      </c>
      <c r="J42" s="155" t="s">
        <v>117</v>
      </c>
      <c r="K42" s="155" t="s">
        <v>117</v>
      </c>
      <c r="L42" s="155" t="s">
        <v>117</v>
      </c>
      <c r="M42" s="155" t="s">
        <v>117</v>
      </c>
      <c r="N42" s="102" t="s">
        <v>117</v>
      </c>
      <c r="O42" s="155">
        <v>1</v>
      </c>
      <c r="P42" s="155" t="s">
        <v>117</v>
      </c>
      <c r="Q42" s="155">
        <v>1</v>
      </c>
      <c r="R42" s="155"/>
      <c r="S42" s="212"/>
      <c r="T42" s="208" t="s">
        <v>117</v>
      </c>
      <c r="U42" s="155" t="s">
        <v>117</v>
      </c>
      <c r="V42" s="155" t="s">
        <v>117</v>
      </c>
      <c r="W42" s="155" t="s">
        <v>117</v>
      </c>
      <c r="X42" s="155" t="s">
        <v>117</v>
      </c>
      <c r="Y42" s="155" t="s">
        <v>117</v>
      </c>
      <c r="Z42" s="155" t="s">
        <v>117</v>
      </c>
      <c r="AA42" s="155" t="s">
        <v>117</v>
      </c>
      <c r="AB42" s="155" t="s">
        <v>117</v>
      </c>
      <c r="AC42" s="155" t="s">
        <v>117</v>
      </c>
      <c r="AD42" s="155" t="s">
        <v>117</v>
      </c>
      <c r="AE42" s="155" t="s">
        <v>117</v>
      </c>
      <c r="AF42" s="155" t="s">
        <v>117</v>
      </c>
      <c r="AG42" s="155" t="s">
        <v>117</v>
      </c>
      <c r="AH42" s="232" t="s">
        <v>117</v>
      </c>
    </row>
    <row r="43" spans="1:34" ht="20.45" customHeight="1">
      <c r="A43" s="110"/>
      <c r="B43" s="108" t="str">
        <f>IF(ISBLANK([8]市町村!B44)=TRUE,"",[8]市町村!B44)</f>
        <v/>
      </c>
      <c r="C43" s="155" t="s">
        <v>68</v>
      </c>
      <c r="D43" s="155" t="s">
        <v>68</v>
      </c>
      <c r="E43" s="155" t="s">
        <v>68</v>
      </c>
      <c r="F43" s="207" t="s">
        <v>68</v>
      </c>
      <c r="G43" s="155" t="s">
        <v>68</v>
      </c>
      <c r="H43" s="155" t="s">
        <v>68</v>
      </c>
      <c r="I43" s="155" t="s">
        <v>68</v>
      </c>
      <c r="J43" s="155" t="s">
        <v>68</v>
      </c>
      <c r="K43" s="155" t="s">
        <v>68</v>
      </c>
      <c r="L43" s="155" t="s">
        <v>68</v>
      </c>
      <c r="M43" s="155" t="s">
        <v>68</v>
      </c>
      <c r="N43" s="102" t="s">
        <v>68</v>
      </c>
      <c r="O43" s="155" t="s">
        <v>68</v>
      </c>
      <c r="P43" s="155" t="s">
        <v>68</v>
      </c>
      <c r="Q43" s="155" t="s">
        <v>68</v>
      </c>
      <c r="R43" s="155"/>
      <c r="S43" s="212"/>
      <c r="T43" s="208" t="s">
        <v>68</v>
      </c>
      <c r="U43" s="155" t="s">
        <v>68</v>
      </c>
      <c r="V43" s="155" t="s">
        <v>68</v>
      </c>
      <c r="W43" s="155" t="s">
        <v>68</v>
      </c>
      <c r="X43" s="155" t="s">
        <v>68</v>
      </c>
      <c r="Y43" s="155" t="s">
        <v>68</v>
      </c>
      <c r="Z43" s="155" t="s">
        <v>68</v>
      </c>
      <c r="AA43" s="155" t="s">
        <v>68</v>
      </c>
      <c r="AB43" s="155" t="s">
        <v>68</v>
      </c>
      <c r="AC43" s="155" t="s">
        <v>68</v>
      </c>
      <c r="AD43" s="155" t="s">
        <v>68</v>
      </c>
      <c r="AE43" s="155" t="s">
        <v>68</v>
      </c>
      <c r="AF43" s="155" t="s">
        <v>68</v>
      </c>
      <c r="AG43" s="155" t="s">
        <v>68</v>
      </c>
      <c r="AH43" s="232" t="s">
        <v>68</v>
      </c>
    </row>
    <row r="44" spans="1:34" ht="20.45" customHeight="1">
      <c r="A44" s="110"/>
      <c r="B44" s="108" t="str">
        <f>IF(ISBLANK([8]市町村!B45)=TRUE,"",[8]市町村!B45)</f>
        <v>和 気 郡</v>
      </c>
      <c r="C44" s="155" t="s">
        <v>68</v>
      </c>
      <c r="D44" s="155" t="s">
        <v>68</v>
      </c>
      <c r="E44" s="155" t="s">
        <v>68</v>
      </c>
      <c r="F44" s="207" t="s">
        <v>68</v>
      </c>
      <c r="G44" s="155" t="s">
        <v>68</v>
      </c>
      <c r="H44" s="155" t="s">
        <v>68</v>
      </c>
      <c r="I44" s="155" t="s">
        <v>68</v>
      </c>
      <c r="J44" s="155" t="s">
        <v>68</v>
      </c>
      <c r="K44" s="155" t="s">
        <v>68</v>
      </c>
      <c r="L44" s="155" t="s">
        <v>68</v>
      </c>
      <c r="M44" s="155" t="s">
        <v>68</v>
      </c>
      <c r="N44" s="102" t="s">
        <v>68</v>
      </c>
      <c r="O44" s="155" t="s">
        <v>68</v>
      </c>
      <c r="P44" s="155" t="s">
        <v>68</v>
      </c>
      <c r="Q44" s="155" t="s">
        <v>68</v>
      </c>
      <c r="R44" s="155"/>
      <c r="S44" s="212"/>
      <c r="T44" s="208" t="s">
        <v>68</v>
      </c>
      <c r="U44" s="155" t="s">
        <v>68</v>
      </c>
      <c r="V44" s="155" t="s">
        <v>68</v>
      </c>
      <c r="W44" s="155" t="s">
        <v>68</v>
      </c>
      <c r="X44" s="155" t="s">
        <v>68</v>
      </c>
      <c r="Y44" s="155" t="s">
        <v>68</v>
      </c>
      <c r="Z44" s="155" t="s">
        <v>68</v>
      </c>
      <c r="AA44" s="155" t="s">
        <v>68</v>
      </c>
      <c r="AB44" s="155" t="s">
        <v>68</v>
      </c>
      <c r="AC44" s="155" t="s">
        <v>68</v>
      </c>
      <c r="AD44" s="155" t="s">
        <v>68</v>
      </c>
      <c r="AE44" s="155" t="s">
        <v>68</v>
      </c>
      <c r="AF44" s="155" t="s">
        <v>68</v>
      </c>
      <c r="AG44" s="155" t="s">
        <v>68</v>
      </c>
      <c r="AH44" s="232" t="s">
        <v>68</v>
      </c>
    </row>
    <row r="45" spans="1:34" ht="20.45" customHeight="1">
      <c r="A45" s="110"/>
      <c r="B45" s="108" t="str">
        <f>IF(ISBLANK([8]市町村!B46)=TRUE,"",[8]市町村!B46)</f>
        <v>　 和 気 町</v>
      </c>
      <c r="C45" s="155" t="s">
        <v>117</v>
      </c>
      <c r="D45" s="155" t="s">
        <v>117</v>
      </c>
      <c r="E45" s="155" t="s">
        <v>117</v>
      </c>
      <c r="F45" s="207" t="s">
        <v>117</v>
      </c>
      <c r="G45" s="155" t="s">
        <v>117</v>
      </c>
      <c r="H45" s="155" t="s">
        <v>117</v>
      </c>
      <c r="I45" s="155" t="s">
        <v>117</v>
      </c>
      <c r="J45" s="155" t="s">
        <v>117</v>
      </c>
      <c r="K45" s="155" t="s">
        <v>117</v>
      </c>
      <c r="L45" s="155" t="s">
        <v>117</v>
      </c>
      <c r="M45" s="155" t="s">
        <v>117</v>
      </c>
      <c r="N45" s="102" t="s">
        <v>117</v>
      </c>
      <c r="O45" s="155" t="s">
        <v>117</v>
      </c>
      <c r="P45" s="155" t="s">
        <v>117</v>
      </c>
      <c r="Q45" s="155" t="s">
        <v>117</v>
      </c>
      <c r="R45" s="155"/>
      <c r="S45" s="212"/>
      <c r="T45" s="208" t="s">
        <v>117</v>
      </c>
      <c r="U45" s="155" t="s">
        <v>117</v>
      </c>
      <c r="V45" s="155" t="s">
        <v>117</v>
      </c>
      <c r="W45" s="155" t="s">
        <v>117</v>
      </c>
      <c r="X45" s="155" t="s">
        <v>117</v>
      </c>
      <c r="Y45" s="155" t="s">
        <v>117</v>
      </c>
      <c r="Z45" s="155" t="s">
        <v>117</v>
      </c>
      <c r="AA45" s="155" t="s">
        <v>117</v>
      </c>
      <c r="AB45" s="155" t="s">
        <v>117</v>
      </c>
      <c r="AC45" s="155" t="s">
        <v>117</v>
      </c>
      <c r="AD45" s="155" t="s">
        <v>117</v>
      </c>
      <c r="AE45" s="155" t="s">
        <v>117</v>
      </c>
      <c r="AF45" s="155" t="s">
        <v>117</v>
      </c>
      <c r="AG45" s="155" t="s">
        <v>117</v>
      </c>
      <c r="AH45" s="232" t="s">
        <v>117</v>
      </c>
    </row>
    <row r="46" spans="1:34" ht="20.45" customHeight="1">
      <c r="A46" s="110"/>
      <c r="B46" s="108" t="str">
        <f>IF(ISBLANK([8]市町村!B47)=TRUE,"",[8]市町村!B47)</f>
        <v>都 窪 郡</v>
      </c>
      <c r="C46" s="155" t="s">
        <v>68</v>
      </c>
      <c r="D46" s="155" t="s">
        <v>68</v>
      </c>
      <c r="E46" s="155" t="s">
        <v>68</v>
      </c>
      <c r="F46" s="207" t="s">
        <v>68</v>
      </c>
      <c r="G46" s="155" t="s">
        <v>68</v>
      </c>
      <c r="H46" s="155" t="s">
        <v>68</v>
      </c>
      <c r="I46" s="155" t="s">
        <v>68</v>
      </c>
      <c r="J46" s="155" t="s">
        <v>68</v>
      </c>
      <c r="K46" s="155" t="s">
        <v>68</v>
      </c>
      <c r="L46" s="155" t="s">
        <v>68</v>
      </c>
      <c r="M46" s="155" t="s">
        <v>68</v>
      </c>
      <c r="N46" s="102" t="s">
        <v>68</v>
      </c>
      <c r="O46" s="155" t="s">
        <v>68</v>
      </c>
      <c r="P46" s="155" t="s">
        <v>68</v>
      </c>
      <c r="Q46" s="155" t="s">
        <v>68</v>
      </c>
      <c r="R46" s="155"/>
      <c r="S46" s="212"/>
      <c r="T46" s="208" t="s">
        <v>68</v>
      </c>
      <c r="U46" s="155" t="s">
        <v>68</v>
      </c>
      <c r="V46" s="155" t="s">
        <v>68</v>
      </c>
      <c r="W46" s="155" t="s">
        <v>68</v>
      </c>
      <c r="X46" s="155" t="s">
        <v>68</v>
      </c>
      <c r="Y46" s="155" t="s">
        <v>68</v>
      </c>
      <c r="Z46" s="155" t="s">
        <v>68</v>
      </c>
      <c r="AA46" s="155" t="s">
        <v>68</v>
      </c>
      <c r="AB46" s="155" t="s">
        <v>68</v>
      </c>
      <c r="AC46" s="155" t="s">
        <v>68</v>
      </c>
      <c r="AD46" s="155" t="s">
        <v>68</v>
      </c>
      <c r="AE46" s="155" t="s">
        <v>68</v>
      </c>
      <c r="AF46" s="155" t="s">
        <v>68</v>
      </c>
      <c r="AG46" s="155" t="s">
        <v>68</v>
      </c>
      <c r="AH46" s="232" t="s">
        <v>68</v>
      </c>
    </row>
    <row r="47" spans="1:34" ht="20.45" customHeight="1">
      <c r="A47" s="110"/>
      <c r="B47" s="108" t="str">
        <f>IF(ISBLANK([8]市町村!B48)=TRUE,"",[8]市町村!B48)</f>
        <v>　 早 島 町</v>
      </c>
      <c r="C47" s="155" t="s">
        <v>117</v>
      </c>
      <c r="D47" s="155" t="s">
        <v>117</v>
      </c>
      <c r="E47" s="155" t="s">
        <v>117</v>
      </c>
      <c r="F47" s="207" t="s">
        <v>117</v>
      </c>
      <c r="G47" s="155" t="s">
        <v>117</v>
      </c>
      <c r="H47" s="155" t="s">
        <v>117</v>
      </c>
      <c r="I47" s="155" t="s">
        <v>117</v>
      </c>
      <c r="J47" s="155" t="s">
        <v>117</v>
      </c>
      <c r="K47" s="155" t="s">
        <v>117</v>
      </c>
      <c r="L47" s="155" t="s">
        <v>117</v>
      </c>
      <c r="M47" s="155" t="s">
        <v>117</v>
      </c>
      <c r="N47" s="102" t="s">
        <v>117</v>
      </c>
      <c r="O47" s="155" t="s">
        <v>117</v>
      </c>
      <c r="P47" s="155" t="s">
        <v>117</v>
      </c>
      <c r="Q47" s="155" t="s">
        <v>117</v>
      </c>
      <c r="R47" s="155"/>
      <c r="S47" s="212"/>
      <c r="T47" s="208" t="s">
        <v>117</v>
      </c>
      <c r="U47" s="155" t="s">
        <v>117</v>
      </c>
      <c r="V47" s="155" t="s">
        <v>117</v>
      </c>
      <c r="W47" s="155" t="s">
        <v>117</v>
      </c>
      <c r="X47" s="155" t="s">
        <v>117</v>
      </c>
      <c r="Y47" s="155" t="s">
        <v>117</v>
      </c>
      <c r="Z47" s="155" t="s">
        <v>117</v>
      </c>
      <c r="AA47" s="155" t="s">
        <v>117</v>
      </c>
      <c r="AB47" s="155" t="s">
        <v>117</v>
      </c>
      <c r="AC47" s="155" t="s">
        <v>117</v>
      </c>
      <c r="AD47" s="155" t="s">
        <v>117</v>
      </c>
      <c r="AE47" s="155" t="s">
        <v>117</v>
      </c>
      <c r="AF47" s="155" t="s">
        <v>117</v>
      </c>
      <c r="AG47" s="155" t="s">
        <v>117</v>
      </c>
      <c r="AH47" s="232" t="s">
        <v>117</v>
      </c>
    </row>
    <row r="48" spans="1:34" ht="20.45" customHeight="1">
      <c r="A48" s="110"/>
      <c r="B48" s="108" t="str">
        <f>IF(ISBLANK([8]市町村!B49)=TRUE,"",[8]市町村!B49)</f>
        <v>浅 口 郡</v>
      </c>
      <c r="C48" s="155" t="s">
        <v>68</v>
      </c>
      <c r="D48" s="155" t="s">
        <v>68</v>
      </c>
      <c r="E48" s="155" t="s">
        <v>68</v>
      </c>
      <c r="F48" s="207" t="s">
        <v>68</v>
      </c>
      <c r="G48" s="155" t="s">
        <v>68</v>
      </c>
      <c r="H48" s="155" t="s">
        <v>68</v>
      </c>
      <c r="I48" s="155" t="s">
        <v>68</v>
      </c>
      <c r="J48" s="155" t="s">
        <v>68</v>
      </c>
      <c r="K48" s="155" t="s">
        <v>68</v>
      </c>
      <c r="L48" s="155" t="s">
        <v>68</v>
      </c>
      <c r="M48" s="155" t="s">
        <v>68</v>
      </c>
      <c r="N48" s="102" t="s">
        <v>68</v>
      </c>
      <c r="O48" s="155" t="s">
        <v>68</v>
      </c>
      <c r="P48" s="155" t="s">
        <v>68</v>
      </c>
      <c r="Q48" s="155" t="s">
        <v>68</v>
      </c>
      <c r="R48" s="155"/>
      <c r="S48" s="212"/>
      <c r="T48" s="208" t="s">
        <v>68</v>
      </c>
      <c r="U48" s="155" t="s">
        <v>68</v>
      </c>
      <c r="V48" s="155" t="s">
        <v>68</v>
      </c>
      <c r="W48" s="155" t="s">
        <v>68</v>
      </c>
      <c r="X48" s="155" t="s">
        <v>68</v>
      </c>
      <c r="Y48" s="155" t="s">
        <v>68</v>
      </c>
      <c r="Z48" s="155" t="s">
        <v>68</v>
      </c>
      <c r="AA48" s="155" t="s">
        <v>68</v>
      </c>
      <c r="AB48" s="155" t="s">
        <v>68</v>
      </c>
      <c r="AC48" s="155" t="s">
        <v>68</v>
      </c>
      <c r="AD48" s="155" t="s">
        <v>68</v>
      </c>
      <c r="AE48" s="155" t="s">
        <v>68</v>
      </c>
      <c r="AF48" s="155" t="s">
        <v>68</v>
      </c>
      <c r="AG48" s="155" t="s">
        <v>68</v>
      </c>
      <c r="AH48" s="232" t="s">
        <v>68</v>
      </c>
    </row>
    <row r="49" spans="1:78" ht="20.45" customHeight="1">
      <c r="A49" s="110"/>
      <c r="B49" s="108" t="str">
        <f>IF(ISBLANK([8]市町村!B50)=TRUE,"",[8]市町村!B50)</f>
        <v>　 里 庄 町</v>
      </c>
      <c r="C49" s="155">
        <v>1</v>
      </c>
      <c r="D49" s="155" t="s">
        <v>117</v>
      </c>
      <c r="E49" s="155">
        <v>1</v>
      </c>
      <c r="F49" s="207" t="s">
        <v>117</v>
      </c>
      <c r="G49" s="155" t="s">
        <v>117</v>
      </c>
      <c r="H49" s="155" t="s">
        <v>117</v>
      </c>
      <c r="I49" s="155" t="s">
        <v>117</v>
      </c>
      <c r="J49" s="155" t="s">
        <v>117</v>
      </c>
      <c r="K49" s="155" t="s">
        <v>117</v>
      </c>
      <c r="L49" s="155">
        <v>1</v>
      </c>
      <c r="M49" s="155" t="s">
        <v>117</v>
      </c>
      <c r="N49" s="102">
        <v>1</v>
      </c>
      <c r="O49" s="155" t="s">
        <v>117</v>
      </c>
      <c r="P49" s="155" t="s">
        <v>117</v>
      </c>
      <c r="Q49" s="155" t="s">
        <v>117</v>
      </c>
      <c r="R49" s="155"/>
      <c r="S49" s="212"/>
      <c r="T49" s="208" t="s">
        <v>117</v>
      </c>
      <c r="U49" s="155" t="s">
        <v>117</v>
      </c>
      <c r="V49" s="155" t="s">
        <v>117</v>
      </c>
      <c r="W49" s="155" t="s">
        <v>117</v>
      </c>
      <c r="X49" s="155" t="s">
        <v>117</v>
      </c>
      <c r="Y49" s="155" t="s">
        <v>117</v>
      </c>
      <c r="Z49" s="155" t="s">
        <v>117</v>
      </c>
      <c r="AA49" s="155" t="s">
        <v>117</v>
      </c>
      <c r="AB49" s="155" t="s">
        <v>117</v>
      </c>
      <c r="AC49" s="155" t="s">
        <v>117</v>
      </c>
      <c r="AD49" s="155" t="s">
        <v>117</v>
      </c>
      <c r="AE49" s="155" t="s">
        <v>117</v>
      </c>
      <c r="AF49" s="155" t="s">
        <v>117</v>
      </c>
      <c r="AG49" s="155" t="s">
        <v>117</v>
      </c>
      <c r="AH49" s="232" t="s">
        <v>117</v>
      </c>
    </row>
    <row r="50" spans="1:78" ht="20.45" customHeight="1">
      <c r="A50" s="110"/>
      <c r="B50" s="108" t="str">
        <f>IF(ISBLANK([8]市町村!B51)=TRUE,"",[8]市町村!B51)</f>
        <v/>
      </c>
      <c r="C50" s="155" t="s">
        <v>68</v>
      </c>
      <c r="D50" s="155" t="s">
        <v>68</v>
      </c>
      <c r="E50" s="155" t="s">
        <v>68</v>
      </c>
      <c r="F50" s="207" t="s">
        <v>68</v>
      </c>
      <c r="G50" s="155" t="s">
        <v>68</v>
      </c>
      <c r="H50" s="155" t="s">
        <v>68</v>
      </c>
      <c r="I50" s="155" t="s">
        <v>68</v>
      </c>
      <c r="J50" s="155" t="s">
        <v>68</v>
      </c>
      <c r="K50" s="155" t="s">
        <v>68</v>
      </c>
      <c r="L50" s="155" t="s">
        <v>68</v>
      </c>
      <c r="M50" s="155" t="s">
        <v>68</v>
      </c>
      <c r="N50" s="102" t="s">
        <v>68</v>
      </c>
      <c r="O50" s="155" t="s">
        <v>68</v>
      </c>
      <c r="P50" s="155" t="s">
        <v>68</v>
      </c>
      <c r="Q50" s="155" t="s">
        <v>68</v>
      </c>
      <c r="R50" s="155"/>
      <c r="S50" s="212"/>
      <c r="T50" s="208" t="s">
        <v>68</v>
      </c>
      <c r="U50" s="155" t="s">
        <v>68</v>
      </c>
      <c r="V50" s="155" t="s">
        <v>68</v>
      </c>
      <c r="W50" s="155" t="s">
        <v>68</v>
      </c>
      <c r="X50" s="155" t="s">
        <v>68</v>
      </c>
      <c r="Y50" s="155" t="s">
        <v>68</v>
      </c>
      <c r="Z50" s="155" t="s">
        <v>68</v>
      </c>
      <c r="AA50" s="155" t="s">
        <v>68</v>
      </c>
      <c r="AB50" s="155" t="s">
        <v>68</v>
      </c>
      <c r="AC50" s="155" t="s">
        <v>68</v>
      </c>
      <c r="AD50" s="155" t="s">
        <v>68</v>
      </c>
      <c r="AE50" s="155" t="s">
        <v>68</v>
      </c>
      <c r="AF50" s="155" t="s">
        <v>68</v>
      </c>
      <c r="AG50" s="155" t="s">
        <v>68</v>
      </c>
      <c r="AH50" s="232" t="s">
        <v>68</v>
      </c>
    </row>
    <row r="51" spans="1:78" ht="20.45" customHeight="1">
      <c r="A51" s="110"/>
      <c r="B51" s="108" t="str">
        <f>IF(ISBLANK([8]市町村!B52)=TRUE,"",[8]市町村!B52)</f>
        <v>小 田 郡</v>
      </c>
      <c r="C51" s="155" t="s">
        <v>68</v>
      </c>
      <c r="D51" s="155" t="s">
        <v>68</v>
      </c>
      <c r="E51" s="155" t="s">
        <v>68</v>
      </c>
      <c r="F51" s="207" t="s">
        <v>68</v>
      </c>
      <c r="G51" s="155" t="s">
        <v>68</v>
      </c>
      <c r="H51" s="155" t="s">
        <v>68</v>
      </c>
      <c r="I51" s="155" t="s">
        <v>68</v>
      </c>
      <c r="J51" s="155" t="s">
        <v>68</v>
      </c>
      <c r="K51" s="155" t="s">
        <v>68</v>
      </c>
      <c r="L51" s="155" t="s">
        <v>68</v>
      </c>
      <c r="M51" s="155" t="s">
        <v>68</v>
      </c>
      <c r="N51" s="102" t="s">
        <v>68</v>
      </c>
      <c r="O51" s="155" t="s">
        <v>68</v>
      </c>
      <c r="P51" s="155" t="s">
        <v>68</v>
      </c>
      <c r="Q51" s="155" t="s">
        <v>68</v>
      </c>
      <c r="R51" s="155"/>
      <c r="S51" s="212"/>
      <c r="T51" s="208" t="s">
        <v>68</v>
      </c>
      <c r="U51" s="155" t="s">
        <v>68</v>
      </c>
      <c r="V51" s="155" t="s">
        <v>68</v>
      </c>
      <c r="W51" s="155" t="s">
        <v>68</v>
      </c>
      <c r="X51" s="155" t="s">
        <v>68</v>
      </c>
      <c r="Y51" s="155" t="s">
        <v>68</v>
      </c>
      <c r="Z51" s="155" t="s">
        <v>68</v>
      </c>
      <c r="AA51" s="155" t="s">
        <v>68</v>
      </c>
      <c r="AB51" s="155" t="s">
        <v>68</v>
      </c>
      <c r="AC51" s="155" t="s">
        <v>68</v>
      </c>
      <c r="AD51" s="155" t="s">
        <v>68</v>
      </c>
      <c r="AE51" s="155" t="s">
        <v>68</v>
      </c>
      <c r="AF51" s="155" t="s">
        <v>68</v>
      </c>
      <c r="AG51" s="155" t="s">
        <v>68</v>
      </c>
      <c r="AH51" s="232" t="s">
        <v>68</v>
      </c>
    </row>
    <row r="52" spans="1:78" ht="20.45" customHeight="1">
      <c r="A52" s="110"/>
      <c r="B52" s="108" t="str">
        <f>IF(ISBLANK([8]市町村!B53)=TRUE,"",[8]市町村!B53)</f>
        <v>　 矢 掛 町</v>
      </c>
      <c r="C52" s="155" t="s">
        <v>117</v>
      </c>
      <c r="D52" s="155" t="s">
        <v>117</v>
      </c>
      <c r="E52" s="155" t="s">
        <v>117</v>
      </c>
      <c r="F52" s="207" t="s">
        <v>117</v>
      </c>
      <c r="G52" s="155" t="s">
        <v>117</v>
      </c>
      <c r="H52" s="155" t="s">
        <v>117</v>
      </c>
      <c r="I52" s="155" t="s">
        <v>117</v>
      </c>
      <c r="J52" s="155" t="s">
        <v>117</v>
      </c>
      <c r="K52" s="155" t="s">
        <v>117</v>
      </c>
      <c r="L52" s="155" t="s">
        <v>117</v>
      </c>
      <c r="M52" s="155" t="s">
        <v>117</v>
      </c>
      <c r="N52" s="102" t="s">
        <v>117</v>
      </c>
      <c r="O52" s="155" t="s">
        <v>117</v>
      </c>
      <c r="P52" s="155" t="s">
        <v>117</v>
      </c>
      <c r="Q52" s="155" t="s">
        <v>117</v>
      </c>
      <c r="R52" s="155"/>
      <c r="S52" s="212"/>
      <c r="T52" s="208" t="s">
        <v>117</v>
      </c>
      <c r="U52" s="155" t="s">
        <v>117</v>
      </c>
      <c r="V52" s="155" t="s">
        <v>117</v>
      </c>
      <c r="W52" s="155" t="s">
        <v>117</v>
      </c>
      <c r="X52" s="155" t="s">
        <v>117</v>
      </c>
      <c r="Y52" s="155" t="s">
        <v>117</v>
      </c>
      <c r="Z52" s="155" t="s">
        <v>117</v>
      </c>
      <c r="AA52" s="155" t="s">
        <v>117</v>
      </c>
      <c r="AB52" s="155" t="s">
        <v>117</v>
      </c>
      <c r="AC52" s="155" t="s">
        <v>117</v>
      </c>
      <c r="AD52" s="155" t="s">
        <v>117</v>
      </c>
      <c r="AE52" s="155" t="s">
        <v>117</v>
      </c>
      <c r="AF52" s="155" t="s">
        <v>117</v>
      </c>
      <c r="AG52" s="155" t="s">
        <v>117</v>
      </c>
      <c r="AH52" s="232" t="s">
        <v>117</v>
      </c>
    </row>
    <row r="53" spans="1:78" ht="20.45" customHeight="1">
      <c r="A53" s="110"/>
      <c r="B53" s="108" t="str">
        <f>IF(ISBLANK([8]市町村!B54)=TRUE,"",[8]市町村!B54)</f>
        <v>真 庭 郡</v>
      </c>
      <c r="C53" s="155" t="s">
        <v>68</v>
      </c>
      <c r="D53" s="155" t="s">
        <v>68</v>
      </c>
      <c r="E53" s="155" t="s">
        <v>68</v>
      </c>
      <c r="F53" s="207" t="s">
        <v>68</v>
      </c>
      <c r="G53" s="155" t="s">
        <v>68</v>
      </c>
      <c r="H53" s="155" t="s">
        <v>68</v>
      </c>
      <c r="I53" s="155" t="s">
        <v>68</v>
      </c>
      <c r="J53" s="155" t="s">
        <v>68</v>
      </c>
      <c r="K53" s="155" t="s">
        <v>68</v>
      </c>
      <c r="L53" s="155" t="s">
        <v>68</v>
      </c>
      <c r="M53" s="155" t="s">
        <v>68</v>
      </c>
      <c r="N53" s="102" t="s">
        <v>68</v>
      </c>
      <c r="O53" s="155" t="s">
        <v>68</v>
      </c>
      <c r="P53" s="155" t="s">
        <v>68</v>
      </c>
      <c r="Q53" s="155" t="s">
        <v>68</v>
      </c>
      <c r="R53" s="155"/>
      <c r="S53" s="212"/>
      <c r="T53" s="208" t="s">
        <v>68</v>
      </c>
      <c r="U53" s="155" t="s">
        <v>68</v>
      </c>
      <c r="V53" s="155" t="s">
        <v>68</v>
      </c>
      <c r="W53" s="155" t="s">
        <v>68</v>
      </c>
      <c r="X53" s="155" t="s">
        <v>68</v>
      </c>
      <c r="Y53" s="155" t="s">
        <v>68</v>
      </c>
      <c r="Z53" s="155" t="s">
        <v>68</v>
      </c>
      <c r="AA53" s="155" t="s">
        <v>68</v>
      </c>
      <c r="AB53" s="155" t="s">
        <v>68</v>
      </c>
      <c r="AC53" s="155" t="s">
        <v>68</v>
      </c>
      <c r="AD53" s="155" t="s">
        <v>68</v>
      </c>
      <c r="AE53" s="155" t="s">
        <v>68</v>
      </c>
      <c r="AF53" s="155" t="s">
        <v>68</v>
      </c>
      <c r="AG53" s="155" t="s">
        <v>68</v>
      </c>
      <c r="AH53" s="232" t="s">
        <v>68</v>
      </c>
    </row>
    <row r="54" spans="1:78" ht="20.45" customHeight="1">
      <c r="A54" s="110"/>
      <c r="B54" s="108" t="str">
        <f>IF(ISBLANK([8]市町村!B55)=TRUE,"",[8]市町村!B55)</f>
        <v>　 新 庄 村</v>
      </c>
      <c r="C54" s="155" t="s">
        <v>117</v>
      </c>
      <c r="D54" s="155" t="s">
        <v>117</v>
      </c>
      <c r="E54" s="155" t="s">
        <v>117</v>
      </c>
      <c r="F54" s="207" t="s">
        <v>117</v>
      </c>
      <c r="G54" s="155" t="s">
        <v>117</v>
      </c>
      <c r="H54" s="155" t="s">
        <v>117</v>
      </c>
      <c r="I54" s="155" t="s">
        <v>117</v>
      </c>
      <c r="J54" s="155" t="s">
        <v>117</v>
      </c>
      <c r="K54" s="155" t="s">
        <v>117</v>
      </c>
      <c r="L54" s="155" t="s">
        <v>117</v>
      </c>
      <c r="M54" s="155" t="s">
        <v>117</v>
      </c>
      <c r="N54" s="102" t="s">
        <v>117</v>
      </c>
      <c r="O54" s="155" t="s">
        <v>117</v>
      </c>
      <c r="P54" s="155" t="s">
        <v>117</v>
      </c>
      <c r="Q54" s="155" t="s">
        <v>117</v>
      </c>
      <c r="R54" s="155"/>
      <c r="S54" s="212"/>
      <c r="T54" s="208" t="s">
        <v>117</v>
      </c>
      <c r="U54" s="155" t="s">
        <v>117</v>
      </c>
      <c r="V54" s="155" t="s">
        <v>117</v>
      </c>
      <c r="W54" s="155" t="s">
        <v>117</v>
      </c>
      <c r="X54" s="155" t="s">
        <v>117</v>
      </c>
      <c r="Y54" s="155" t="s">
        <v>117</v>
      </c>
      <c r="Z54" s="155" t="s">
        <v>117</v>
      </c>
      <c r="AA54" s="155" t="s">
        <v>117</v>
      </c>
      <c r="AB54" s="155" t="s">
        <v>117</v>
      </c>
      <c r="AC54" s="155" t="s">
        <v>117</v>
      </c>
      <c r="AD54" s="155" t="s">
        <v>117</v>
      </c>
      <c r="AE54" s="155" t="s">
        <v>117</v>
      </c>
      <c r="AF54" s="155" t="s">
        <v>117</v>
      </c>
      <c r="AG54" s="155" t="s">
        <v>117</v>
      </c>
      <c r="AH54" s="232" t="s">
        <v>117</v>
      </c>
      <c r="AI54" s="181"/>
      <c r="AJ54" s="181"/>
      <c r="AK54" s="181"/>
      <c r="AL54" s="181"/>
      <c r="AM54" s="181"/>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1"/>
      <c r="BR54" s="181"/>
      <c r="BS54" s="181"/>
      <c r="BT54" s="181"/>
      <c r="BU54" s="181"/>
      <c r="BV54" s="181"/>
      <c r="BW54" s="181"/>
      <c r="BX54" s="181"/>
      <c r="BY54" s="181"/>
      <c r="BZ54" s="181"/>
    </row>
    <row r="55" spans="1:78" ht="20.45" customHeight="1">
      <c r="A55" s="110"/>
      <c r="B55" s="108" t="str">
        <f>IF(ISBLANK([8]市町村!B56)=TRUE,"",[8]市町村!B56)</f>
        <v>苫 田 郡</v>
      </c>
      <c r="C55" s="155" t="s">
        <v>68</v>
      </c>
      <c r="D55" s="155" t="s">
        <v>68</v>
      </c>
      <c r="E55" s="155" t="s">
        <v>68</v>
      </c>
      <c r="F55" s="207" t="s">
        <v>68</v>
      </c>
      <c r="G55" s="155" t="s">
        <v>68</v>
      </c>
      <c r="H55" s="155" t="s">
        <v>68</v>
      </c>
      <c r="I55" s="155" t="s">
        <v>68</v>
      </c>
      <c r="J55" s="155" t="s">
        <v>68</v>
      </c>
      <c r="K55" s="155" t="s">
        <v>68</v>
      </c>
      <c r="L55" s="155" t="s">
        <v>68</v>
      </c>
      <c r="M55" s="155" t="s">
        <v>68</v>
      </c>
      <c r="N55" s="102" t="s">
        <v>68</v>
      </c>
      <c r="O55" s="155" t="s">
        <v>68</v>
      </c>
      <c r="P55" s="155" t="s">
        <v>68</v>
      </c>
      <c r="Q55" s="155" t="s">
        <v>68</v>
      </c>
      <c r="R55" s="155"/>
      <c r="S55" s="212"/>
      <c r="T55" s="208" t="s">
        <v>68</v>
      </c>
      <c r="U55" s="155" t="s">
        <v>68</v>
      </c>
      <c r="V55" s="155" t="s">
        <v>68</v>
      </c>
      <c r="W55" s="155" t="s">
        <v>68</v>
      </c>
      <c r="X55" s="155" t="s">
        <v>68</v>
      </c>
      <c r="Y55" s="155" t="s">
        <v>68</v>
      </c>
      <c r="Z55" s="155" t="s">
        <v>68</v>
      </c>
      <c r="AA55" s="155" t="s">
        <v>68</v>
      </c>
      <c r="AB55" s="155" t="s">
        <v>68</v>
      </c>
      <c r="AC55" s="155" t="s">
        <v>68</v>
      </c>
      <c r="AD55" s="155" t="s">
        <v>68</v>
      </c>
      <c r="AE55" s="155" t="s">
        <v>68</v>
      </c>
      <c r="AF55" s="155" t="s">
        <v>68</v>
      </c>
      <c r="AG55" s="155" t="s">
        <v>68</v>
      </c>
      <c r="AH55" s="232" t="s">
        <v>68</v>
      </c>
    </row>
    <row r="56" spans="1:78" ht="20.45" customHeight="1">
      <c r="A56" s="110"/>
      <c r="B56" s="108" t="str">
        <f>IF(ISBLANK([8]市町村!B57)=TRUE,"",[8]市町村!B57)</f>
        <v>　 鏡 野 町</v>
      </c>
      <c r="C56" s="155">
        <v>2</v>
      </c>
      <c r="D56" s="155">
        <v>1</v>
      </c>
      <c r="E56" s="155">
        <v>1</v>
      </c>
      <c r="F56" s="207" t="s">
        <v>117</v>
      </c>
      <c r="G56" s="155" t="s">
        <v>117</v>
      </c>
      <c r="H56" s="155" t="s">
        <v>117</v>
      </c>
      <c r="I56" s="155">
        <v>1</v>
      </c>
      <c r="J56" s="155" t="s">
        <v>117</v>
      </c>
      <c r="K56" s="155">
        <v>1</v>
      </c>
      <c r="L56" s="155" t="s">
        <v>117</v>
      </c>
      <c r="M56" s="155" t="s">
        <v>117</v>
      </c>
      <c r="N56" s="102" t="s">
        <v>117</v>
      </c>
      <c r="O56" s="155">
        <v>1</v>
      </c>
      <c r="P56" s="155">
        <v>1</v>
      </c>
      <c r="Q56" s="155" t="s">
        <v>117</v>
      </c>
      <c r="R56" s="155"/>
      <c r="S56" s="212"/>
      <c r="T56" s="208" t="s">
        <v>117</v>
      </c>
      <c r="U56" s="155" t="s">
        <v>117</v>
      </c>
      <c r="V56" s="155" t="s">
        <v>117</v>
      </c>
      <c r="W56" s="155" t="s">
        <v>117</v>
      </c>
      <c r="X56" s="155" t="s">
        <v>117</v>
      </c>
      <c r="Y56" s="155" t="s">
        <v>117</v>
      </c>
      <c r="Z56" s="155" t="s">
        <v>117</v>
      </c>
      <c r="AA56" s="155" t="s">
        <v>117</v>
      </c>
      <c r="AB56" s="155" t="s">
        <v>117</v>
      </c>
      <c r="AC56" s="155" t="s">
        <v>117</v>
      </c>
      <c r="AD56" s="155" t="s">
        <v>117</v>
      </c>
      <c r="AE56" s="155" t="s">
        <v>117</v>
      </c>
      <c r="AF56" s="155" t="s">
        <v>117</v>
      </c>
      <c r="AG56" s="155" t="s">
        <v>117</v>
      </c>
      <c r="AH56" s="232" t="s">
        <v>117</v>
      </c>
    </row>
    <row r="57" spans="1:78" ht="20.45" customHeight="1">
      <c r="A57" s="110"/>
      <c r="B57" s="108" t="str">
        <f>IF(ISBLANK([8]市町村!B58)=TRUE,"",[8]市町村!B58)</f>
        <v/>
      </c>
      <c r="C57" s="155" t="s">
        <v>68</v>
      </c>
      <c r="D57" s="155" t="s">
        <v>68</v>
      </c>
      <c r="E57" s="155" t="s">
        <v>68</v>
      </c>
      <c r="F57" s="207" t="s">
        <v>68</v>
      </c>
      <c r="G57" s="155" t="s">
        <v>68</v>
      </c>
      <c r="H57" s="155" t="s">
        <v>68</v>
      </c>
      <c r="I57" s="155" t="s">
        <v>68</v>
      </c>
      <c r="J57" s="155" t="s">
        <v>68</v>
      </c>
      <c r="K57" s="155" t="s">
        <v>68</v>
      </c>
      <c r="L57" s="155" t="s">
        <v>68</v>
      </c>
      <c r="M57" s="155" t="s">
        <v>68</v>
      </c>
      <c r="N57" s="102" t="s">
        <v>68</v>
      </c>
      <c r="O57" s="155" t="s">
        <v>68</v>
      </c>
      <c r="P57" s="155" t="s">
        <v>68</v>
      </c>
      <c r="Q57" s="155" t="s">
        <v>68</v>
      </c>
      <c r="R57" s="155"/>
      <c r="S57" s="212"/>
      <c r="T57" s="208" t="s">
        <v>68</v>
      </c>
      <c r="U57" s="155" t="s">
        <v>68</v>
      </c>
      <c r="V57" s="155" t="s">
        <v>68</v>
      </c>
      <c r="W57" s="155" t="s">
        <v>68</v>
      </c>
      <c r="X57" s="155" t="s">
        <v>68</v>
      </c>
      <c r="Y57" s="155" t="s">
        <v>68</v>
      </c>
      <c r="Z57" s="155" t="s">
        <v>68</v>
      </c>
      <c r="AA57" s="155" t="s">
        <v>68</v>
      </c>
      <c r="AB57" s="155" t="s">
        <v>68</v>
      </c>
      <c r="AC57" s="155" t="s">
        <v>68</v>
      </c>
      <c r="AD57" s="155" t="s">
        <v>68</v>
      </c>
      <c r="AE57" s="155" t="s">
        <v>68</v>
      </c>
      <c r="AF57" s="155" t="s">
        <v>68</v>
      </c>
      <c r="AG57" s="155" t="s">
        <v>68</v>
      </c>
      <c r="AH57" s="232" t="s">
        <v>68</v>
      </c>
    </row>
    <row r="58" spans="1:78" ht="20.45" customHeight="1">
      <c r="A58" s="110"/>
      <c r="B58" s="108" t="str">
        <f>IF(ISBLANK([8]市町村!B59)=TRUE,"",[8]市町村!B59)</f>
        <v>勝 田 郡</v>
      </c>
      <c r="C58" s="155" t="s">
        <v>68</v>
      </c>
      <c r="D58" s="155" t="s">
        <v>68</v>
      </c>
      <c r="E58" s="155" t="s">
        <v>68</v>
      </c>
      <c r="F58" s="207" t="s">
        <v>68</v>
      </c>
      <c r="G58" s="155" t="s">
        <v>68</v>
      </c>
      <c r="H58" s="155" t="s">
        <v>68</v>
      </c>
      <c r="I58" s="155" t="s">
        <v>68</v>
      </c>
      <c r="J58" s="155" t="s">
        <v>68</v>
      </c>
      <c r="K58" s="155" t="s">
        <v>68</v>
      </c>
      <c r="L58" s="155" t="s">
        <v>68</v>
      </c>
      <c r="M58" s="155" t="s">
        <v>68</v>
      </c>
      <c r="N58" s="102" t="s">
        <v>68</v>
      </c>
      <c r="O58" s="155" t="s">
        <v>68</v>
      </c>
      <c r="P58" s="155" t="s">
        <v>68</v>
      </c>
      <c r="Q58" s="155" t="s">
        <v>68</v>
      </c>
      <c r="R58" s="155"/>
      <c r="S58" s="212"/>
      <c r="T58" s="208" t="s">
        <v>68</v>
      </c>
      <c r="U58" s="155" t="s">
        <v>68</v>
      </c>
      <c r="V58" s="155" t="s">
        <v>68</v>
      </c>
      <c r="W58" s="155" t="s">
        <v>68</v>
      </c>
      <c r="X58" s="155" t="s">
        <v>68</v>
      </c>
      <c r="Y58" s="155" t="s">
        <v>68</v>
      </c>
      <c r="Z58" s="155" t="s">
        <v>68</v>
      </c>
      <c r="AA58" s="155" t="s">
        <v>68</v>
      </c>
      <c r="AB58" s="155" t="s">
        <v>68</v>
      </c>
      <c r="AC58" s="155" t="s">
        <v>68</v>
      </c>
      <c r="AD58" s="155" t="s">
        <v>68</v>
      </c>
      <c r="AE58" s="155" t="s">
        <v>68</v>
      </c>
      <c r="AF58" s="155" t="s">
        <v>68</v>
      </c>
      <c r="AG58" s="155" t="s">
        <v>68</v>
      </c>
      <c r="AH58" s="232" t="s">
        <v>68</v>
      </c>
    </row>
    <row r="59" spans="1:78" ht="20.45" customHeight="1">
      <c r="A59" s="110"/>
      <c r="B59" s="108" t="str">
        <f>IF(ISBLANK([8]市町村!B60)=TRUE,"",[8]市町村!B60)</f>
        <v>　 勝 央 町</v>
      </c>
      <c r="C59" s="155">
        <v>2</v>
      </c>
      <c r="D59" s="155">
        <v>1</v>
      </c>
      <c r="E59" s="155">
        <v>1</v>
      </c>
      <c r="F59" s="207" t="s">
        <v>117</v>
      </c>
      <c r="G59" s="155" t="s">
        <v>117</v>
      </c>
      <c r="H59" s="155" t="s">
        <v>117</v>
      </c>
      <c r="I59" s="155" t="s">
        <v>117</v>
      </c>
      <c r="J59" s="155" t="s">
        <v>117</v>
      </c>
      <c r="K59" s="155" t="s">
        <v>117</v>
      </c>
      <c r="L59" s="155" t="s">
        <v>117</v>
      </c>
      <c r="M59" s="155" t="s">
        <v>117</v>
      </c>
      <c r="N59" s="102" t="s">
        <v>117</v>
      </c>
      <c r="O59" s="155" t="s">
        <v>117</v>
      </c>
      <c r="P59" s="155" t="s">
        <v>117</v>
      </c>
      <c r="Q59" s="155" t="s">
        <v>117</v>
      </c>
      <c r="R59" s="155"/>
      <c r="S59" s="212"/>
      <c r="T59" s="208">
        <v>1</v>
      </c>
      <c r="U59" s="155">
        <v>1</v>
      </c>
      <c r="V59" s="155" t="s">
        <v>117</v>
      </c>
      <c r="W59" s="155" t="s">
        <v>117</v>
      </c>
      <c r="X59" s="155" t="s">
        <v>117</v>
      </c>
      <c r="Y59" s="155" t="s">
        <v>117</v>
      </c>
      <c r="Z59" s="155">
        <v>1</v>
      </c>
      <c r="AA59" s="155" t="s">
        <v>117</v>
      </c>
      <c r="AB59" s="155">
        <v>1</v>
      </c>
      <c r="AC59" s="155" t="s">
        <v>117</v>
      </c>
      <c r="AD59" s="155" t="s">
        <v>117</v>
      </c>
      <c r="AE59" s="155" t="s">
        <v>117</v>
      </c>
      <c r="AF59" s="155" t="s">
        <v>117</v>
      </c>
      <c r="AG59" s="155" t="s">
        <v>117</v>
      </c>
      <c r="AH59" s="232" t="s">
        <v>117</v>
      </c>
    </row>
    <row r="60" spans="1:78" ht="20.45" customHeight="1">
      <c r="A60" s="111"/>
      <c r="B60" s="108" t="str">
        <f>IF(ISBLANK([8]市町村!B61)=TRUE,"",[8]市町村!B61)</f>
        <v>　 奈 義 町</v>
      </c>
      <c r="C60" s="155" t="s">
        <v>117</v>
      </c>
      <c r="D60" s="155" t="s">
        <v>117</v>
      </c>
      <c r="E60" s="155" t="s">
        <v>117</v>
      </c>
      <c r="F60" s="207" t="s">
        <v>117</v>
      </c>
      <c r="G60" s="155" t="s">
        <v>117</v>
      </c>
      <c r="H60" s="155" t="s">
        <v>117</v>
      </c>
      <c r="I60" s="155" t="s">
        <v>117</v>
      </c>
      <c r="J60" s="155" t="s">
        <v>117</v>
      </c>
      <c r="K60" s="155" t="s">
        <v>117</v>
      </c>
      <c r="L60" s="155" t="s">
        <v>117</v>
      </c>
      <c r="M60" s="155" t="s">
        <v>117</v>
      </c>
      <c r="N60" s="102" t="s">
        <v>117</v>
      </c>
      <c r="O60" s="155" t="s">
        <v>117</v>
      </c>
      <c r="P60" s="155" t="s">
        <v>117</v>
      </c>
      <c r="Q60" s="155" t="s">
        <v>117</v>
      </c>
      <c r="R60" s="155"/>
      <c r="S60" s="212"/>
      <c r="T60" s="208" t="s">
        <v>117</v>
      </c>
      <c r="U60" s="155" t="s">
        <v>117</v>
      </c>
      <c r="V60" s="155" t="s">
        <v>117</v>
      </c>
      <c r="W60" s="155" t="s">
        <v>117</v>
      </c>
      <c r="X60" s="155" t="s">
        <v>117</v>
      </c>
      <c r="Y60" s="155" t="s">
        <v>117</v>
      </c>
      <c r="Z60" s="155" t="s">
        <v>117</v>
      </c>
      <c r="AA60" s="155" t="s">
        <v>117</v>
      </c>
      <c r="AB60" s="155" t="s">
        <v>117</v>
      </c>
      <c r="AC60" s="155" t="s">
        <v>117</v>
      </c>
      <c r="AD60" s="155" t="s">
        <v>117</v>
      </c>
      <c r="AE60" s="155" t="s">
        <v>117</v>
      </c>
      <c r="AF60" s="155" t="s">
        <v>117</v>
      </c>
      <c r="AG60" s="155" t="s">
        <v>117</v>
      </c>
      <c r="AH60" s="232" t="s">
        <v>117</v>
      </c>
    </row>
    <row r="61" spans="1:78" ht="20.45" customHeight="1">
      <c r="A61" s="111"/>
      <c r="B61" s="108" t="str">
        <f>IF(ISBLANK([8]市町村!B62)=TRUE,"",[8]市町村!B62)</f>
        <v>英 田 郡</v>
      </c>
      <c r="C61" s="155" t="s">
        <v>68</v>
      </c>
      <c r="D61" s="155" t="s">
        <v>68</v>
      </c>
      <c r="E61" s="155" t="s">
        <v>68</v>
      </c>
      <c r="F61" s="207" t="s">
        <v>68</v>
      </c>
      <c r="G61" s="155" t="s">
        <v>68</v>
      </c>
      <c r="H61" s="155" t="s">
        <v>68</v>
      </c>
      <c r="I61" s="155" t="s">
        <v>68</v>
      </c>
      <c r="J61" s="155" t="s">
        <v>68</v>
      </c>
      <c r="K61" s="155" t="s">
        <v>68</v>
      </c>
      <c r="L61" s="155" t="s">
        <v>68</v>
      </c>
      <c r="M61" s="155" t="s">
        <v>68</v>
      </c>
      <c r="N61" s="102" t="s">
        <v>68</v>
      </c>
      <c r="O61" s="155" t="s">
        <v>68</v>
      </c>
      <c r="P61" s="155" t="s">
        <v>68</v>
      </c>
      <c r="Q61" s="155" t="s">
        <v>68</v>
      </c>
      <c r="R61" s="155"/>
      <c r="S61" s="212"/>
      <c r="T61" s="208" t="s">
        <v>68</v>
      </c>
      <c r="U61" s="155" t="s">
        <v>68</v>
      </c>
      <c r="V61" s="155" t="s">
        <v>68</v>
      </c>
      <c r="W61" s="155" t="s">
        <v>68</v>
      </c>
      <c r="X61" s="155" t="s">
        <v>68</v>
      </c>
      <c r="Y61" s="155" t="s">
        <v>68</v>
      </c>
      <c r="Z61" s="155" t="s">
        <v>68</v>
      </c>
      <c r="AA61" s="155" t="s">
        <v>68</v>
      </c>
      <c r="AB61" s="155" t="s">
        <v>68</v>
      </c>
      <c r="AC61" s="155" t="s">
        <v>68</v>
      </c>
      <c r="AD61" s="155" t="s">
        <v>68</v>
      </c>
      <c r="AE61" s="155" t="s">
        <v>68</v>
      </c>
      <c r="AF61" s="155" t="s">
        <v>68</v>
      </c>
      <c r="AG61" s="155" t="s">
        <v>68</v>
      </c>
      <c r="AH61" s="232" t="s">
        <v>68</v>
      </c>
    </row>
    <row r="62" spans="1:78" ht="20.45" customHeight="1">
      <c r="A62" s="111"/>
      <c r="B62" s="108" t="str">
        <f>IF(ISBLANK([8]市町村!B63)=TRUE,"",[8]市町村!B63)</f>
        <v>　 西粟倉村</v>
      </c>
      <c r="C62" s="155" t="s">
        <v>117</v>
      </c>
      <c r="D62" s="155" t="s">
        <v>117</v>
      </c>
      <c r="E62" s="155" t="s">
        <v>117</v>
      </c>
      <c r="F62" s="207" t="s">
        <v>117</v>
      </c>
      <c r="G62" s="155" t="s">
        <v>117</v>
      </c>
      <c r="H62" s="155" t="s">
        <v>117</v>
      </c>
      <c r="I62" s="155" t="s">
        <v>117</v>
      </c>
      <c r="J62" s="155" t="s">
        <v>117</v>
      </c>
      <c r="K62" s="155" t="s">
        <v>117</v>
      </c>
      <c r="L62" s="155" t="s">
        <v>117</v>
      </c>
      <c r="M62" s="155" t="s">
        <v>117</v>
      </c>
      <c r="N62" s="102" t="s">
        <v>117</v>
      </c>
      <c r="O62" s="155" t="s">
        <v>117</v>
      </c>
      <c r="P62" s="155" t="s">
        <v>117</v>
      </c>
      <c r="Q62" s="155" t="s">
        <v>117</v>
      </c>
      <c r="R62" s="155"/>
      <c r="S62" s="212"/>
      <c r="T62" s="208" t="s">
        <v>117</v>
      </c>
      <c r="U62" s="155" t="s">
        <v>117</v>
      </c>
      <c r="V62" s="155" t="s">
        <v>117</v>
      </c>
      <c r="W62" s="155" t="s">
        <v>117</v>
      </c>
      <c r="X62" s="155" t="s">
        <v>117</v>
      </c>
      <c r="Y62" s="155" t="s">
        <v>117</v>
      </c>
      <c r="Z62" s="155" t="s">
        <v>117</v>
      </c>
      <c r="AA62" s="155" t="s">
        <v>117</v>
      </c>
      <c r="AB62" s="155" t="s">
        <v>117</v>
      </c>
      <c r="AC62" s="155" t="s">
        <v>117</v>
      </c>
      <c r="AD62" s="155" t="s">
        <v>117</v>
      </c>
      <c r="AE62" s="155" t="s">
        <v>117</v>
      </c>
      <c r="AF62" s="155" t="s">
        <v>117</v>
      </c>
      <c r="AG62" s="155" t="s">
        <v>117</v>
      </c>
      <c r="AH62" s="232" t="s">
        <v>117</v>
      </c>
    </row>
    <row r="63" spans="1:78" ht="20.45" customHeight="1">
      <c r="A63" s="110"/>
      <c r="B63" s="108" t="str">
        <f>IF(ISBLANK([8]市町村!B64)=TRUE,"",[8]市町村!B64)</f>
        <v/>
      </c>
      <c r="C63" s="155" t="s">
        <v>68</v>
      </c>
      <c r="D63" s="155" t="s">
        <v>68</v>
      </c>
      <c r="E63" s="155" t="s">
        <v>68</v>
      </c>
      <c r="F63" s="207" t="s">
        <v>68</v>
      </c>
      <c r="G63" s="155" t="s">
        <v>68</v>
      </c>
      <c r="H63" s="155" t="s">
        <v>68</v>
      </c>
      <c r="I63" s="155" t="s">
        <v>68</v>
      </c>
      <c r="J63" s="155" t="s">
        <v>68</v>
      </c>
      <c r="K63" s="155" t="s">
        <v>68</v>
      </c>
      <c r="L63" s="155" t="s">
        <v>68</v>
      </c>
      <c r="M63" s="155" t="s">
        <v>68</v>
      </c>
      <c r="N63" s="102" t="s">
        <v>68</v>
      </c>
      <c r="O63" s="155" t="s">
        <v>68</v>
      </c>
      <c r="P63" s="155" t="s">
        <v>68</v>
      </c>
      <c r="Q63" s="155" t="s">
        <v>68</v>
      </c>
      <c r="R63" s="155"/>
      <c r="S63" s="212"/>
      <c r="T63" s="208" t="s">
        <v>68</v>
      </c>
      <c r="U63" s="155" t="s">
        <v>68</v>
      </c>
      <c r="V63" s="155" t="s">
        <v>68</v>
      </c>
      <c r="W63" s="155" t="s">
        <v>68</v>
      </c>
      <c r="X63" s="155" t="s">
        <v>68</v>
      </c>
      <c r="Y63" s="155" t="s">
        <v>68</v>
      </c>
      <c r="Z63" s="155" t="s">
        <v>68</v>
      </c>
      <c r="AA63" s="155" t="s">
        <v>68</v>
      </c>
      <c r="AB63" s="155" t="s">
        <v>68</v>
      </c>
      <c r="AC63" s="155" t="s">
        <v>68</v>
      </c>
      <c r="AD63" s="155" t="s">
        <v>68</v>
      </c>
      <c r="AE63" s="155" t="s">
        <v>68</v>
      </c>
      <c r="AF63" s="155" t="s">
        <v>68</v>
      </c>
      <c r="AG63" s="155" t="s">
        <v>68</v>
      </c>
      <c r="AH63" s="232" t="s">
        <v>68</v>
      </c>
    </row>
    <row r="64" spans="1:78" ht="20.45" customHeight="1">
      <c r="A64" s="110"/>
      <c r="B64" s="108" t="str">
        <f>IF(ISBLANK([8]市町村!B65)=TRUE,"",[8]市町村!B65)</f>
        <v/>
      </c>
      <c r="C64" s="155" t="s">
        <v>68</v>
      </c>
      <c r="D64" s="155" t="s">
        <v>68</v>
      </c>
      <c r="E64" s="155" t="s">
        <v>68</v>
      </c>
      <c r="F64" s="207" t="s">
        <v>68</v>
      </c>
      <c r="G64" s="155" t="s">
        <v>68</v>
      </c>
      <c r="H64" s="155" t="s">
        <v>68</v>
      </c>
      <c r="I64" s="155" t="s">
        <v>68</v>
      </c>
      <c r="J64" s="155" t="s">
        <v>68</v>
      </c>
      <c r="K64" s="155" t="s">
        <v>68</v>
      </c>
      <c r="L64" s="155" t="s">
        <v>68</v>
      </c>
      <c r="M64" s="155" t="s">
        <v>68</v>
      </c>
      <c r="N64" s="102" t="s">
        <v>68</v>
      </c>
      <c r="O64" s="155" t="s">
        <v>68</v>
      </c>
      <c r="P64" s="155" t="s">
        <v>68</v>
      </c>
      <c r="Q64" s="155" t="s">
        <v>68</v>
      </c>
      <c r="R64" s="155"/>
      <c r="S64" s="212"/>
      <c r="T64" s="208" t="s">
        <v>68</v>
      </c>
      <c r="U64" s="155" t="s">
        <v>68</v>
      </c>
      <c r="V64" s="155" t="s">
        <v>68</v>
      </c>
      <c r="W64" s="155" t="s">
        <v>68</v>
      </c>
      <c r="X64" s="155" t="s">
        <v>68</v>
      </c>
      <c r="Y64" s="155" t="s">
        <v>68</v>
      </c>
      <c r="Z64" s="155" t="s">
        <v>68</v>
      </c>
      <c r="AA64" s="155" t="s">
        <v>68</v>
      </c>
      <c r="AB64" s="155" t="s">
        <v>68</v>
      </c>
      <c r="AC64" s="155" t="s">
        <v>68</v>
      </c>
      <c r="AD64" s="155" t="s">
        <v>68</v>
      </c>
      <c r="AE64" s="155" t="s">
        <v>68</v>
      </c>
      <c r="AF64" s="155" t="s">
        <v>68</v>
      </c>
      <c r="AG64" s="155" t="s">
        <v>68</v>
      </c>
      <c r="AH64" s="232" t="s">
        <v>68</v>
      </c>
    </row>
    <row r="65" spans="1:34" ht="20.45" customHeight="1">
      <c r="A65" s="110"/>
      <c r="B65" s="108" t="str">
        <f>IF(ISBLANK([8]市町村!B66)=TRUE,"",[8]市町村!B66)</f>
        <v/>
      </c>
      <c r="C65" s="155" t="s">
        <v>117</v>
      </c>
      <c r="D65" s="155" t="s">
        <v>117</v>
      </c>
      <c r="E65" s="155" t="s">
        <v>117</v>
      </c>
      <c r="F65" s="207" t="s">
        <v>117</v>
      </c>
      <c r="G65" s="155" t="s">
        <v>117</v>
      </c>
      <c r="H65" s="155" t="s">
        <v>117</v>
      </c>
      <c r="I65" s="155" t="s">
        <v>117</v>
      </c>
      <c r="J65" s="155" t="s">
        <v>117</v>
      </c>
      <c r="K65" s="155" t="s">
        <v>117</v>
      </c>
      <c r="L65" s="155" t="s">
        <v>117</v>
      </c>
      <c r="M65" s="155" t="s">
        <v>117</v>
      </c>
      <c r="N65" s="102" t="s">
        <v>117</v>
      </c>
      <c r="O65" s="155" t="s">
        <v>117</v>
      </c>
      <c r="P65" s="155" t="s">
        <v>117</v>
      </c>
      <c r="Q65" s="155" t="s">
        <v>117</v>
      </c>
      <c r="R65" s="155"/>
      <c r="S65" s="212"/>
      <c r="T65" s="208" t="s">
        <v>117</v>
      </c>
      <c r="U65" s="155" t="s">
        <v>117</v>
      </c>
      <c r="V65" s="155" t="s">
        <v>117</v>
      </c>
      <c r="W65" s="155" t="s">
        <v>117</v>
      </c>
      <c r="X65" s="155" t="s">
        <v>117</v>
      </c>
      <c r="Y65" s="155" t="s">
        <v>117</v>
      </c>
      <c r="Z65" s="155" t="s">
        <v>117</v>
      </c>
      <c r="AA65" s="155" t="s">
        <v>117</v>
      </c>
      <c r="AB65" s="155" t="s">
        <v>117</v>
      </c>
      <c r="AC65" s="155" t="s">
        <v>117</v>
      </c>
      <c r="AD65" s="155" t="s">
        <v>117</v>
      </c>
      <c r="AE65" s="155" t="s">
        <v>117</v>
      </c>
      <c r="AF65" s="155" t="s">
        <v>117</v>
      </c>
      <c r="AG65" s="155" t="s">
        <v>117</v>
      </c>
      <c r="AH65" s="232" t="s">
        <v>117</v>
      </c>
    </row>
    <row r="66" spans="1:34" ht="20.45" customHeight="1">
      <c r="A66" s="110"/>
      <c r="B66" s="108" t="str">
        <f>IF(ISBLANK([8]市町村!B67)=TRUE,"",[8]市町村!B67)</f>
        <v/>
      </c>
      <c r="C66" s="155">
        <v>2</v>
      </c>
      <c r="D66" s="155" t="s">
        <v>117</v>
      </c>
      <c r="E66" s="155">
        <v>2</v>
      </c>
      <c r="F66" s="207" t="s">
        <v>117</v>
      </c>
      <c r="G66" s="155" t="s">
        <v>117</v>
      </c>
      <c r="H66" s="155" t="s">
        <v>117</v>
      </c>
      <c r="I66" s="155" t="s">
        <v>117</v>
      </c>
      <c r="J66" s="155" t="s">
        <v>117</v>
      </c>
      <c r="K66" s="155" t="s">
        <v>117</v>
      </c>
      <c r="L66" s="155" t="s">
        <v>117</v>
      </c>
      <c r="M66" s="155" t="s">
        <v>117</v>
      </c>
      <c r="N66" s="102" t="s">
        <v>117</v>
      </c>
      <c r="O66" s="155" t="s">
        <v>117</v>
      </c>
      <c r="P66" s="155" t="s">
        <v>117</v>
      </c>
      <c r="Q66" s="155" t="s">
        <v>117</v>
      </c>
      <c r="R66" s="155"/>
      <c r="S66" s="212"/>
      <c r="T66" s="208">
        <v>2</v>
      </c>
      <c r="U66" s="155" t="s">
        <v>117</v>
      </c>
      <c r="V66" s="155">
        <v>2</v>
      </c>
      <c r="W66" s="155" t="s">
        <v>117</v>
      </c>
      <c r="X66" s="155" t="s">
        <v>117</v>
      </c>
      <c r="Y66" s="155" t="s">
        <v>117</v>
      </c>
      <c r="Z66" s="155" t="s">
        <v>117</v>
      </c>
      <c r="AA66" s="155" t="s">
        <v>117</v>
      </c>
      <c r="AB66" s="155" t="s">
        <v>117</v>
      </c>
      <c r="AC66" s="155" t="s">
        <v>117</v>
      </c>
      <c r="AD66" s="155" t="s">
        <v>117</v>
      </c>
      <c r="AE66" s="155" t="s">
        <v>117</v>
      </c>
      <c r="AF66" s="155" t="s">
        <v>117</v>
      </c>
      <c r="AG66" s="155" t="s">
        <v>117</v>
      </c>
      <c r="AH66" s="232" t="s">
        <v>117</v>
      </c>
    </row>
    <row r="67" spans="1:34" ht="20.45" customHeight="1">
      <c r="A67" s="110"/>
      <c r="B67" s="108" t="str">
        <f>IF(ISBLANK([8]市町村!B68)=TRUE,"",[8]市町村!B68)</f>
        <v/>
      </c>
      <c r="C67" s="155" t="s">
        <v>68</v>
      </c>
      <c r="D67" s="155" t="s">
        <v>68</v>
      </c>
      <c r="E67" s="155" t="s">
        <v>68</v>
      </c>
      <c r="F67" s="207" t="s">
        <v>68</v>
      </c>
      <c r="G67" s="155" t="s">
        <v>68</v>
      </c>
      <c r="H67" s="155" t="s">
        <v>68</v>
      </c>
      <c r="I67" s="155" t="s">
        <v>68</v>
      </c>
      <c r="J67" s="155" t="s">
        <v>68</v>
      </c>
      <c r="K67" s="155" t="s">
        <v>68</v>
      </c>
      <c r="L67" s="155" t="s">
        <v>68</v>
      </c>
      <c r="M67" s="155" t="s">
        <v>68</v>
      </c>
      <c r="N67" s="102" t="s">
        <v>68</v>
      </c>
      <c r="O67" s="155" t="s">
        <v>68</v>
      </c>
      <c r="P67" s="155" t="s">
        <v>68</v>
      </c>
      <c r="Q67" s="155" t="s">
        <v>68</v>
      </c>
      <c r="R67" s="155"/>
      <c r="S67" s="212"/>
      <c r="T67" s="208" t="s">
        <v>68</v>
      </c>
      <c r="U67" s="155" t="s">
        <v>68</v>
      </c>
      <c r="V67" s="155" t="s">
        <v>68</v>
      </c>
      <c r="W67" s="155" t="s">
        <v>68</v>
      </c>
      <c r="X67" s="155" t="s">
        <v>68</v>
      </c>
      <c r="Y67" s="155" t="s">
        <v>68</v>
      </c>
      <c r="Z67" s="155" t="s">
        <v>68</v>
      </c>
      <c r="AA67" s="155" t="s">
        <v>68</v>
      </c>
      <c r="AB67" s="155" t="s">
        <v>68</v>
      </c>
      <c r="AC67" s="155" t="s">
        <v>68</v>
      </c>
      <c r="AD67" s="155" t="s">
        <v>68</v>
      </c>
      <c r="AE67" s="155" t="s">
        <v>68</v>
      </c>
      <c r="AF67" s="155" t="s">
        <v>68</v>
      </c>
      <c r="AG67" s="155" t="s">
        <v>68</v>
      </c>
      <c r="AH67" s="232" t="s">
        <v>68</v>
      </c>
    </row>
    <row r="68" spans="1:34" ht="20.45" customHeight="1">
      <c r="A68" s="110"/>
      <c r="B68" s="108" t="str">
        <f>IF(ISBLANK([8]市町村!B69)=TRUE,"",[8]市町村!B69)</f>
        <v/>
      </c>
      <c r="C68" s="155" t="s">
        <v>117</v>
      </c>
      <c r="D68" s="155" t="s">
        <v>117</v>
      </c>
      <c r="E68" s="155" t="s">
        <v>117</v>
      </c>
      <c r="F68" s="207" t="s">
        <v>117</v>
      </c>
      <c r="G68" s="155" t="s">
        <v>117</v>
      </c>
      <c r="H68" s="155" t="s">
        <v>117</v>
      </c>
      <c r="I68" s="155" t="s">
        <v>117</v>
      </c>
      <c r="J68" s="155" t="s">
        <v>117</v>
      </c>
      <c r="K68" s="155" t="s">
        <v>117</v>
      </c>
      <c r="L68" s="155" t="s">
        <v>117</v>
      </c>
      <c r="M68" s="155" t="s">
        <v>117</v>
      </c>
      <c r="N68" s="102" t="s">
        <v>117</v>
      </c>
      <c r="O68" s="155" t="s">
        <v>117</v>
      </c>
      <c r="P68" s="155" t="s">
        <v>117</v>
      </c>
      <c r="Q68" s="155" t="s">
        <v>117</v>
      </c>
      <c r="R68" s="155"/>
      <c r="S68" s="212"/>
      <c r="T68" s="208" t="s">
        <v>117</v>
      </c>
      <c r="U68" s="155" t="s">
        <v>117</v>
      </c>
      <c r="V68" s="155" t="s">
        <v>117</v>
      </c>
      <c r="W68" s="155" t="s">
        <v>117</v>
      </c>
      <c r="X68" s="155" t="s">
        <v>117</v>
      </c>
      <c r="Y68" s="155" t="s">
        <v>117</v>
      </c>
      <c r="Z68" s="155" t="s">
        <v>117</v>
      </c>
      <c r="AA68" s="155" t="s">
        <v>117</v>
      </c>
      <c r="AB68" s="155" t="s">
        <v>117</v>
      </c>
      <c r="AC68" s="155" t="s">
        <v>117</v>
      </c>
      <c r="AD68" s="155" t="s">
        <v>117</v>
      </c>
      <c r="AE68" s="155" t="s">
        <v>117</v>
      </c>
      <c r="AF68" s="155" t="s">
        <v>117</v>
      </c>
      <c r="AG68" s="155" t="s">
        <v>117</v>
      </c>
      <c r="AH68" s="232" t="s">
        <v>117</v>
      </c>
    </row>
    <row r="69" spans="1:34" ht="20.45" customHeight="1" thickBot="1">
      <c r="A69" s="110"/>
      <c r="B69" s="114" t="str">
        <f>IF(ISBLANK([8]市町村!B73)=TRUE,"",[8]市町村!B73)</f>
        <v/>
      </c>
      <c r="C69" s="215" t="s">
        <v>68</v>
      </c>
      <c r="D69" s="215" t="s">
        <v>68</v>
      </c>
      <c r="E69" s="215" t="s">
        <v>68</v>
      </c>
      <c r="F69" s="261" t="s">
        <v>68</v>
      </c>
      <c r="G69" s="215" t="s">
        <v>68</v>
      </c>
      <c r="H69" s="215" t="s">
        <v>68</v>
      </c>
      <c r="I69" s="215" t="s">
        <v>68</v>
      </c>
      <c r="J69" s="215" t="s">
        <v>68</v>
      </c>
      <c r="K69" s="215" t="s">
        <v>68</v>
      </c>
      <c r="L69" s="215" t="s">
        <v>68</v>
      </c>
      <c r="M69" s="215" t="s">
        <v>68</v>
      </c>
      <c r="N69" s="217" t="s">
        <v>68</v>
      </c>
      <c r="O69" s="215" t="s">
        <v>68</v>
      </c>
      <c r="P69" s="215" t="s">
        <v>68</v>
      </c>
      <c r="Q69" s="215" t="s">
        <v>68</v>
      </c>
      <c r="R69" s="155"/>
      <c r="S69" s="212"/>
      <c r="T69" s="589" t="s">
        <v>68</v>
      </c>
      <c r="U69" s="215" t="s">
        <v>68</v>
      </c>
      <c r="V69" s="215" t="s">
        <v>68</v>
      </c>
      <c r="W69" s="215" t="s">
        <v>68</v>
      </c>
      <c r="X69" s="215" t="s">
        <v>68</v>
      </c>
      <c r="Y69" s="215" t="s">
        <v>68</v>
      </c>
      <c r="Z69" s="215" t="s">
        <v>68</v>
      </c>
      <c r="AA69" s="215" t="s">
        <v>68</v>
      </c>
      <c r="AB69" s="215" t="s">
        <v>68</v>
      </c>
      <c r="AC69" s="215" t="s">
        <v>68</v>
      </c>
      <c r="AD69" s="215" t="s">
        <v>68</v>
      </c>
      <c r="AE69" s="215" t="s">
        <v>68</v>
      </c>
      <c r="AF69" s="215" t="s">
        <v>68</v>
      </c>
      <c r="AG69" s="215" t="s">
        <v>68</v>
      </c>
      <c r="AH69" s="233" t="s">
        <v>68</v>
      </c>
    </row>
    <row r="70" spans="1:34" ht="14.25">
      <c r="B70" s="483" t="s">
        <v>460</v>
      </c>
      <c r="C70" s="262"/>
      <c r="D70" s="262"/>
      <c r="E70" s="262"/>
      <c r="F70" s="262"/>
      <c r="G70" s="262"/>
      <c r="H70" s="262"/>
      <c r="I70" s="262"/>
      <c r="J70" s="262"/>
      <c r="K70" s="262"/>
      <c r="L70" s="262"/>
      <c r="M70" s="262"/>
      <c r="N70" s="262"/>
      <c r="O70" s="119"/>
      <c r="P70" s="262"/>
      <c r="Q70" s="262"/>
      <c r="R70" s="262"/>
      <c r="S70" s="262"/>
      <c r="T70" s="262"/>
      <c r="U70" s="262"/>
      <c r="V70" s="262"/>
      <c r="W70" s="262"/>
      <c r="X70" s="262"/>
      <c r="Y70" s="262"/>
      <c r="Z70" s="262"/>
      <c r="AA70" s="262"/>
      <c r="AB70" s="262"/>
      <c r="AC70" s="262"/>
      <c r="AD70" s="262"/>
      <c r="AE70" s="262"/>
      <c r="AF70" s="262"/>
      <c r="AG70" s="262"/>
      <c r="AH70" s="262"/>
    </row>
    <row r="71" spans="1:34" ht="14.25">
      <c r="B71" s="122" t="s">
        <v>155</v>
      </c>
      <c r="C71" s="262"/>
      <c r="D71" s="262"/>
      <c r="E71" s="262"/>
      <c r="F71" s="262"/>
      <c r="G71" s="262"/>
      <c r="H71" s="262"/>
      <c r="I71" s="262"/>
      <c r="J71" s="262"/>
      <c r="K71" s="262"/>
      <c r="L71" s="262"/>
      <c r="M71" s="262"/>
      <c r="N71" s="262"/>
      <c r="O71" s="119"/>
      <c r="P71" s="262"/>
      <c r="Q71" s="262"/>
      <c r="R71" s="262"/>
      <c r="S71" s="262"/>
      <c r="T71" s="262"/>
      <c r="U71" s="262"/>
      <c r="V71" s="262"/>
      <c r="W71" s="262"/>
      <c r="X71" s="262"/>
      <c r="Y71" s="262"/>
      <c r="Z71" s="262"/>
      <c r="AA71" s="262"/>
      <c r="AB71" s="262"/>
      <c r="AC71" s="262"/>
      <c r="AD71" s="262"/>
      <c r="AE71" s="262"/>
      <c r="AF71" s="262"/>
      <c r="AG71" s="262"/>
      <c r="AH71" s="262"/>
    </row>
  </sheetData>
  <phoneticPr fontId="2"/>
  <pageMargins left="0.51181102362204722" right="0.51181102362204722" top="0.55118110236220474" bottom="0.39370078740157483" header="0.51181102362204722" footer="0.51181102362204722"/>
  <pageSetup paperSize="9" scale="44" firstPageNumber="106" pageOrder="overThenDown" orientation="portrait" useFirstPageNumber="1" r:id="rId1"/>
  <headerFooter alignWithMargins="0"/>
  <colBreaks count="1" manualBreakCount="1">
    <brk id="18" max="170"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E48"/>
  <sheetViews>
    <sheetView showGridLines="0" view="pageBreakPreview" zoomScale="60" zoomScaleNormal="75" workbookViewId="0"/>
  </sheetViews>
  <sheetFormatPr defaultColWidth="10.625" defaultRowHeight="29.45" customHeight="1"/>
  <cols>
    <col min="1" max="1" width="2.625" style="593" customWidth="1"/>
    <col min="2" max="2" width="11.125" style="593" customWidth="1"/>
    <col min="3" max="3" width="2.75" style="592" customWidth="1"/>
    <col min="4" max="4" width="49.5" style="592" customWidth="1"/>
    <col min="5" max="5" width="5.875" style="593" customWidth="1"/>
    <col min="6" max="12" width="12.5" style="593" customWidth="1"/>
    <col min="13" max="13" width="5.875" style="593" customWidth="1"/>
    <col min="14" max="14" width="12.5" style="593" customWidth="1"/>
    <col min="15" max="16" width="2.125" style="592" customWidth="1"/>
    <col min="17" max="22" width="12.875" style="593" customWidth="1"/>
    <col min="23" max="23" width="5.875" style="593" customWidth="1"/>
    <col min="24" max="30" width="12.875" style="593" customWidth="1"/>
    <col min="31" max="31" width="2.625" style="593" customWidth="1"/>
    <col min="32" max="256" width="10.625" style="593"/>
    <col min="257" max="257" width="2.625" style="593" customWidth="1"/>
    <col min="258" max="258" width="11.125" style="593" customWidth="1"/>
    <col min="259" max="259" width="2.75" style="593" customWidth="1"/>
    <col min="260" max="260" width="49.5" style="593" customWidth="1"/>
    <col min="261" max="261" width="5.875" style="593" customWidth="1"/>
    <col min="262" max="268" width="12.5" style="593" customWidth="1"/>
    <col min="269" max="269" width="5.875" style="593" customWidth="1"/>
    <col min="270" max="270" width="12.5" style="593" customWidth="1"/>
    <col min="271" max="272" width="2.125" style="593" customWidth="1"/>
    <col min="273" max="278" width="12.875" style="593" customWidth="1"/>
    <col min="279" max="279" width="5.875" style="593" customWidth="1"/>
    <col min="280" max="286" width="12.875" style="593" customWidth="1"/>
    <col min="287" max="287" width="2.625" style="593" customWidth="1"/>
    <col min="288" max="512" width="10.625" style="593"/>
    <col min="513" max="513" width="2.625" style="593" customWidth="1"/>
    <col min="514" max="514" width="11.125" style="593" customWidth="1"/>
    <col min="515" max="515" width="2.75" style="593" customWidth="1"/>
    <col min="516" max="516" width="49.5" style="593" customWidth="1"/>
    <col min="517" max="517" width="5.875" style="593" customWidth="1"/>
    <col min="518" max="524" width="12.5" style="593" customWidth="1"/>
    <col min="525" max="525" width="5.875" style="593" customWidth="1"/>
    <col min="526" max="526" width="12.5" style="593" customWidth="1"/>
    <col min="527" max="528" width="2.125" style="593" customWidth="1"/>
    <col min="529" max="534" width="12.875" style="593" customWidth="1"/>
    <col min="535" max="535" width="5.875" style="593" customWidth="1"/>
    <col min="536" max="542" width="12.875" style="593" customWidth="1"/>
    <col min="543" max="543" width="2.625" style="593" customWidth="1"/>
    <col min="544" max="768" width="10.625" style="593"/>
    <col min="769" max="769" width="2.625" style="593" customWidth="1"/>
    <col min="770" max="770" width="11.125" style="593" customWidth="1"/>
    <col min="771" max="771" width="2.75" style="593" customWidth="1"/>
    <col min="772" max="772" width="49.5" style="593" customWidth="1"/>
    <col min="773" max="773" width="5.875" style="593" customWidth="1"/>
    <col min="774" max="780" width="12.5" style="593" customWidth="1"/>
    <col min="781" max="781" width="5.875" style="593" customWidth="1"/>
    <col min="782" max="782" width="12.5" style="593" customWidth="1"/>
    <col min="783" max="784" width="2.125" style="593" customWidth="1"/>
    <col min="785" max="790" width="12.875" style="593" customWidth="1"/>
    <col min="791" max="791" width="5.875" style="593" customWidth="1"/>
    <col min="792" max="798" width="12.875" style="593" customWidth="1"/>
    <col min="799" max="799" width="2.625" style="593" customWidth="1"/>
    <col min="800" max="1024" width="10.625" style="593"/>
    <col min="1025" max="1025" width="2.625" style="593" customWidth="1"/>
    <col min="1026" max="1026" width="11.125" style="593" customWidth="1"/>
    <col min="1027" max="1027" width="2.75" style="593" customWidth="1"/>
    <col min="1028" max="1028" width="49.5" style="593" customWidth="1"/>
    <col min="1029" max="1029" width="5.875" style="593" customWidth="1"/>
    <col min="1030" max="1036" width="12.5" style="593" customWidth="1"/>
    <col min="1037" max="1037" width="5.875" style="593" customWidth="1"/>
    <col min="1038" max="1038" width="12.5" style="593" customWidth="1"/>
    <col min="1039" max="1040" width="2.125" style="593" customWidth="1"/>
    <col min="1041" max="1046" width="12.875" style="593" customWidth="1"/>
    <col min="1047" max="1047" width="5.875" style="593" customWidth="1"/>
    <col min="1048" max="1054" width="12.875" style="593" customWidth="1"/>
    <col min="1055" max="1055" width="2.625" style="593" customWidth="1"/>
    <col min="1056" max="1280" width="10.625" style="593"/>
    <col min="1281" max="1281" width="2.625" style="593" customWidth="1"/>
    <col min="1282" max="1282" width="11.125" style="593" customWidth="1"/>
    <col min="1283" max="1283" width="2.75" style="593" customWidth="1"/>
    <col min="1284" max="1284" width="49.5" style="593" customWidth="1"/>
    <col min="1285" max="1285" width="5.875" style="593" customWidth="1"/>
    <col min="1286" max="1292" width="12.5" style="593" customWidth="1"/>
    <col min="1293" max="1293" width="5.875" style="593" customWidth="1"/>
    <col min="1294" max="1294" width="12.5" style="593" customWidth="1"/>
    <col min="1295" max="1296" width="2.125" style="593" customWidth="1"/>
    <col min="1297" max="1302" width="12.875" style="593" customWidth="1"/>
    <col min="1303" max="1303" width="5.875" style="593" customWidth="1"/>
    <col min="1304" max="1310" width="12.875" style="593" customWidth="1"/>
    <col min="1311" max="1311" width="2.625" style="593" customWidth="1"/>
    <col min="1312" max="1536" width="10.625" style="593"/>
    <col min="1537" max="1537" width="2.625" style="593" customWidth="1"/>
    <col min="1538" max="1538" width="11.125" style="593" customWidth="1"/>
    <col min="1539" max="1539" width="2.75" style="593" customWidth="1"/>
    <col min="1540" max="1540" width="49.5" style="593" customWidth="1"/>
    <col min="1541" max="1541" width="5.875" style="593" customWidth="1"/>
    <col min="1542" max="1548" width="12.5" style="593" customWidth="1"/>
    <col min="1549" max="1549" width="5.875" style="593" customWidth="1"/>
    <col min="1550" max="1550" width="12.5" style="593" customWidth="1"/>
    <col min="1551" max="1552" width="2.125" style="593" customWidth="1"/>
    <col min="1553" max="1558" width="12.875" style="593" customWidth="1"/>
    <col min="1559" max="1559" width="5.875" style="593" customWidth="1"/>
    <col min="1560" max="1566" width="12.875" style="593" customWidth="1"/>
    <col min="1567" max="1567" width="2.625" style="593" customWidth="1"/>
    <col min="1568" max="1792" width="10.625" style="593"/>
    <col min="1793" max="1793" width="2.625" style="593" customWidth="1"/>
    <col min="1794" max="1794" width="11.125" style="593" customWidth="1"/>
    <col min="1795" max="1795" width="2.75" style="593" customWidth="1"/>
    <col min="1796" max="1796" width="49.5" style="593" customWidth="1"/>
    <col min="1797" max="1797" width="5.875" style="593" customWidth="1"/>
    <col min="1798" max="1804" width="12.5" style="593" customWidth="1"/>
    <col min="1805" max="1805" width="5.875" style="593" customWidth="1"/>
    <col min="1806" max="1806" width="12.5" style="593" customWidth="1"/>
    <col min="1807" max="1808" width="2.125" style="593" customWidth="1"/>
    <col min="1809" max="1814" width="12.875" style="593" customWidth="1"/>
    <col min="1815" max="1815" width="5.875" style="593" customWidth="1"/>
    <col min="1816" max="1822" width="12.875" style="593" customWidth="1"/>
    <col min="1823" max="1823" width="2.625" style="593" customWidth="1"/>
    <col min="1824" max="2048" width="10.625" style="593"/>
    <col min="2049" max="2049" width="2.625" style="593" customWidth="1"/>
    <col min="2050" max="2050" width="11.125" style="593" customWidth="1"/>
    <col min="2051" max="2051" width="2.75" style="593" customWidth="1"/>
    <col min="2052" max="2052" width="49.5" style="593" customWidth="1"/>
    <col min="2053" max="2053" width="5.875" style="593" customWidth="1"/>
    <col min="2054" max="2060" width="12.5" style="593" customWidth="1"/>
    <col min="2061" max="2061" width="5.875" style="593" customWidth="1"/>
    <col min="2062" max="2062" width="12.5" style="593" customWidth="1"/>
    <col min="2063" max="2064" width="2.125" style="593" customWidth="1"/>
    <col min="2065" max="2070" width="12.875" style="593" customWidth="1"/>
    <col min="2071" max="2071" width="5.875" style="593" customWidth="1"/>
    <col min="2072" max="2078" width="12.875" style="593" customWidth="1"/>
    <col min="2079" max="2079" width="2.625" style="593" customWidth="1"/>
    <col min="2080" max="2304" width="10.625" style="593"/>
    <col min="2305" max="2305" width="2.625" style="593" customWidth="1"/>
    <col min="2306" max="2306" width="11.125" style="593" customWidth="1"/>
    <col min="2307" max="2307" width="2.75" style="593" customWidth="1"/>
    <col min="2308" max="2308" width="49.5" style="593" customWidth="1"/>
    <col min="2309" max="2309" width="5.875" style="593" customWidth="1"/>
    <col min="2310" max="2316" width="12.5" style="593" customWidth="1"/>
    <col min="2317" max="2317" width="5.875" style="593" customWidth="1"/>
    <col min="2318" max="2318" width="12.5" style="593" customWidth="1"/>
    <col min="2319" max="2320" width="2.125" style="593" customWidth="1"/>
    <col min="2321" max="2326" width="12.875" style="593" customWidth="1"/>
    <col min="2327" max="2327" width="5.875" style="593" customWidth="1"/>
    <col min="2328" max="2334" width="12.875" style="593" customWidth="1"/>
    <col min="2335" max="2335" width="2.625" style="593" customWidth="1"/>
    <col min="2336" max="2560" width="10.625" style="593"/>
    <col min="2561" max="2561" width="2.625" style="593" customWidth="1"/>
    <col min="2562" max="2562" width="11.125" style="593" customWidth="1"/>
    <col min="2563" max="2563" width="2.75" style="593" customWidth="1"/>
    <col min="2564" max="2564" width="49.5" style="593" customWidth="1"/>
    <col min="2565" max="2565" width="5.875" style="593" customWidth="1"/>
    <col min="2566" max="2572" width="12.5" style="593" customWidth="1"/>
    <col min="2573" max="2573" width="5.875" style="593" customWidth="1"/>
    <col min="2574" max="2574" width="12.5" style="593" customWidth="1"/>
    <col min="2575" max="2576" width="2.125" style="593" customWidth="1"/>
    <col min="2577" max="2582" width="12.875" style="593" customWidth="1"/>
    <col min="2583" max="2583" width="5.875" style="593" customWidth="1"/>
    <col min="2584" max="2590" width="12.875" style="593" customWidth="1"/>
    <col min="2591" max="2591" width="2.625" style="593" customWidth="1"/>
    <col min="2592" max="2816" width="10.625" style="593"/>
    <col min="2817" max="2817" width="2.625" style="593" customWidth="1"/>
    <col min="2818" max="2818" width="11.125" style="593" customWidth="1"/>
    <col min="2819" max="2819" width="2.75" style="593" customWidth="1"/>
    <col min="2820" max="2820" width="49.5" style="593" customWidth="1"/>
    <col min="2821" max="2821" width="5.875" style="593" customWidth="1"/>
    <col min="2822" max="2828" width="12.5" style="593" customWidth="1"/>
    <col min="2829" max="2829" width="5.875" style="593" customWidth="1"/>
    <col min="2830" max="2830" width="12.5" style="593" customWidth="1"/>
    <col min="2831" max="2832" width="2.125" style="593" customWidth="1"/>
    <col min="2833" max="2838" width="12.875" style="593" customWidth="1"/>
    <col min="2839" max="2839" width="5.875" style="593" customWidth="1"/>
    <col min="2840" max="2846" width="12.875" style="593" customWidth="1"/>
    <col min="2847" max="2847" width="2.625" style="593" customWidth="1"/>
    <col min="2848" max="3072" width="10.625" style="593"/>
    <col min="3073" max="3073" width="2.625" style="593" customWidth="1"/>
    <col min="3074" max="3074" width="11.125" style="593" customWidth="1"/>
    <col min="3075" max="3075" width="2.75" style="593" customWidth="1"/>
    <col min="3076" max="3076" width="49.5" style="593" customWidth="1"/>
    <col min="3077" max="3077" width="5.875" style="593" customWidth="1"/>
    <col min="3078" max="3084" width="12.5" style="593" customWidth="1"/>
    <col min="3085" max="3085" width="5.875" style="593" customWidth="1"/>
    <col min="3086" max="3086" width="12.5" style="593" customWidth="1"/>
    <col min="3087" max="3088" width="2.125" style="593" customWidth="1"/>
    <col min="3089" max="3094" width="12.875" style="593" customWidth="1"/>
    <col min="3095" max="3095" width="5.875" style="593" customWidth="1"/>
    <col min="3096" max="3102" width="12.875" style="593" customWidth="1"/>
    <col min="3103" max="3103" width="2.625" style="593" customWidth="1"/>
    <col min="3104" max="3328" width="10.625" style="593"/>
    <col min="3329" max="3329" width="2.625" style="593" customWidth="1"/>
    <col min="3330" max="3330" width="11.125" style="593" customWidth="1"/>
    <col min="3331" max="3331" width="2.75" style="593" customWidth="1"/>
    <col min="3332" max="3332" width="49.5" style="593" customWidth="1"/>
    <col min="3333" max="3333" width="5.875" style="593" customWidth="1"/>
    <col min="3334" max="3340" width="12.5" style="593" customWidth="1"/>
    <col min="3341" max="3341" width="5.875" style="593" customWidth="1"/>
    <col min="3342" max="3342" width="12.5" style="593" customWidth="1"/>
    <col min="3343" max="3344" width="2.125" style="593" customWidth="1"/>
    <col min="3345" max="3350" width="12.875" style="593" customWidth="1"/>
    <col min="3351" max="3351" width="5.875" style="593" customWidth="1"/>
    <col min="3352" max="3358" width="12.875" style="593" customWidth="1"/>
    <col min="3359" max="3359" width="2.625" style="593" customWidth="1"/>
    <col min="3360" max="3584" width="10.625" style="593"/>
    <col min="3585" max="3585" width="2.625" style="593" customWidth="1"/>
    <col min="3586" max="3586" width="11.125" style="593" customWidth="1"/>
    <col min="3587" max="3587" width="2.75" style="593" customWidth="1"/>
    <col min="3588" max="3588" width="49.5" style="593" customWidth="1"/>
    <col min="3589" max="3589" width="5.875" style="593" customWidth="1"/>
    <col min="3590" max="3596" width="12.5" style="593" customWidth="1"/>
    <col min="3597" max="3597" width="5.875" style="593" customWidth="1"/>
    <col min="3598" max="3598" width="12.5" style="593" customWidth="1"/>
    <col min="3599" max="3600" width="2.125" style="593" customWidth="1"/>
    <col min="3601" max="3606" width="12.875" style="593" customWidth="1"/>
    <col min="3607" max="3607" width="5.875" style="593" customWidth="1"/>
    <col min="3608" max="3614" width="12.875" style="593" customWidth="1"/>
    <col min="3615" max="3615" width="2.625" style="593" customWidth="1"/>
    <col min="3616" max="3840" width="10.625" style="593"/>
    <col min="3841" max="3841" width="2.625" style="593" customWidth="1"/>
    <col min="3842" max="3842" width="11.125" style="593" customWidth="1"/>
    <col min="3843" max="3843" width="2.75" style="593" customWidth="1"/>
    <col min="3844" max="3844" width="49.5" style="593" customWidth="1"/>
    <col min="3845" max="3845" width="5.875" style="593" customWidth="1"/>
    <col min="3846" max="3852" width="12.5" style="593" customWidth="1"/>
    <col min="3853" max="3853" width="5.875" style="593" customWidth="1"/>
    <col min="3854" max="3854" width="12.5" style="593" customWidth="1"/>
    <col min="3855" max="3856" width="2.125" style="593" customWidth="1"/>
    <col min="3857" max="3862" width="12.875" style="593" customWidth="1"/>
    <col min="3863" max="3863" width="5.875" style="593" customWidth="1"/>
    <col min="3864" max="3870" width="12.875" style="593" customWidth="1"/>
    <col min="3871" max="3871" width="2.625" style="593" customWidth="1"/>
    <col min="3872" max="4096" width="10.625" style="593"/>
    <col min="4097" max="4097" width="2.625" style="593" customWidth="1"/>
    <col min="4098" max="4098" width="11.125" style="593" customWidth="1"/>
    <col min="4099" max="4099" width="2.75" style="593" customWidth="1"/>
    <col min="4100" max="4100" width="49.5" style="593" customWidth="1"/>
    <col min="4101" max="4101" width="5.875" style="593" customWidth="1"/>
    <col min="4102" max="4108" width="12.5" style="593" customWidth="1"/>
    <col min="4109" max="4109" width="5.875" style="593" customWidth="1"/>
    <col min="4110" max="4110" width="12.5" style="593" customWidth="1"/>
    <col min="4111" max="4112" width="2.125" style="593" customWidth="1"/>
    <col min="4113" max="4118" width="12.875" style="593" customWidth="1"/>
    <col min="4119" max="4119" width="5.875" style="593" customWidth="1"/>
    <col min="4120" max="4126" width="12.875" style="593" customWidth="1"/>
    <col min="4127" max="4127" width="2.625" style="593" customWidth="1"/>
    <col min="4128" max="4352" width="10.625" style="593"/>
    <col min="4353" max="4353" width="2.625" style="593" customWidth="1"/>
    <col min="4354" max="4354" width="11.125" style="593" customWidth="1"/>
    <col min="4355" max="4355" width="2.75" style="593" customWidth="1"/>
    <col min="4356" max="4356" width="49.5" style="593" customWidth="1"/>
    <col min="4357" max="4357" width="5.875" style="593" customWidth="1"/>
    <col min="4358" max="4364" width="12.5" style="593" customWidth="1"/>
    <col min="4365" max="4365" width="5.875" style="593" customWidth="1"/>
    <col min="4366" max="4366" width="12.5" style="593" customWidth="1"/>
    <col min="4367" max="4368" width="2.125" style="593" customWidth="1"/>
    <col min="4369" max="4374" width="12.875" style="593" customWidth="1"/>
    <col min="4375" max="4375" width="5.875" style="593" customWidth="1"/>
    <col min="4376" max="4382" width="12.875" style="593" customWidth="1"/>
    <col min="4383" max="4383" width="2.625" style="593" customWidth="1"/>
    <col min="4384" max="4608" width="10.625" style="593"/>
    <col min="4609" max="4609" width="2.625" style="593" customWidth="1"/>
    <col min="4610" max="4610" width="11.125" style="593" customWidth="1"/>
    <col min="4611" max="4611" width="2.75" style="593" customWidth="1"/>
    <col min="4612" max="4612" width="49.5" style="593" customWidth="1"/>
    <col min="4613" max="4613" width="5.875" style="593" customWidth="1"/>
    <col min="4614" max="4620" width="12.5" style="593" customWidth="1"/>
    <col min="4621" max="4621" width="5.875" style="593" customWidth="1"/>
    <col min="4622" max="4622" width="12.5" style="593" customWidth="1"/>
    <col min="4623" max="4624" width="2.125" style="593" customWidth="1"/>
    <col min="4625" max="4630" width="12.875" style="593" customWidth="1"/>
    <col min="4631" max="4631" width="5.875" style="593" customWidth="1"/>
    <col min="4632" max="4638" width="12.875" style="593" customWidth="1"/>
    <col min="4639" max="4639" width="2.625" style="593" customWidth="1"/>
    <col min="4640" max="4864" width="10.625" style="593"/>
    <col min="4865" max="4865" width="2.625" style="593" customWidth="1"/>
    <col min="4866" max="4866" width="11.125" style="593" customWidth="1"/>
    <col min="4867" max="4867" width="2.75" style="593" customWidth="1"/>
    <col min="4868" max="4868" width="49.5" style="593" customWidth="1"/>
    <col min="4869" max="4869" width="5.875" style="593" customWidth="1"/>
    <col min="4870" max="4876" width="12.5" style="593" customWidth="1"/>
    <col min="4877" max="4877" width="5.875" style="593" customWidth="1"/>
    <col min="4878" max="4878" width="12.5" style="593" customWidth="1"/>
    <col min="4879" max="4880" width="2.125" style="593" customWidth="1"/>
    <col min="4881" max="4886" width="12.875" style="593" customWidth="1"/>
    <col min="4887" max="4887" width="5.875" style="593" customWidth="1"/>
    <col min="4888" max="4894" width="12.875" style="593" customWidth="1"/>
    <col min="4895" max="4895" width="2.625" style="593" customWidth="1"/>
    <col min="4896" max="5120" width="10.625" style="593"/>
    <col min="5121" max="5121" width="2.625" style="593" customWidth="1"/>
    <col min="5122" max="5122" width="11.125" style="593" customWidth="1"/>
    <col min="5123" max="5123" width="2.75" style="593" customWidth="1"/>
    <col min="5124" max="5124" width="49.5" style="593" customWidth="1"/>
    <col min="5125" max="5125" width="5.875" style="593" customWidth="1"/>
    <col min="5126" max="5132" width="12.5" style="593" customWidth="1"/>
    <col min="5133" max="5133" width="5.875" style="593" customWidth="1"/>
    <col min="5134" max="5134" width="12.5" style="593" customWidth="1"/>
    <col min="5135" max="5136" width="2.125" style="593" customWidth="1"/>
    <col min="5137" max="5142" width="12.875" style="593" customWidth="1"/>
    <col min="5143" max="5143" width="5.875" style="593" customWidth="1"/>
    <col min="5144" max="5150" width="12.875" style="593" customWidth="1"/>
    <col min="5151" max="5151" width="2.625" style="593" customWidth="1"/>
    <col min="5152" max="5376" width="10.625" style="593"/>
    <col min="5377" max="5377" width="2.625" style="593" customWidth="1"/>
    <col min="5378" max="5378" width="11.125" style="593" customWidth="1"/>
    <col min="5379" max="5379" width="2.75" style="593" customWidth="1"/>
    <col min="5380" max="5380" width="49.5" style="593" customWidth="1"/>
    <col min="5381" max="5381" width="5.875" style="593" customWidth="1"/>
    <col min="5382" max="5388" width="12.5" style="593" customWidth="1"/>
    <col min="5389" max="5389" width="5.875" style="593" customWidth="1"/>
    <col min="5390" max="5390" width="12.5" style="593" customWidth="1"/>
    <col min="5391" max="5392" width="2.125" style="593" customWidth="1"/>
    <col min="5393" max="5398" width="12.875" style="593" customWidth="1"/>
    <col min="5399" max="5399" width="5.875" style="593" customWidth="1"/>
    <col min="5400" max="5406" width="12.875" style="593" customWidth="1"/>
    <col min="5407" max="5407" width="2.625" style="593" customWidth="1"/>
    <col min="5408" max="5632" width="10.625" style="593"/>
    <col min="5633" max="5633" width="2.625" style="593" customWidth="1"/>
    <col min="5634" max="5634" width="11.125" style="593" customWidth="1"/>
    <col min="5635" max="5635" width="2.75" style="593" customWidth="1"/>
    <col min="5636" max="5636" width="49.5" style="593" customWidth="1"/>
    <col min="5637" max="5637" width="5.875" style="593" customWidth="1"/>
    <col min="5638" max="5644" width="12.5" style="593" customWidth="1"/>
    <col min="5645" max="5645" width="5.875" style="593" customWidth="1"/>
    <col min="5646" max="5646" width="12.5" style="593" customWidth="1"/>
    <col min="5647" max="5648" width="2.125" style="593" customWidth="1"/>
    <col min="5649" max="5654" width="12.875" style="593" customWidth="1"/>
    <col min="5655" max="5655" width="5.875" style="593" customWidth="1"/>
    <col min="5656" max="5662" width="12.875" style="593" customWidth="1"/>
    <col min="5663" max="5663" width="2.625" style="593" customWidth="1"/>
    <col min="5664" max="5888" width="10.625" style="593"/>
    <col min="5889" max="5889" width="2.625" style="593" customWidth="1"/>
    <col min="5890" max="5890" width="11.125" style="593" customWidth="1"/>
    <col min="5891" max="5891" width="2.75" style="593" customWidth="1"/>
    <col min="5892" max="5892" width="49.5" style="593" customWidth="1"/>
    <col min="5893" max="5893" width="5.875" style="593" customWidth="1"/>
    <col min="5894" max="5900" width="12.5" style="593" customWidth="1"/>
    <col min="5901" max="5901" width="5.875" style="593" customWidth="1"/>
    <col min="5902" max="5902" width="12.5" style="593" customWidth="1"/>
    <col min="5903" max="5904" width="2.125" style="593" customWidth="1"/>
    <col min="5905" max="5910" width="12.875" style="593" customWidth="1"/>
    <col min="5911" max="5911" width="5.875" style="593" customWidth="1"/>
    <col min="5912" max="5918" width="12.875" style="593" customWidth="1"/>
    <col min="5919" max="5919" width="2.625" style="593" customWidth="1"/>
    <col min="5920" max="6144" width="10.625" style="593"/>
    <col min="6145" max="6145" width="2.625" style="593" customWidth="1"/>
    <col min="6146" max="6146" width="11.125" style="593" customWidth="1"/>
    <col min="6147" max="6147" width="2.75" style="593" customWidth="1"/>
    <col min="6148" max="6148" width="49.5" style="593" customWidth="1"/>
    <col min="6149" max="6149" width="5.875" style="593" customWidth="1"/>
    <col min="6150" max="6156" width="12.5" style="593" customWidth="1"/>
    <col min="6157" max="6157" width="5.875" style="593" customWidth="1"/>
    <col min="6158" max="6158" width="12.5" style="593" customWidth="1"/>
    <col min="6159" max="6160" width="2.125" style="593" customWidth="1"/>
    <col min="6161" max="6166" width="12.875" style="593" customWidth="1"/>
    <col min="6167" max="6167" width="5.875" style="593" customWidth="1"/>
    <col min="6168" max="6174" width="12.875" style="593" customWidth="1"/>
    <col min="6175" max="6175" width="2.625" style="593" customWidth="1"/>
    <col min="6176" max="6400" width="10.625" style="593"/>
    <col min="6401" max="6401" width="2.625" style="593" customWidth="1"/>
    <col min="6402" max="6402" width="11.125" style="593" customWidth="1"/>
    <col min="6403" max="6403" width="2.75" style="593" customWidth="1"/>
    <col min="6404" max="6404" width="49.5" style="593" customWidth="1"/>
    <col min="6405" max="6405" width="5.875" style="593" customWidth="1"/>
    <col min="6406" max="6412" width="12.5" style="593" customWidth="1"/>
    <col min="6413" max="6413" width="5.875" style="593" customWidth="1"/>
    <col min="6414" max="6414" width="12.5" style="593" customWidth="1"/>
    <col min="6415" max="6416" width="2.125" style="593" customWidth="1"/>
    <col min="6417" max="6422" width="12.875" style="593" customWidth="1"/>
    <col min="6423" max="6423" width="5.875" style="593" customWidth="1"/>
    <col min="6424" max="6430" width="12.875" style="593" customWidth="1"/>
    <col min="6431" max="6431" width="2.625" style="593" customWidth="1"/>
    <col min="6432" max="6656" width="10.625" style="593"/>
    <col min="6657" max="6657" width="2.625" style="593" customWidth="1"/>
    <col min="6658" max="6658" width="11.125" style="593" customWidth="1"/>
    <col min="6659" max="6659" width="2.75" style="593" customWidth="1"/>
    <col min="6660" max="6660" width="49.5" style="593" customWidth="1"/>
    <col min="6661" max="6661" width="5.875" style="593" customWidth="1"/>
    <col min="6662" max="6668" width="12.5" style="593" customWidth="1"/>
    <col min="6669" max="6669" width="5.875" style="593" customWidth="1"/>
    <col min="6670" max="6670" width="12.5" style="593" customWidth="1"/>
    <col min="6671" max="6672" width="2.125" style="593" customWidth="1"/>
    <col min="6673" max="6678" width="12.875" style="593" customWidth="1"/>
    <col min="6679" max="6679" width="5.875" style="593" customWidth="1"/>
    <col min="6680" max="6686" width="12.875" style="593" customWidth="1"/>
    <col min="6687" max="6687" width="2.625" style="593" customWidth="1"/>
    <col min="6688" max="6912" width="10.625" style="593"/>
    <col min="6913" max="6913" width="2.625" style="593" customWidth="1"/>
    <col min="6914" max="6914" width="11.125" style="593" customWidth="1"/>
    <col min="6915" max="6915" width="2.75" style="593" customWidth="1"/>
    <col min="6916" max="6916" width="49.5" style="593" customWidth="1"/>
    <col min="6917" max="6917" width="5.875" style="593" customWidth="1"/>
    <col min="6918" max="6924" width="12.5" style="593" customWidth="1"/>
    <col min="6925" max="6925" width="5.875" style="593" customWidth="1"/>
    <col min="6926" max="6926" width="12.5" style="593" customWidth="1"/>
    <col min="6927" max="6928" width="2.125" style="593" customWidth="1"/>
    <col min="6929" max="6934" width="12.875" style="593" customWidth="1"/>
    <col min="6935" max="6935" width="5.875" style="593" customWidth="1"/>
    <col min="6936" max="6942" width="12.875" style="593" customWidth="1"/>
    <col min="6943" max="6943" width="2.625" style="593" customWidth="1"/>
    <col min="6944" max="7168" width="10.625" style="593"/>
    <col min="7169" max="7169" width="2.625" style="593" customWidth="1"/>
    <col min="7170" max="7170" width="11.125" style="593" customWidth="1"/>
    <col min="7171" max="7171" width="2.75" style="593" customWidth="1"/>
    <col min="7172" max="7172" width="49.5" style="593" customWidth="1"/>
    <col min="7173" max="7173" width="5.875" style="593" customWidth="1"/>
    <col min="7174" max="7180" width="12.5" style="593" customWidth="1"/>
    <col min="7181" max="7181" width="5.875" style="593" customWidth="1"/>
    <col min="7182" max="7182" width="12.5" style="593" customWidth="1"/>
    <col min="7183" max="7184" width="2.125" style="593" customWidth="1"/>
    <col min="7185" max="7190" width="12.875" style="593" customWidth="1"/>
    <col min="7191" max="7191" width="5.875" style="593" customWidth="1"/>
    <col min="7192" max="7198" width="12.875" style="593" customWidth="1"/>
    <col min="7199" max="7199" width="2.625" style="593" customWidth="1"/>
    <col min="7200" max="7424" width="10.625" style="593"/>
    <col min="7425" max="7425" width="2.625" style="593" customWidth="1"/>
    <col min="7426" max="7426" width="11.125" style="593" customWidth="1"/>
    <col min="7427" max="7427" width="2.75" style="593" customWidth="1"/>
    <col min="7428" max="7428" width="49.5" style="593" customWidth="1"/>
    <col min="7429" max="7429" width="5.875" style="593" customWidth="1"/>
    <col min="7430" max="7436" width="12.5" style="593" customWidth="1"/>
    <col min="7437" max="7437" width="5.875" style="593" customWidth="1"/>
    <col min="7438" max="7438" width="12.5" style="593" customWidth="1"/>
    <col min="7439" max="7440" width="2.125" style="593" customWidth="1"/>
    <col min="7441" max="7446" width="12.875" style="593" customWidth="1"/>
    <col min="7447" max="7447" width="5.875" style="593" customWidth="1"/>
    <col min="7448" max="7454" width="12.875" style="593" customWidth="1"/>
    <col min="7455" max="7455" width="2.625" style="593" customWidth="1"/>
    <col min="7456" max="7680" width="10.625" style="593"/>
    <col min="7681" max="7681" width="2.625" style="593" customWidth="1"/>
    <col min="7682" max="7682" width="11.125" style="593" customWidth="1"/>
    <col min="7683" max="7683" width="2.75" style="593" customWidth="1"/>
    <col min="7684" max="7684" width="49.5" style="593" customWidth="1"/>
    <col min="7685" max="7685" width="5.875" style="593" customWidth="1"/>
    <col min="7686" max="7692" width="12.5" style="593" customWidth="1"/>
    <col min="7693" max="7693" width="5.875" style="593" customWidth="1"/>
    <col min="7694" max="7694" width="12.5" style="593" customWidth="1"/>
    <col min="7695" max="7696" width="2.125" style="593" customWidth="1"/>
    <col min="7697" max="7702" width="12.875" style="593" customWidth="1"/>
    <col min="7703" max="7703" width="5.875" style="593" customWidth="1"/>
    <col min="7704" max="7710" width="12.875" style="593" customWidth="1"/>
    <col min="7711" max="7711" width="2.625" style="593" customWidth="1"/>
    <col min="7712" max="7936" width="10.625" style="593"/>
    <col min="7937" max="7937" width="2.625" style="593" customWidth="1"/>
    <col min="7938" max="7938" width="11.125" style="593" customWidth="1"/>
    <col min="7939" max="7939" width="2.75" style="593" customWidth="1"/>
    <col min="7940" max="7940" width="49.5" style="593" customWidth="1"/>
    <col min="7941" max="7941" width="5.875" style="593" customWidth="1"/>
    <col min="7942" max="7948" width="12.5" style="593" customWidth="1"/>
    <col min="7949" max="7949" width="5.875" style="593" customWidth="1"/>
    <col min="7950" max="7950" width="12.5" style="593" customWidth="1"/>
    <col min="7951" max="7952" width="2.125" style="593" customWidth="1"/>
    <col min="7953" max="7958" width="12.875" style="593" customWidth="1"/>
    <col min="7959" max="7959" width="5.875" style="593" customWidth="1"/>
    <col min="7960" max="7966" width="12.875" style="593" customWidth="1"/>
    <col min="7967" max="7967" width="2.625" style="593" customWidth="1"/>
    <col min="7968" max="8192" width="10.625" style="593"/>
    <col min="8193" max="8193" width="2.625" style="593" customWidth="1"/>
    <col min="8194" max="8194" width="11.125" style="593" customWidth="1"/>
    <col min="8195" max="8195" width="2.75" style="593" customWidth="1"/>
    <col min="8196" max="8196" width="49.5" style="593" customWidth="1"/>
    <col min="8197" max="8197" width="5.875" style="593" customWidth="1"/>
    <col min="8198" max="8204" width="12.5" style="593" customWidth="1"/>
    <col min="8205" max="8205" width="5.875" style="593" customWidth="1"/>
    <col min="8206" max="8206" width="12.5" style="593" customWidth="1"/>
    <col min="8207" max="8208" width="2.125" style="593" customWidth="1"/>
    <col min="8209" max="8214" width="12.875" style="593" customWidth="1"/>
    <col min="8215" max="8215" width="5.875" style="593" customWidth="1"/>
    <col min="8216" max="8222" width="12.875" style="593" customWidth="1"/>
    <col min="8223" max="8223" width="2.625" style="593" customWidth="1"/>
    <col min="8224" max="8448" width="10.625" style="593"/>
    <col min="8449" max="8449" width="2.625" style="593" customWidth="1"/>
    <col min="8450" max="8450" width="11.125" style="593" customWidth="1"/>
    <col min="8451" max="8451" width="2.75" style="593" customWidth="1"/>
    <col min="8452" max="8452" width="49.5" style="593" customWidth="1"/>
    <col min="8453" max="8453" width="5.875" style="593" customWidth="1"/>
    <col min="8454" max="8460" width="12.5" style="593" customWidth="1"/>
    <col min="8461" max="8461" width="5.875" style="593" customWidth="1"/>
    <col min="8462" max="8462" width="12.5" style="593" customWidth="1"/>
    <col min="8463" max="8464" width="2.125" style="593" customWidth="1"/>
    <col min="8465" max="8470" width="12.875" style="593" customWidth="1"/>
    <col min="8471" max="8471" width="5.875" style="593" customWidth="1"/>
    <col min="8472" max="8478" width="12.875" style="593" customWidth="1"/>
    <col min="8479" max="8479" width="2.625" style="593" customWidth="1"/>
    <col min="8480" max="8704" width="10.625" style="593"/>
    <col min="8705" max="8705" width="2.625" style="593" customWidth="1"/>
    <col min="8706" max="8706" width="11.125" style="593" customWidth="1"/>
    <col min="8707" max="8707" width="2.75" style="593" customWidth="1"/>
    <col min="8708" max="8708" width="49.5" style="593" customWidth="1"/>
    <col min="8709" max="8709" width="5.875" style="593" customWidth="1"/>
    <col min="8710" max="8716" width="12.5" style="593" customWidth="1"/>
    <col min="8717" max="8717" width="5.875" style="593" customWidth="1"/>
    <col min="8718" max="8718" width="12.5" style="593" customWidth="1"/>
    <col min="8719" max="8720" width="2.125" style="593" customWidth="1"/>
    <col min="8721" max="8726" width="12.875" style="593" customWidth="1"/>
    <col min="8727" max="8727" width="5.875" style="593" customWidth="1"/>
    <col min="8728" max="8734" width="12.875" style="593" customWidth="1"/>
    <col min="8735" max="8735" width="2.625" style="593" customWidth="1"/>
    <col min="8736" max="8960" width="10.625" style="593"/>
    <col min="8961" max="8961" width="2.625" style="593" customWidth="1"/>
    <col min="8962" max="8962" width="11.125" style="593" customWidth="1"/>
    <col min="8963" max="8963" width="2.75" style="593" customWidth="1"/>
    <col min="8964" max="8964" width="49.5" style="593" customWidth="1"/>
    <col min="8965" max="8965" width="5.875" style="593" customWidth="1"/>
    <col min="8966" max="8972" width="12.5" style="593" customWidth="1"/>
    <col min="8973" max="8973" width="5.875" style="593" customWidth="1"/>
    <col min="8974" max="8974" width="12.5" style="593" customWidth="1"/>
    <col min="8975" max="8976" width="2.125" style="593" customWidth="1"/>
    <col min="8977" max="8982" width="12.875" style="593" customWidth="1"/>
    <col min="8983" max="8983" width="5.875" style="593" customWidth="1"/>
    <col min="8984" max="8990" width="12.875" style="593" customWidth="1"/>
    <col min="8991" max="8991" width="2.625" style="593" customWidth="1"/>
    <col min="8992" max="9216" width="10.625" style="593"/>
    <col min="9217" max="9217" width="2.625" style="593" customWidth="1"/>
    <col min="9218" max="9218" width="11.125" style="593" customWidth="1"/>
    <col min="9219" max="9219" width="2.75" style="593" customWidth="1"/>
    <col min="9220" max="9220" width="49.5" style="593" customWidth="1"/>
    <col min="9221" max="9221" width="5.875" style="593" customWidth="1"/>
    <col min="9222" max="9228" width="12.5" style="593" customWidth="1"/>
    <col min="9229" max="9229" width="5.875" style="593" customWidth="1"/>
    <col min="9230" max="9230" width="12.5" style="593" customWidth="1"/>
    <col min="9231" max="9232" width="2.125" style="593" customWidth="1"/>
    <col min="9233" max="9238" width="12.875" style="593" customWidth="1"/>
    <col min="9239" max="9239" width="5.875" style="593" customWidth="1"/>
    <col min="9240" max="9246" width="12.875" style="593" customWidth="1"/>
    <col min="9247" max="9247" width="2.625" style="593" customWidth="1"/>
    <col min="9248" max="9472" width="10.625" style="593"/>
    <col min="9473" max="9473" width="2.625" style="593" customWidth="1"/>
    <col min="9474" max="9474" width="11.125" style="593" customWidth="1"/>
    <col min="9475" max="9475" width="2.75" style="593" customWidth="1"/>
    <col min="9476" max="9476" width="49.5" style="593" customWidth="1"/>
    <col min="9477" max="9477" width="5.875" style="593" customWidth="1"/>
    <col min="9478" max="9484" width="12.5" style="593" customWidth="1"/>
    <col min="9485" max="9485" width="5.875" style="593" customWidth="1"/>
    <col min="9486" max="9486" width="12.5" style="593" customWidth="1"/>
    <col min="9487" max="9488" width="2.125" style="593" customWidth="1"/>
    <col min="9489" max="9494" width="12.875" style="593" customWidth="1"/>
    <col min="9495" max="9495" width="5.875" style="593" customWidth="1"/>
    <col min="9496" max="9502" width="12.875" style="593" customWidth="1"/>
    <col min="9503" max="9503" width="2.625" style="593" customWidth="1"/>
    <col min="9504" max="9728" width="10.625" style="593"/>
    <col min="9729" max="9729" width="2.625" style="593" customWidth="1"/>
    <col min="9730" max="9730" width="11.125" style="593" customWidth="1"/>
    <col min="9731" max="9731" width="2.75" style="593" customWidth="1"/>
    <col min="9732" max="9732" width="49.5" style="593" customWidth="1"/>
    <col min="9733" max="9733" width="5.875" style="593" customWidth="1"/>
    <col min="9734" max="9740" width="12.5" style="593" customWidth="1"/>
    <col min="9741" max="9741" width="5.875" style="593" customWidth="1"/>
    <col min="9742" max="9742" width="12.5" style="593" customWidth="1"/>
    <col min="9743" max="9744" width="2.125" style="593" customWidth="1"/>
    <col min="9745" max="9750" width="12.875" style="593" customWidth="1"/>
    <col min="9751" max="9751" width="5.875" style="593" customWidth="1"/>
    <col min="9752" max="9758" width="12.875" style="593" customWidth="1"/>
    <col min="9759" max="9759" width="2.625" style="593" customWidth="1"/>
    <col min="9760" max="9984" width="10.625" style="593"/>
    <col min="9985" max="9985" width="2.625" style="593" customWidth="1"/>
    <col min="9986" max="9986" width="11.125" style="593" customWidth="1"/>
    <col min="9987" max="9987" width="2.75" style="593" customWidth="1"/>
    <col min="9988" max="9988" width="49.5" style="593" customWidth="1"/>
    <col min="9989" max="9989" width="5.875" style="593" customWidth="1"/>
    <col min="9990" max="9996" width="12.5" style="593" customWidth="1"/>
    <col min="9997" max="9997" width="5.875" style="593" customWidth="1"/>
    <col min="9998" max="9998" width="12.5" style="593" customWidth="1"/>
    <col min="9999" max="10000" width="2.125" style="593" customWidth="1"/>
    <col min="10001" max="10006" width="12.875" style="593" customWidth="1"/>
    <col min="10007" max="10007" width="5.875" style="593" customWidth="1"/>
    <col min="10008" max="10014" width="12.875" style="593" customWidth="1"/>
    <col min="10015" max="10015" width="2.625" style="593" customWidth="1"/>
    <col min="10016" max="10240" width="10.625" style="593"/>
    <col min="10241" max="10241" width="2.625" style="593" customWidth="1"/>
    <col min="10242" max="10242" width="11.125" style="593" customWidth="1"/>
    <col min="10243" max="10243" width="2.75" style="593" customWidth="1"/>
    <col min="10244" max="10244" width="49.5" style="593" customWidth="1"/>
    <col min="10245" max="10245" width="5.875" style="593" customWidth="1"/>
    <col min="10246" max="10252" width="12.5" style="593" customWidth="1"/>
    <col min="10253" max="10253" width="5.875" style="593" customWidth="1"/>
    <col min="10254" max="10254" width="12.5" style="593" customWidth="1"/>
    <col min="10255" max="10256" width="2.125" style="593" customWidth="1"/>
    <col min="10257" max="10262" width="12.875" style="593" customWidth="1"/>
    <col min="10263" max="10263" width="5.875" style="593" customWidth="1"/>
    <col min="10264" max="10270" width="12.875" style="593" customWidth="1"/>
    <col min="10271" max="10271" width="2.625" style="593" customWidth="1"/>
    <col min="10272" max="10496" width="10.625" style="593"/>
    <col min="10497" max="10497" width="2.625" style="593" customWidth="1"/>
    <col min="10498" max="10498" width="11.125" style="593" customWidth="1"/>
    <col min="10499" max="10499" width="2.75" style="593" customWidth="1"/>
    <col min="10500" max="10500" width="49.5" style="593" customWidth="1"/>
    <col min="10501" max="10501" width="5.875" style="593" customWidth="1"/>
    <col min="10502" max="10508" width="12.5" style="593" customWidth="1"/>
    <col min="10509" max="10509" width="5.875" style="593" customWidth="1"/>
    <col min="10510" max="10510" width="12.5" style="593" customWidth="1"/>
    <col min="10511" max="10512" width="2.125" style="593" customWidth="1"/>
    <col min="10513" max="10518" width="12.875" style="593" customWidth="1"/>
    <col min="10519" max="10519" width="5.875" style="593" customWidth="1"/>
    <col min="10520" max="10526" width="12.875" style="593" customWidth="1"/>
    <col min="10527" max="10527" width="2.625" style="593" customWidth="1"/>
    <col min="10528" max="10752" width="10.625" style="593"/>
    <col min="10753" max="10753" width="2.625" style="593" customWidth="1"/>
    <col min="10754" max="10754" width="11.125" style="593" customWidth="1"/>
    <col min="10755" max="10755" width="2.75" style="593" customWidth="1"/>
    <col min="10756" max="10756" width="49.5" style="593" customWidth="1"/>
    <col min="10757" max="10757" width="5.875" style="593" customWidth="1"/>
    <col min="10758" max="10764" width="12.5" style="593" customWidth="1"/>
    <col min="10765" max="10765" width="5.875" style="593" customWidth="1"/>
    <col min="10766" max="10766" width="12.5" style="593" customWidth="1"/>
    <col min="10767" max="10768" width="2.125" style="593" customWidth="1"/>
    <col min="10769" max="10774" width="12.875" style="593" customWidth="1"/>
    <col min="10775" max="10775" width="5.875" style="593" customWidth="1"/>
    <col min="10776" max="10782" width="12.875" style="593" customWidth="1"/>
    <col min="10783" max="10783" width="2.625" style="593" customWidth="1"/>
    <col min="10784" max="11008" width="10.625" style="593"/>
    <col min="11009" max="11009" width="2.625" style="593" customWidth="1"/>
    <col min="11010" max="11010" width="11.125" style="593" customWidth="1"/>
    <col min="11011" max="11011" width="2.75" style="593" customWidth="1"/>
    <col min="11012" max="11012" width="49.5" style="593" customWidth="1"/>
    <col min="11013" max="11013" width="5.875" style="593" customWidth="1"/>
    <col min="11014" max="11020" width="12.5" style="593" customWidth="1"/>
    <col min="11021" max="11021" width="5.875" style="593" customWidth="1"/>
    <col min="11022" max="11022" width="12.5" style="593" customWidth="1"/>
    <col min="11023" max="11024" width="2.125" style="593" customWidth="1"/>
    <col min="11025" max="11030" width="12.875" style="593" customWidth="1"/>
    <col min="11031" max="11031" width="5.875" style="593" customWidth="1"/>
    <col min="11032" max="11038" width="12.875" style="593" customWidth="1"/>
    <col min="11039" max="11039" width="2.625" style="593" customWidth="1"/>
    <col min="11040" max="11264" width="10.625" style="593"/>
    <col min="11265" max="11265" width="2.625" style="593" customWidth="1"/>
    <col min="11266" max="11266" width="11.125" style="593" customWidth="1"/>
    <col min="11267" max="11267" width="2.75" style="593" customWidth="1"/>
    <col min="11268" max="11268" width="49.5" style="593" customWidth="1"/>
    <col min="11269" max="11269" width="5.875" style="593" customWidth="1"/>
    <col min="11270" max="11276" width="12.5" style="593" customWidth="1"/>
    <col min="11277" max="11277" width="5.875" style="593" customWidth="1"/>
    <col min="11278" max="11278" width="12.5" style="593" customWidth="1"/>
    <col min="11279" max="11280" width="2.125" style="593" customWidth="1"/>
    <col min="11281" max="11286" width="12.875" style="593" customWidth="1"/>
    <col min="11287" max="11287" width="5.875" style="593" customWidth="1"/>
    <col min="11288" max="11294" width="12.875" style="593" customWidth="1"/>
    <col min="11295" max="11295" width="2.625" style="593" customWidth="1"/>
    <col min="11296" max="11520" width="10.625" style="593"/>
    <col min="11521" max="11521" width="2.625" style="593" customWidth="1"/>
    <col min="11522" max="11522" width="11.125" style="593" customWidth="1"/>
    <col min="11523" max="11523" width="2.75" style="593" customWidth="1"/>
    <col min="11524" max="11524" width="49.5" style="593" customWidth="1"/>
    <col min="11525" max="11525" width="5.875" style="593" customWidth="1"/>
    <col min="11526" max="11532" width="12.5" style="593" customWidth="1"/>
    <col min="11533" max="11533" width="5.875" style="593" customWidth="1"/>
    <col min="11534" max="11534" width="12.5" style="593" customWidth="1"/>
    <col min="11535" max="11536" width="2.125" style="593" customWidth="1"/>
    <col min="11537" max="11542" width="12.875" style="593" customWidth="1"/>
    <col min="11543" max="11543" width="5.875" style="593" customWidth="1"/>
    <col min="11544" max="11550" width="12.875" style="593" customWidth="1"/>
    <col min="11551" max="11551" width="2.625" style="593" customWidth="1"/>
    <col min="11552" max="11776" width="10.625" style="593"/>
    <col min="11777" max="11777" width="2.625" style="593" customWidth="1"/>
    <col min="11778" max="11778" width="11.125" style="593" customWidth="1"/>
    <col min="11779" max="11779" width="2.75" style="593" customWidth="1"/>
    <col min="11780" max="11780" width="49.5" style="593" customWidth="1"/>
    <col min="11781" max="11781" width="5.875" style="593" customWidth="1"/>
    <col min="11782" max="11788" width="12.5" style="593" customWidth="1"/>
    <col min="11789" max="11789" width="5.875" style="593" customWidth="1"/>
    <col min="11790" max="11790" width="12.5" style="593" customWidth="1"/>
    <col min="11791" max="11792" width="2.125" style="593" customWidth="1"/>
    <col min="11793" max="11798" width="12.875" style="593" customWidth="1"/>
    <col min="11799" max="11799" width="5.875" style="593" customWidth="1"/>
    <col min="11800" max="11806" width="12.875" style="593" customWidth="1"/>
    <col min="11807" max="11807" width="2.625" style="593" customWidth="1"/>
    <col min="11808" max="12032" width="10.625" style="593"/>
    <col min="12033" max="12033" width="2.625" style="593" customWidth="1"/>
    <col min="12034" max="12034" width="11.125" style="593" customWidth="1"/>
    <col min="12035" max="12035" width="2.75" style="593" customWidth="1"/>
    <col min="12036" max="12036" width="49.5" style="593" customWidth="1"/>
    <col min="12037" max="12037" width="5.875" style="593" customWidth="1"/>
    <col min="12038" max="12044" width="12.5" style="593" customWidth="1"/>
    <col min="12045" max="12045" width="5.875" style="593" customWidth="1"/>
    <col min="12046" max="12046" width="12.5" style="593" customWidth="1"/>
    <col min="12047" max="12048" width="2.125" style="593" customWidth="1"/>
    <col min="12049" max="12054" width="12.875" style="593" customWidth="1"/>
    <col min="12055" max="12055" width="5.875" style="593" customWidth="1"/>
    <col min="12056" max="12062" width="12.875" style="593" customWidth="1"/>
    <col min="12063" max="12063" width="2.625" style="593" customWidth="1"/>
    <col min="12064" max="12288" width="10.625" style="593"/>
    <col min="12289" max="12289" width="2.625" style="593" customWidth="1"/>
    <col min="12290" max="12290" width="11.125" style="593" customWidth="1"/>
    <col min="12291" max="12291" width="2.75" style="593" customWidth="1"/>
    <col min="12292" max="12292" width="49.5" style="593" customWidth="1"/>
    <col min="12293" max="12293" width="5.875" style="593" customWidth="1"/>
    <col min="12294" max="12300" width="12.5" style="593" customWidth="1"/>
    <col min="12301" max="12301" width="5.875" style="593" customWidth="1"/>
    <col min="12302" max="12302" width="12.5" style="593" customWidth="1"/>
    <col min="12303" max="12304" width="2.125" style="593" customWidth="1"/>
    <col min="12305" max="12310" width="12.875" style="593" customWidth="1"/>
    <col min="12311" max="12311" width="5.875" style="593" customWidth="1"/>
    <col min="12312" max="12318" width="12.875" style="593" customWidth="1"/>
    <col min="12319" max="12319" width="2.625" style="593" customWidth="1"/>
    <col min="12320" max="12544" width="10.625" style="593"/>
    <col min="12545" max="12545" width="2.625" style="593" customWidth="1"/>
    <col min="12546" max="12546" width="11.125" style="593" customWidth="1"/>
    <col min="12547" max="12547" width="2.75" style="593" customWidth="1"/>
    <col min="12548" max="12548" width="49.5" style="593" customWidth="1"/>
    <col min="12549" max="12549" width="5.875" style="593" customWidth="1"/>
    <col min="12550" max="12556" width="12.5" style="593" customWidth="1"/>
    <col min="12557" max="12557" width="5.875" style="593" customWidth="1"/>
    <col min="12558" max="12558" width="12.5" style="593" customWidth="1"/>
    <col min="12559" max="12560" width="2.125" style="593" customWidth="1"/>
    <col min="12561" max="12566" width="12.875" style="593" customWidth="1"/>
    <col min="12567" max="12567" width="5.875" style="593" customWidth="1"/>
    <col min="12568" max="12574" width="12.875" style="593" customWidth="1"/>
    <col min="12575" max="12575" width="2.625" style="593" customWidth="1"/>
    <col min="12576" max="12800" width="10.625" style="593"/>
    <col min="12801" max="12801" width="2.625" style="593" customWidth="1"/>
    <col min="12802" max="12802" width="11.125" style="593" customWidth="1"/>
    <col min="12803" max="12803" width="2.75" style="593" customWidth="1"/>
    <col min="12804" max="12804" width="49.5" style="593" customWidth="1"/>
    <col min="12805" max="12805" width="5.875" style="593" customWidth="1"/>
    <col min="12806" max="12812" width="12.5" style="593" customWidth="1"/>
    <col min="12813" max="12813" width="5.875" style="593" customWidth="1"/>
    <col min="12814" max="12814" width="12.5" style="593" customWidth="1"/>
    <col min="12815" max="12816" width="2.125" style="593" customWidth="1"/>
    <col min="12817" max="12822" width="12.875" style="593" customWidth="1"/>
    <col min="12823" max="12823" width="5.875" style="593" customWidth="1"/>
    <col min="12824" max="12830" width="12.875" style="593" customWidth="1"/>
    <col min="12831" max="12831" width="2.625" style="593" customWidth="1"/>
    <col min="12832" max="13056" width="10.625" style="593"/>
    <col min="13057" max="13057" width="2.625" style="593" customWidth="1"/>
    <col min="13058" max="13058" width="11.125" style="593" customWidth="1"/>
    <col min="13059" max="13059" width="2.75" style="593" customWidth="1"/>
    <col min="13060" max="13060" width="49.5" style="593" customWidth="1"/>
    <col min="13061" max="13061" width="5.875" style="593" customWidth="1"/>
    <col min="13062" max="13068" width="12.5" style="593" customWidth="1"/>
    <col min="13069" max="13069" width="5.875" style="593" customWidth="1"/>
    <col min="13070" max="13070" width="12.5" style="593" customWidth="1"/>
    <col min="13071" max="13072" width="2.125" style="593" customWidth="1"/>
    <col min="13073" max="13078" width="12.875" style="593" customWidth="1"/>
    <col min="13079" max="13079" width="5.875" style="593" customWidth="1"/>
    <col min="13080" max="13086" width="12.875" style="593" customWidth="1"/>
    <col min="13087" max="13087" width="2.625" style="593" customWidth="1"/>
    <col min="13088" max="13312" width="10.625" style="593"/>
    <col min="13313" max="13313" width="2.625" style="593" customWidth="1"/>
    <col min="13314" max="13314" width="11.125" style="593" customWidth="1"/>
    <col min="13315" max="13315" width="2.75" style="593" customWidth="1"/>
    <col min="13316" max="13316" width="49.5" style="593" customWidth="1"/>
    <col min="13317" max="13317" width="5.875" style="593" customWidth="1"/>
    <col min="13318" max="13324" width="12.5" style="593" customWidth="1"/>
    <col min="13325" max="13325" width="5.875" style="593" customWidth="1"/>
    <col min="13326" max="13326" width="12.5" style="593" customWidth="1"/>
    <col min="13327" max="13328" width="2.125" style="593" customWidth="1"/>
    <col min="13329" max="13334" width="12.875" style="593" customWidth="1"/>
    <col min="13335" max="13335" width="5.875" style="593" customWidth="1"/>
    <col min="13336" max="13342" width="12.875" style="593" customWidth="1"/>
    <col min="13343" max="13343" width="2.625" style="593" customWidth="1"/>
    <col min="13344" max="13568" width="10.625" style="593"/>
    <col min="13569" max="13569" width="2.625" style="593" customWidth="1"/>
    <col min="13570" max="13570" width="11.125" style="593" customWidth="1"/>
    <col min="13571" max="13571" width="2.75" style="593" customWidth="1"/>
    <col min="13572" max="13572" width="49.5" style="593" customWidth="1"/>
    <col min="13573" max="13573" width="5.875" style="593" customWidth="1"/>
    <col min="13574" max="13580" width="12.5" style="593" customWidth="1"/>
    <col min="13581" max="13581" width="5.875" style="593" customWidth="1"/>
    <col min="13582" max="13582" width="12.5" style="593" customWidth="1"/>
    <col min="13583" max="13584" width="2.125" style="593" customWidth="1"/>
    <col min="13585" max="13590" width="12.875" style="593" customWidth="1"/>
    <col min="13591" max="13591" width="5.875" style="593" customWidth="1"/>
    <col min="13592" max="13598" width="12.875" style="593" customWidth="1"/>
    <col min="13599" max="13599" width="2.625" style="593" customWidth="1"/>
    <col min="13600" max="13824" width="10.625" style="593"/>
    <col min="13825" max="13825" width="2.625" style="593" customWidth="1"/>
    <col min="13826" max="13826" width="11.125" style="593" customWidth="1"/>
    <col min="13827" max="13827" width="2.75" style="593" customWidth="1"/>
    <col min="13828" max="13828" width="49.5" style="593" customWidth="1"/>
    <col min="13829" max="13829" width="5.875" style="593" customWidth="1"/>
    <col min="13830" max="13836" width="12.5" style="593" customWidth="1"/>
    <col min="13837" max="13837" width="5.875" style="593" customWidth="1"/>
    <col min="13838" max="13838" width="12.5" style="593" customWidth="1"/>
    <col min="13839" max="13840" width="2.125" style="593" customWidth="1"/>
    <col min="13841" max="13846" width="12.875" style="593" customWidth="1"/>
    <col min="13847" max="13847" width="5.875" style="593" customWidth="1"/>
    <col min="13848" max="13854" width="12.875" style="593" customWidth="1"/>
    <col min="13855" max="13855" width="2.625" style="593" customWidth="1"/>
    <col min="13856" max="14080" width="10.625" style="593"/>
    <col min="14081" max="14081" width="2.625" style="593" customWidth="1"/>
    <col min="14082" max="14082" width="11.125" style="593" customWidth="1"/>
    <col min="14083" max="14083" width="2.75" style="593" customWidth="1"/>
    <col min="14084" max="14084" width="49.5" style="593" customWidth="1"/>
    <col min="14085" max="14085" width="5.875" style="593" customWidth="1"/>
    <col min="14086" max="14092" width="12.5" style="593" customWidth="1"/>
    <col min="14093" max="14093" width="5.875" style="593" customWidth="1"/>
    <col min="14094" max="14094" width="12.5" style="593" customWidth="1"/>
    <col min="14095" max="14096" width="2.125" style="593" customWidth="1"/>
    <col min="14097" max="14102" width="12.875" style="593" customWidth="1"/>
    <col min="14103" max="14103" width="5.875" style="593" customWidth="1"/>
    <col min="14104" max="14110" width="12.875" style="593" customWidth="1"/>
    <col min="14111" max="14111" width="2.625" style="593" customWidth="1"/>
    <col min="14112" max="14336" width="10.625" style="593"/>
    <col min="14337" max="14337" width="2.625" style="593" customWidth="1"/>
    <col min="14338" max="14338" width="11.125" style="593" customWidth="1"/>
    <col min="14339" max="14339" width="2.75" style="593" customWidth="1"/>
    <col min="14340" max="14340" width="49.5" style="593" customWidth="1"/>
    <col min="14341" max="14341" width="5.875" style="593" customWidth="1"/>
    <col min="14342" max="14348" width="12.5" style="593" customWidth="1"/>
    <col min="14349" max="14349" width="5.875" style="593" customWidth="1"/>
    <col min="14350" max="14350" width="12.5" style="593" customWidth="1"/>
    <col min="14351" max="14352" width="2.125" style="593" customWidth="1"/>
    <col min="14353" max="14358" width="12.875" style="593" customWidth="1"/>
    <col min="14359" max="14359" width="5.875" style="593" customWidth="1"/>
    <col min="14360" max="14366" width="12.875" style="593" customWidth="1"/>
    <col min="14367" max="14367" width="2.625" style="593" customWidth="1"/>
    <col min="14368" max="14592" width="10.625" style="593"/>
    <col min="14593" max="14593" width="2.625" style="593" customWidth="1"/>
    <col min="14594" max="14594" width="11.125" style="593" customWidth="1"/>
    <col min="14595" max="14595" width="2.75" style="593" customWidth="1"/>
    <col min="14596" max="14596" width="49.5" style="593" customWidth="1"/>
    <col min="14597" max="14597" width="5.875" style="593" customWidth="1"/>
    <col min="14598" max="14604" width="12.5" style="593" customWidth="1"/>
    <col min="14605" max="14605" width="5.875" style="593" customWidth="1"/>
    <col min="14606" max="14606" width="12.5" style="593" customWidth="1"/>
    <col min="14607" max="14608" width="2.125" style="593" customWidth="1"/>
    <col min="14609" max="14614" width="12.875" style="593" customWidth="1"/>
    <col min="14615" max="14615" width="5.875" style="593" customWidth="1"/>
    <col min="14616" max="14622" width="12.875" style="593" customWidth="1"/>
    <col min="14623" max="14623" width="2.625" style="593" customWidth="1"/>
    <col min="14624" max="14848" width="10.625" style="593"/>
    <col min="14849" max="14849" width="2.625" style="593" customWidth="1"/>
    <col min="14850" max="14850" width="11.125" style="593" customWidth="1"/>
    <col min="14851" max="14851" width="2.75" style="593" customWidth="1"/>
    <col min="14852" max="14852" width="49.5" style="593" customWidth="1"/>
    <col min="14853" max="14853" width="5.875" style="593" customWidth="1"/>
    <col min="14854" max="14860" width="12.5" style="593" customWidth="1"/>
    <col min="14861" max="14861" width="5.875" style="593" customWidth="1"/>
    <col min="14862" max="14862" width="12.5" style="593" customWidth="1"/>
    <col min="14863" max="14864" width="2.125" style="593" customWidth="1"/>
    <col min="14865" max="14870" width="12.875" style="593" customWidth="1"/>
    <col min="14871" max="14871" width="5.875" style="593" customWidth="1"/>
    <col min="14872" max="14878" width="12.875" style="593" customWidth="1"/>
    <col min="14879" max="14879" width="2.625" style="593" customWidth="1"/>
    <col min="14880" max="15104" width="10.625" style="593"/>
    <col min="15105" max="15105" width="2.625" style="593" customWidth="1"/>
    <col min="15106" max="15106" width="11.125" style="593" customWidth="1"/>
    <col min="15107" max="15107" width="2.75" style="593" customWidth="1"/>
    <col min="15108" max="15108" width="49.5" style="593" customWidth="1"/>
    <col min="15109" max="15109" width="5.875" style="593" customWidth="1"/>
    <col min="15110" max="15116" width="12.5" style="593" customWidth="1"/>
    <col min="15117" max="15117" width="5.875" style="593" customWidth="1"/>
    <col min="15118" max="15118" width="12.5" style="593" customWidth="1"/>
    <col min="15119" max="15120" width="2.125" style="593" customWidth="1"/>
    <col min="15121" max="15126" width="12.875" style="593" customWidth="1"/>
    <col min="15127" max="15127" width="5.875" style="593" customWidth="1"/>
    <col min="15128" max="15134" width="12.875" style="593" customWidth="1"/>
    <col min="15135" max="15135" width="2.625" style="593" customWidth="1"/>
    <col min="15136" max="15360" width="10.625" style="593"/>
    <col min="15361" max="15361" width="2.625" style="593" customWidth="1"/>
    <col min="15362" max="15362" width="11.125" style="593" customWidth="1"/>
    <col min="15363" max="15363" width="2.75" style="593" customWidth="1"/>
    <col min="15364" max="15364" width="49.5" style="593" customWidth="1"/>
    <col min="15365" max="15365" width="5.875" style="593" customWidth="1"/>
    <col min="15366" max="15372" width="12.5" style="593" customWidth="1"/>
    <col min="15373" max="15373" width="5.875" style="593" customWidth="1"/>
    <col min="15374" max="15374" width="12.5" style="593" customWidth="1"/>
    <col min="15375" max="15376" width="2.125" style="593" customWidth="1"/>
    <col min="15377" max="15382" width="12.875" style="593" customWidth="1"/>
    <col min="15383" max="15383" width="5.875" style="593" customWidth="1"/>
    <col min="15384" max="15390" width="12.875" style="593" customWidth="1"/>
    <col min="15391" max="15391" width="2.625" style="593" customWidth="1"/>
    <col min="15392" max="15616" width="10.625" style="593"/>
    <col min="15617" max="15617" width="2.625" style="593" customWidth="1"/>
    <col min="15618" max="15618" width="11.125" style="593" customWidth="1"/>
    <col min="15619" max="15619" width="2.75" style="593" customWidth="1"/>
    <col min="15620" max="15620" width="49.5" style="593" customWidth="1"/>
    <col min="15621" max="15621" width="5.875" style="593" customWidth="1"/>
    <col min="15622" max="15628" width="12.5" style="593" customWidth="1"/>
    <col min="15629" max="15629" width="5.875" style="593" customWidth="1"/>
    <col min="15630" max="15630" width="12.5" style="593" customWidth="1"/>
    <col min="15631" max="15632" width="2.125" style="593" customWidth="1"/>
    <col min="15633" max="15638" width="12.875" style="593" customWidth="1"/>
    <col min="15639" max="15639" width="5.875" style="593" customWidth="1"/>
    <col min="15640" max="15646" width="12.875" style="593" customWidth="1"/>
    <col min="15647" max="15647" width="2.625" style="593" customWidth="1"/>
    <col min="15648" max="15872" width="10.625" style="593"/>
    <col min="15873" max="15873" width="2.625" style="593" customWidth="1"/>
    <col min="15874" max="15874" width="11.125" style="593" customWidth="1"/>
    <col min="15875" max="15875" width="2.75" style="593" customWidth="1"/>
    <col min="15876" max="15876" width="49.5" style="593" customWidth="1"/>
    <col min="15877" max="15877" width="5.875" style="593" customWidth="1"/>
    <col min="15878" max="15884" width="12.5" style="593" customWidth="1"/>
    <col min="15885" max="15885" width="5.875" style="593" customWidth="1"/>
    <col min="15886" max="15886" width="12.5" style="593" customWidth="1"/>
    <col min="15887" max="15888" width="2.125" style="593" customWidth="1"/>
    <col min="15889" max="15894" width="12.875" style="593" customWidth="1"/>
    <col min="15895" max="15895" width="5.875" style="593" customWidth="1"/>
    <col min="15896" max="15902" width="12.875" style="593" customWidth="1"/>
    <col min="15903" max="15903" width="2.625" style="593" customWidth="1"/>
    <col min="15904" max="16128" width="10.625" style="593"/>
    <col min="16129" max="16129" width="2.625" style="593" customWidth="1"/>
    <col min="16130" max="16130" width="11.125" style="593" customWidth="1"/>
    <col min="16131" max="16131" width="2.75" style="593" customWidth="1"/>
    <col min="16132" max="16132" width="49.5" style="593" customWidth="1"/>
    <col min="16133" max="16133" width="5.875" style="593" customWidth="1"/>
    <col min="16134" max="16140" width="12.5" style="593" customWidth="1"/>
    <col min="16141" max="16141" width="5.875" style="593" customWidth="1"/>
    <col min="16142" max="16142" width="12.5" style="593" customWidth="1"/>
    <col min="16143" max="16144" width="2.125" style="593" customWidth="1"/>
    <col min="16145" max="16150" width="12.875" style="593" customWidth="1"/>
    <col min="16151" max="16151" width="5.875" style="593" customWidth="1"/>
    <col min="16152" max="16158" width="12.875" style="593" customWidth="1"/>
    <col min="16159" max="16159" width="2.625" style="593" customWidth="1"/>
    <col min="16160" max="16384" width="10.625" style="593"/>
  </cols>
  <sheetData>
    <row r="1" spans="2:31" ht="29.45" customHeight="1">
      <c r="B1" s="590" t="s">
        <v>461</v>
      </c>
      <c r="C1" s="591"/>
    </row>
    <row r="2" spans="2:31" ht="29.45" customHeight="1" thickBot="1">
      <c r="B2" s="594"/>
      <c r="C2" s="594"/>
      <c r="D2" s="594"/>
      <c r="E2" s="594"/>
      <c r="F2" s="594"/>
      <c r="G2" s="594"/>
      <c r="H2" s="594"/>
      <c r="I2" s="594"/>
      <c r="J2" s="594"/>
      <c r="K2" s="594"/>
      <c r="L2" s="594"/>
      <c r="M2" s="594"/>
      <c r="V2" s="595"/>
      <c r="W2" s="595"/>
      <c r="X2" s="595"/>
      <c r="Y2" s="595"/>
      <c r="Z2" s="595"/>
      <c r="AA2" s="595"/>
      <c r="AB2" s="595"/>
      <c r="AC2" s="595"/>
      <c r="AD2" s="596" t="s">
        <v>447</v>
      </c>
    </row>
    <row r="3" spans="2:31" ht="29.45" customHeight="1">
      <c r="B3" s="597"/>
      <c r="C3" s="598"/>
      <c r="D3" s="598"/>
      <c r="E3" s="599"/>
      <c r="F3" s="600"/>
      <c r="G3" s="601"/>
      <c r="H3" s="600"/>
      <c r="I3" s="600" t="s">
        <v>462</v>
      </c>
      <c r="J3" s="601"/>
      <c r="K3" s="600"/>
      <c r="L3" s="600"/>
      <c r="M3" s="602"/>
      <c r="N3" s="603" t="s">
        <v>463</v>
      </c>
      <c r="Q3" s="603"/>
      <c r="R3" s="603"/>
      <c r="S3" s="603"/>
      <c r="T3" s="603"/>
      <c r="U3" s="603" t="s">
        <v>464</v>
      </c>
      <c r="V3" s="603"/>
      <c r="W3" s="604"/>
      <c r="X3" s="604"/>
      <c r="Y3" s="605"/>
      <c r="Z3" s="604"/>
      <c r="AA3" s="604" t="s">
        <v>465</v>
      </c>
      <c r="AB3" s="605"/>
      <c r="AC3" s="604"/>
      <c r="AD3" s="606"/>
    </row>
    <row r="4" spans="2:31" ht="29.45" customHeight="1">
      <c r="B4" s="607" t="s">
        <v>466</v>
      </c>
      <c r="C4" s="598"/>
      <c r="D4" s="598"/>
      <c r="E4" s="599"/>
      <c r="F4" s="600"/>
      <c r="G4" s="601"/>
      <c r="H4" s="600" t="s">
        <v>467</v>
      </c>
      <c r="I4" s="600"/>
      <c r="J4" s="600" t="s">
        <v>468</v>
      </c>
      <c r="K4" s="600"/>
      <c r="L4" s="608"/>
      <c r="M4" s="609"/>
      <c r="N4" s="602"/>
      <c r="Q4" s="602" t="s">
        <v>469</v>
      </c>
      <c r="R4" s="602" t="s">
        <v>470</v>
      </c>
      <c r="S4" s="602" t="s">
        <v>471</v>
      </c>
      <c r="T4" s="602" t="s">
        <v>472</v>
      </c>
      <c r="U4" s="602" t="s">
        <v>473</v>
      </c>
      <c r="V4" s="610"/>
      <c r="W4" s="611"/>
      <c r="X4" s="612"/>
      <c r="Y4" s="601" t="s">
        <v>474</v>
      </c>
      <c r="Z4" s="601" t="s">
        <v>475</v>
      </c>
      <c r="AA4" s="601" t="s">
        <v>476</v>
      </c>
      <c r="AB4" s="601" t="s">
        <v>477</v>
      </c>
      <c r="AC4" s="612"/>
      <c r="AD4" s="613"/>
      <c r="AE4" s="592"/>
    </row>
    <row r="5" spans="2:31" ht="15.95" customHeight="1">
      <c r="B5" s="607"/>
      <c r="C5" s="598"/>
      <c r="D5" s="614" t="s">
        <v>478</v>
      </c>
      <c r="E5" s="615"/>
      <c r="F5" s="615" t="s">
        <v>479</v>
      </c>
      <c r="G5" s="615"/>
      <c r="H5" s="615"/>
      <c r="I5" s="615"/>
      <c r="J5" s="615"/>
      <c r="K5" s="615" t="s">
        <v>480</v>
      </c>
      <c r="L5" s="616" t="s">
        <v>481</v>
      </c>
      <c r="M5" s="616"/>
      <c r="N5" s="616" t="s">
        <v>482</v>
      </c>
      <c r="O5" s="615"/>
      <c r="P5" s="614"/>
      <c r="Q5" s="615"/>
      <c r="R5" s="615"/>
      <c r="S5" s="615"/>
      <c r="T5" s="615"/>
      <c r="U5" s="615" t="s">
        <v>480</v>
      </c>
      <c r="V5" s="617" t="s">
        <v>481</v>
      </c>
      <c r="W5" s="615"/>
      <c r="X5" s="615" t="s">
        <v>482</v>
      </c>
      <c r="Y5" s="615"/>
      <c r="Z5" s="615"/>
      <c r="AA5" s="615"/>
      <c r="AB5" s="615"/>
      <c r="AC5" s="615" t="s">
        <v>480</v>
      </c>
      <c r="AD5" s="618" t="s">
        <v>481</v>
      </c>
    </row>
    <row r="6" spans="2:31" ht="15.95" customHeight="1">
      <c r="B6" s="607" t="s">
        <v>483</v>
      </c>
      <c r="C6" s="598"/>
      <c r="D6" s="598"/>
      <c r="E6" s="619"/>
      <c r="F6" s="615"/>
      <c r="G6" s="615" t="s">
        <v>484</v>
      </c>
      <c r="H6" s="615" t="s">
        <v>485</v>
      </c>
      <c r="I6" s="615" t="s">
        <v>486</v>
      </c>
      <c r="J6" s="615" t="s">
        <v>487</v>
      </c>
      <c r="K6" s="615"/>
      <c r="L6" s="617"/>
      <c r="M6" s="620"/>
      <c r="N6" s="617"/>
      <c r="O6" s="615"/>
      <c r="P6" s="614"/>
      <c r="Q6" s="615" t="s">
        <v>484</v>
      </c>
      <c r="R6" s="615" t="s">
        <v>485</v>
      </c>
      <c r="S6" s="615" t="s">
        <v>486</v>
      </c>
      <c r="T6" s="615" t="s">
        <v>487</v>
      </c>
      <c r="U6" s="615"/>
      <c r="V6" s="617"/>
      <c r="W6" s="619"/>
      <c r="X6" s="615"/>
      <c r="Y6" s="615" t="s">
        <v>484</v>
      </c>
      <c r="Z6" s="615" t="s">
        <v>485</v>
      </c>
      <c r="AA6" s="615" t="s">
        <v>486</v>
      </c>
      <c r="AB6" s="615" t="s">
        <v>487</v>
      </c>
      <c r="AC6" s="615"/>
      <c r="AD6" s="618"/>
    </row>
    <row r="7" spans="2:31" ht="15.95" customHeight="1">
      <c r="B7" s="607"/>
      <c r="C7" s="598"/>
      <c r="D7" s="598"/>
      <c r="E7" s="619"/>
      <c r="F7" s="615" t="s">
        <v>488</v>
      </c>
      <c r="G7" s="615"/>
      <c r="H7" s="615"/>
      <c r="I7" s="615"/>
      <c r="J7" s="615"/>
      <c r="K7" s="615" t="s">
        <v>489</v>
      </c>
      <c r="L7" s="617" t="s">
        <v>490</v>
      </c>
      <c r="M7" s="620"/>
      <c r="N7" s="617" t="s">
        <v>488</v>
      </c>
      <c r="O7" s="615"/>
      <c r="P7" s="614"/>
      <c r="Q7" s="615"/>
      <c r="R7" s="615"/>
      <c r="S7" s="615"/>
      <c r="T7" s="615"/>
      <c r="U7" s="615" t="s">
        <v>489</v>
      </c>
      <c r="V7" s="617" t="s">
        <v>490</v>
      </c>
      <c r="W7" s="619"/>
      <c r="X7" s="615" t="s">
        <v>488</v>
      </c>
      <c r="Y7" s="615"/>
      <c r="Z7" s="615"/>
      <c r="AA7" s="615"/>
      <c r="AB7" s="615"/>
      <c r="AC7" s="615" t="s">
        <v>489</v>
      </c>
      <c r="AD7" s="618" t="s">
        <v>490</v>
      </c>
    </row>
    <row r="8" spans="2:31" ht="15.95" customHeight="1">
      <c r="B8" s="607" t="s">
        <v>491</v>
      </c>
      <c r="C8" s="598"/>
      <c r="D8" s="614" t="s">
        <v>492</v>
      </c>
      <c r="E8" s="615" t="s">
        <v>493</v>
      </c>
      <c r="F8" s="615" t="s">
        <v>494</v>
      </c>
      <c r="G8" s="615" t="s">
        <v>495</v>
      </c>
      <c r="H8" s="615" t="s">
        <v>496</v>
      </c>
      <c r="I8" s="615" t="s">
        <v>497</v>
      </c>
      <c r="J8" s="615" t="s">
        <v>498</v>
      </c>
      <c r="K8" s="615" t="s">
        <v>499</v>
      </c>
      <c r="L8" s="617" t="s">
        <v>500</v>
      </c>
      <c r="M8" s="617" t="s">
        <v>493</v>
      </c>
      <c r="N8" s="617" t="s">
        <v>494</v>
      </c>
      <c r="O8" s="615"/>
      <c r="P8" s="614"/>
      <c r="Q8" s="615" t="s">
        <v>495</v>
      </c>
      <c r="R8" s="615" t="s">
        <v>496</v>
      </c>
      <c r="S8" s="615" t="s">
        <v>497</v>
      </c>
      <c r="T8" s="615" t="s">
        <v>498</v>
      </c>
      <c r="U8" s="615" t="s">
        <v>499</v>
      </c>
      <c r="V8" s="617" t="s">
        <v>500</v>
      </c>
      <c r="W8" s="615" t="s">
        <v>493</v>
      </c>
      <c r="X8" s="615" t="s">
        <v>494</v>
      </c>
      <c r="Y8" s="615" t="s">
        <v>495</v>
      </c>
      <c r="Z8" s="615" t="s">
        <v>496</v>
      </c>
      <c r="AA8" s="615" t="s">
        <v>497</v>
      </c>
      <c r="AB8" s="615" t="s">
        <v>498</v>
      </c>
      <c r="AC8" s="615" t="s">
        <v>499</v>
      </c>
      <c r="AD8" s="618" t="s">
        <v>500</v>
      </c>
    </row>
    <row r="9" spans="2:31" ht="15.95" customHeight="1">
      <c r="B9" s="607"/>
      <c r="C9" s="598"/>
      <c r="D9" s="598"/>
      <c r="E9" s="619"/>
      <c r="F9" s="615" t="s">
        <v>501</v>
      </c>
      <c r="G9" s="615" t="s">
        <v>502</v>
      </c>
      <c r="H9" s="615" t="s">
        <v>503</v>
      </c>
      <c r="I9" s="615" t="s">
        <v>504</v>
      </c>
      <c r="J9" s="615" t="s">
        <v>505</v>
      </c>
      <c r="K9" s="615" t="s">
        <v>506</v>
      </c>
      <c r="L9" s="617"/>
      <c r="M9" s="620"/>
      <c r="N9" s="617" t="s">
        <v>501</v>
      </c>
      <c r="O9" s="615"/>
      <c r="P9" s="614"/>
      <c r="Q9" s="615" t="s">
        <v>502</v>
      </c>
      <c r="R9" s="615" t="s">
        <v>503</v>
      </c>
      <c r="S9" s="615" t="s">
        <v>504</v>
      </c>
      <c r="T9" s="615" t="s">
        <v>505</v>
      </c>
      <c r="U9" s="615" t="s">
        <v>506</v>
      </c>
      <c r="V9" s="617"/>
      <c r="W9" s="619"/>
      <c r="X9" s="615" t="s">
        <v>501</v>
      </c>
      <c r="Y9" s="615" t="s">
        <v>502</v>
      </c>
      <c r="Z9" s="615" t="s">
        <v>503</v>
      </c>
      <c r="AA9" s="615" t="s">
        <v>504</v>
      </c>
      <c r="AB9" s="615" t="s">
        <v>505</v>
      </c>
      <c r="AC9" s="615" t="s">
        <v>506</v>
      </c>
      <c r="AD9" s="618"/>
    </row>
    <row r="10" spans="2:31" ht="15.95" customHeight="1">
      <c r="B10" s="607" t="s">
        <v>507</v>
      </c>
      <c r="C10" s="598"/>
      <c r="D10" s="598"/>
      <c r="E10" s="619"/>
      <c r="F10" s="615" t="s">
        <v>503</v>
      </c>
      <c r="G10" s="615" t="s">
        <v>508</v>
      </c>
      <c r="H10" s="615" t="s">
        <v>509</v>
      </c>
      <c r="I10" s="615" t="s">
        <v>503</v>
      </c>
      <c r="J10" s="615" t="s">
        <v>510</v>
      </c>
      <c r="K10" s="615" t="s">
        <v>511</v>
      </c>
      <c r="L10" s="620"/>
      <c r="M10" s="620"/>
      <c r="N10" s="617" t="s">
        <v>503</v>
      </c>
      <c r="O10" s="615"/>
      <c r="P10" s="614"/>
      <c r="Q10" s="615" t="s">
        <v>508</v>
      </c>
      <c r="R10" s="615" t="s">
        <v>509</v>
      </c>
      <c r="S10" s="615" t="s">
        <v>503</v>
      </c>
      <c r="T10" s="615" t="s">
        <v>510</v>
      </c>
      <c r="U10" s="615" t="s">
        <v>511</v>
      </c>
      <c r="V10" s="617"/>
      <c r="W10" s="619"/>
      <c r="X10" s="615" t="s">
        <v>503</v>
      </c>
      <c r="Y10" s="615" t="s">
        <v>508</v>
      </c>
      <c r="Z10" s="615" t="s">
        <v>509</v>
      </c>
      <c r="AA10" s="615" t="s">
        <v>503</v>
      </c>
      <c r="AB10" s="615" t="s">
        <v>510</v>
      </c>
      <c r="AC10" s="615" t="s">
        <v>511</v>
      </c>
      <c r="AD10" s="618"/>
    </row>
    <row r="11" spans="2:31" ht="15.95" customHeight="1">
      <c r="B11" s="607"/>
      <c r="C11" s="598"/>
      <c r="D11" s="598"/>
      <c r="E11" s="619"/>
      <c r="F11" s="615" t="s">
        <v>509</v>
      </c>
      <c r="G11" s="615" t="s">
        <v>512</v>
      </c>
      <c r="H11" s="615" t="s">
        <v>513</v>
      </c>
      <c r="I11" s="615" t="s">
        <v>509</v>
      </c>
      <c r="J11" s="615" t="s">
        <v>514</v>
      </c>
      <c r="K11" s="615" t="s">
        <v>515</v>
      </c>
      <c r="L11" s="620"/>
      <c r="M11" s="620"/>
      <c r="N11" s="617" t="s">
        <v>509</v>
      </c>
      <c r="O11" s="615"/>
      <c r="P11" s="614"/>
      <c r="Q11" s="615" t="s">
        <v>512</v>
      </c>
      <c r="R11" s="615" t="s">
        <v>513</v>
      </c>
      <c r="S11" s="615" t="s">
        <v>509</v>
      </c>
      <c r="T11" s="615" t="s">
        <v>514</v>
      </c>
      <c r="U11" s="615" t="s">
        <v>515</v>
      </c>
      <c r="V11" s="620"/>
      <c r="W11" s="619"/>
      <c r="X11" s="615" t="s">
        <v>509</v>
      </c>
      <c r="Y11" s="615" t="s">
        <v>512</v>
      </c>
      <c r="Z11" s="615" t="s">
        <v>513</v>
      </c>
      <c r="AA11" s="615" t="s">
        <v>509</v>
      </c>
      <c r="AB11" s="615" t="s">
        <v>514</v>
      </c>
      <c r="AC11" s="615" t="s">
        <v>515</v>
      </c>
      <c r="AD11" s="621"/>
    </row>
    <row r="12" spans="2:31" ht="15.95" customHeight="1">
      <c r="B12" s="607"/>
      <c r="C12" s="598"/>
      <c r="D12" s="598"/>
      <c r="E12" s="619"/>
      <c r="F12" s="615" t="s">
        <v>513</v>
      </c>
      <c r="G12" s="615" t="s">
        <v>516</v>
      </c>
      <c r="H12" s="615" t="s">
        <v>517</v>
      </c>
      <c r="I12" s="615" t="s">
        <v>513</v>
      </c>
      <c r="J12" s="615" t="s">
        <v>518</v>
      </c>
      <c r="K12" s="615" t="s">
        <v>519</v>
      </c>
      <c r="L12" s="620"/>
      <c r="M12" s="620"/>
      <c r="N12" s="617" t="s">
        <v>513</v>
      </c>
      <c r="O12" s="615"/>
      <c r="P12" s="614"/>
      <c r="Q12" s="615" t="s">
        <v>516</v>
      </c>
      <c r="R12" s="615" t="s">
        <v>517</v>
      </c>
      <c r="S12" s="615" t="s">
        <v>513</v>
      </c>
      <c r="T12" s="615" t="s">
        <v>518</v>
      </c>
      <c r="U12" s="615" t="s">
        <v>519</v>
      </c>
      <c r="V12" s="620"/>
      <c r="W12" s="619"/>
      <c r="X12" s="615" t="s">
        <v>513</v>
      </c>
      <c r="Y12" s="615" t="s">
        <v>516</v>
      </c>
      <c r="Z12" s="615" t="s">
        <v>517</v>
      </c>
      <c r="AA12" s="615" t="s">
        <v>513</v>
      </c>
      <c r="AB12" s="615" t="s">
        <v>518</v>
      </c>
      <c r="AC12" s="615" t="s">
        <v>519</v>
      </c>
      <c r="AD12" s="621"/>
    </row>
    <row r="13" spans="2:31" ht="15.95" customHeight="1">
      <c r="B13" s="607"/>
      <c r="C13" s="598"/>
      <c r="D13" s="598"/>
      <c r="E13" s="619"/>
      <c r="F13" s="615" t="s">
        <v>517</v>
      </c>
      <c r="G13" s="615" t="s">
        <v>520</v>
      </c>
      <c r="H13" s="615"/>
      <c r="I13" s="615" t="s">
        <v>517</v>
      </c>
      <c r="J13" s="619"/>
      <c r="K13" s="619"/>
      <c r="L13" s="620"/>
      <c r="M13" s="620"/>
      <c r="N13" s="617" t="s">
        <v>517</v>
      </c>
      <c r="O13" s="615"/>
      <c r="P13" s="614"/>
      <c r="Q13" s="615" t="s">
        <v>520</v>
      </c>
      <c r="R13" s="615"/>
      <c r="S13" s="617" t="s">
        <v>521</v>
      </c>
      <c r="T13" s="619"/>
      <c r="U13" s="615"/>
      <c r="V13" s="620"/>
      <c r="W13" s="619"/>
      <c r="X13" s="615" t="s">
        <v>521</v>
      </c>
      <c r="Y13" s="615" t="s">
        <v>520</v>
      </c>
      <c r="Z13" s="615"/>
      <c r="AA13" s="617" t="s">
        <v>517</v>
      </c>
      <c r="AB13" s="619"/>
      <c r="AC13" s="615"/>
      <c r="AD13" s="621"/>
    </row>
    <row r="14" spans="2:31" ht="15.95" customHeight="1">
      <c r="B14" s="607"/>
      <c r="C14" s="598"/>
      <c r="D14" s="598"/>
      <c r="E14" s="619"/>
      <c r="F14" s="615"/>
      <c r="G14" s="615" t="s">
        <v>522</v>
      </c>
      <c r="H14" s="615"/>
      <c r="I14" s="622"/>
      <c r="J14" s="619"/>
      <c r="K14" s="615"/>
      <c r="L14" s="620"/>
      <c r="M14" s="620"/>
      <c r="N14" s="623"/>
      <c r="O14" s="622"/>
      <c r="P14" s="624"/>
      <c r="Q14" s="615" t="s">
        <v>522</v>
      </c>
      <c r="R14" s="615"/>
      <c r="S14" s="622"/>
      <c r="T14" s="619"/>
      <c r="U14" s="615"/>
      <c r="V14" s="620"/>
      <c r="W14" s="619"/>
      <c r="X14" s="622"/>
      <c r="Y14" s="615" t="s">
        <v>522</v>
      </c>
      <c r="Z14" s="615"/>
      <c r="AA14" s="622"/>
      <c r="AB14" s="619"/>
      <c r="AC14" s="615"/>
      <c r="AD14" s="621"/>
    </row>
    <row r="15" spans="2:31" ht="15.95" customHeight="1">
      <c r="B15" s="625"/>
      <c r="C15" s="600"/>
      <c r="D15" s="600"/>
      <c r="E15" s="599"/>
      <c r="F15" s="626"/>
      <c r="G15" s="627" t="s">
        <v>521</v>
      </c>
      <c r="H15" s="599"/>
      <c r="I15" s="599"/>
      <c r="J15" s="599"/>
      <c r="K15" s="627"/>
      <c r="L15" s="628"/>
      <c r="M15" s="628"/>
      <c r="N15" s="629"/>
      <c r="O15" s="622"/>
      <c r="P15" s="624"/>
      <c r="Q15" s="627" t="s">
        <v>521</v>
      </c>
      <c r="R15" s="599"/>
      <c r="S15" s="599"/>
      <c r="T15" s="599"/>
      <c r="U15" s="627"/>
      <c r="V15" s="628"/>
      <c r="W15" s="599"/>
      <c r="X15" s="626"/>
      <c r="Y15" s="627" t="s">
        <v>521</v>
      </c>
      <c r="Z15" s="599"/>
      <c r="AA15" s="599"/>
      <c r="AB15" s="599"/>
      <c r="AC15" s="627"/>
      <c r="AD15" s="630"/>
    </row>
    <row r="16" spans="2:31" ht="33.950000000000003" customHeight="1">
      <c r="B16" s="631" t="str">
        <f>IF(ISBLANK([9]三桁基本分類!B16)=TRUE,"",[9]三桁基本分類!B16)</f>
        <v/>
      </c>
      <c r="C16" s="632" t="str">
        <f>IF(ISBLANK([9]三桁基本分類!C16)=TRUE,"",[9]三桁基本分類!C16)</f>
        <v>総　　数</v>
      </c>
      <c r="D16" s="633"/>
      <c r="E16" s="634">
        <v>267</v>
      </c>
      <c r="F16" s="634">
        <v>119</v>
      </c>
      <c r="G16" s="634">
        <v>80</v>
      </c>
      <c r="H16" s="634">
        <v>19</v>
      </c>
      <c r="I16" s="634">
        <v>20</v>
      </c>
      <c r="J16" s="634" t="s">
        <v>117</v>
      </c>
      <c r="K16" s="634">
        <v>95</v>
      </c>
      <c r="L16" s="635">
        <v>53</v>
      </c>
      <c r="M16" s="635">
        <v>121</v>
      </c>
      <c r="N16" s="635">
        <v>68</v>
      </c>
      <c r="Q16" s="634">
        <v>32</v>
      </c>
      <c r="R16" s="636">
        <v>17</v>
      </c>
      <c r="S16" s="634">
        <v>19</v>
      </c>
      <c r="T16" s="634" t="s">
        <v>117</v>
      </c>
      <c r="U16" s="634" t="s">
        <v>117</v>
      </c>
      <c r="V16" s="634">
        <v>53</v>
      </c>
      <c r="W16" s="636">
        <v>146</v>
      </c>
      <c r="X16" s="636">
        <v>51</v>
      </c>
      <c r="Y16" s="636">
        <v>48</v>
      </c>
      <c r="Z16" s="636">
        <v>2</v>
      </c>
      <c r="AA16" s="636">
        <v>1</v>
      </c>
      <c r="AB16" s="636" t="s">
        <v>117</v>
      </c>
      <c r="AC16" s="636">
        <v>95</v>
      </c>
      <c r="AD16" s="637" t="s">
        <v>117</v>
      </c>
    </row>
    <row r="17" spans="2:30" ht="33.950000000000003" customHeight="1">
      <c r="B17" s="638" t="str">
        <f>IF(ISBLANK([9]三桁基本分類!B17)=TRUE,"",[9]三桁基本分類!B17)</f>
        <v>P00-P96</v>
      </c>
      <c r="C17" s="639" t="str">
        <f>IF(ISBLANK([9]三桁基本分類!C17)=TRUE,"",[9]三桁基本分類!C17)</f>
        <v>周産期に発生した病態</v>
      </c>
      <c r="D17" s="640"/>
      <c r="E17" s="634">
        <v>263</v>
      </c>
      <c r="F17" s="634">
        <v>118</v>
      </c>
      <c r="G17" s="634">
        <v>79</v>
      </c>
      <c r="H17" s="634">
        <v>19</v>
      </c>
      <c r="I17" s="634">
        <v>20</v>
      </c>
      <c r="J17" s="634" t="s">
        <v>117</v>
      </c>
      <c r="K17" s="634">
        <v>95</v>
      </c>
      <c r="L17" s="635">
        <v>50</v>
      </c>
      <c r="M17" s="635">
        <v>117</v>
      </c>
      <c r="N17" s="635">
        <v>67</v>
      </c>
      <c r="Q17" s="634">
        <v>31</v>
      </c>
      <c r="R17" s="635">
        <v>17</v>
      </c>
      <c r="S17" s="634">
        <v>19</v>
      </c>
      <c r="T17" s="634" t="s">
        <v>117</v>
      </c>
      <c r="U17" s="634" t="s">
        <v>117</v>
      </c>
      <c r="V17" s="634">
        <v>50</v>
      </c>
      <c r="W17" s="635">
        <v>146</v>
      </c>
      <c r="X17" s="635">
        <v>51</v>
      </c>
      <c r="Y17" s="635">
        <v>48</v>
      </c>
      <c r="Z17" s="635">
        <v>2</v>
      </c>
      <c r="AA17" s="635">
        <v>1</v>
      </c>
      <c r="AB17" s="635" t="s">
        <v>117</v>
      </c>
      <c r="AC17" s="635">
        <v>95</v>
      </c>
      <c r="AD17" s="641" t="s">
        <v>117</v>
      </c>
    </row>
    <row r="18" spans="2:30" ht="33.950000000000003" customHeight="1">
      <c r="B18" s="631" t="str">
        <f>IF(ISBLANK([9]三桁基本分類!B18)=TRUE,"",[9]三桁基本分類!B18)</f>
        <v xml:space="preserve">   P05-P08</v>
      </c>
      <c r="C18" s="598" t="str">
        <f>IF(ISBLANK([9]三桁基本分類!C18)=TRUE,"",[9]三桁基本分類!C18)</f>
        <v>妊娠期間及び胎児発育に関連する障害</v>
      </c>
      <c r="D18" s="642"/>
      <c r="E18" s="634">
        <v>3</v>
      </c>
      <c r="F18" s="634">
        <v>2</v>
      </c>
      <c r="G18" s="634" t="s">
        <v>117</v>
      </c>
      <c r="H18" s="634">
        <v>1</v>
      </c>
      <c r="I18" s="634">
        <v>1</v>
      </c>
      <c r="J18" s="634" t="s">
        <v>117</v>
      </c>
      <c r="K18" s="634" t="s">
        <v>117</v>
      </c>
      <c r="L18" s="635">
        <v>1</v>
      </c>
      <c r="M18" s="635">
        <v>3</v>
      </c>
      <c r="N18" s="635">
        <v>2</v>
      </c>
      <c r="Q18" s="634" t="s">
        <v>117</v>
      </c>
      <c r="R18" s="635">
        <v>1</v>
      </c>
      <c r="S18" s="634">
        <v>1</v>
      </c>
      <c r="T18" s="634" t="s">
        <v>117</v>
      </c>
      <c r="U18" s="634" t="s">
        <v>117</v>
      </c>
      <c r="V18" s="634">
        <v>1</v>
      </c>
      <c r="W18" s="635" t="s">
        <v>117</v>
      </c>
      <c r="X18" s="635" t="s">
        <v>117</v>
      </c>
      <c r="Y18" s="635" t="s">
        <v>117</v>
      </c>
      <c r="Z18" s="635" t="s">
        <v>117</v>
      </c>
      <c r="AA18" s="635" t="s">
        <v>117</v>
      </c>
      <c r="AB18" s="635" t="s">
        <v>117</v>
      </c>
      <c r="AC18" s="635" t="s">
        <v>117</v>
      </c>
      <c r="AD18" s="641" t="s">
        <v>117</v>
      </c>
    </row>
    <row r="19" spans="2:30" ht="33.950000000000003" customHeight="1">
      <c r="B19" s="631" t="str">
        <f>IF(ISBLANK([9]三桁基本分類!B19)=TRUE,"",[9]三桁基本分類!B19)</f>
        <v xml:space="preserve">       P05</v>
      </c>
      <c r="C19" s="808" t="str">
        <f>IF(ISBLANK([9]三桁基本分類!C19)=TRUE,"",[9]三桁基本分類!C19)</f>
        <v xml:space="preserve">    胎児発育遅延〈成長遅滞〉及び胎児栄養失調（症）</v>
      </c>
      <c r="D19" s="809"/>
      <c r="E19" s="634">
        <v>2</v>
      </c>
      <c r="F19" s="634">
        <v>2</v>
      </c>
      <c r="G19" s="634" t="s">
        <v>117</v>
      </c>
      <c r="H19" s="634">
        <v>1</v>
      </c>
      <c r="I19" s="634">
        <v>1</v>
      </c>
      <c r="J19" s="634" t="s">
        <v>117</v>
      </c>
      <c r="K19" s="634" t="s">
        <v>117</v>
      </c>
      <c r="L19" s="635" t="s">
        <v>117</v>
      </c>
      <c r="M19" s="635">
        <v>2</v>
      </c>
      <c r="N19" s="635">
        <v>2</v>
      </c>
      <c r="Q19" s="634" t="s">
        <v>117</v>
      </c>
      <c r="R19" s="635">
        <v>1</v>
      </c>
      <c r="S19" s="634">
        <v>1</v>
      </c>
      <c r="T19" s="634" t="s">
        <v>117</v>
      </c>
      <c r="U19" s="634" t="s">
        <v>117</v>
      </c>
      <c r="V19" s="634" t="s">
        <v>117</v>
      </c>
      <c r="W19" s="635" t="s">
        <v>117</v>
      </c>
      <c r="X19" s="635" t="s">
        <v>117</v>
      </c>
      <c r="Y19" s="635" t="s">
        <v>117</v>
      </c>
      <c r="Z19" s="635" t="s">
        <v>117</v>
      </c>
      <c r="AA19" s="635" t="s">
        <v>117</v>
      </c>
      <c r="AB19" s="635" t="s">
        <v>117</v>
      </c>
      <c r="AC19" s="635" t="s">
        <v>117</v>
      </c>
      <c r="AD19" s="641" t="s">
        <v>117</v>
      </c>
    </row>
    <row r="20" spans="2:30" ht="33.950000000000003" customHeight="1">
      <c r="B20" s="631" t="str">
        <f>IF(ISBLANK([9]三桁基本分類!B20)=TRUE,"",[9]三桁基本分類!B20)</f>
        <v xml:space="preserve">       P07</v>
      </c>
      <c r="C20" s="808" t="str">
        <f>IF(ISBLANK([9]三桁基本分類!C20)=TRUE,"",[9]三桁基本分類!C20)</f>
        <v xml:space="preserve">    妊娠期間短縮及び低出産体重に関連する障害，他に分類されないもの</v>
      </c>
      <c r="D20" s="809"/>
      <c r="E20" s="634">
        <v>1</v>
      </c>
      <c r="F20" s="634" t="s">
        <v>117</v>
      </c>
      <c r="G20" s="634" t="s">
        <v>117</v>
      </c>
      <c r="H20" s="634" t="s">
        <v>117</v>
      </c>
      <c r="I20" s="634" t="s">
        <v>117</v>
      </c>
      <c r="J20" s="634" t="s">
        <v>117</v>
      </c>
      <c r="K20" s="634" t="s">
        <v>117</v>
      </c>
      <c r="L20" s="635">
        <v>1</v>
      </c>
      <c r="M20" s="635">
        <v>1</v>
      </c>
      <c r="N20" s="635" t="s">
        <v>117</v>
      </c>
      <c r="Q20" s="634" t="s">
        <v>117</v>
      </c>
      <c r="R20" s="635" t="s">
        <v>117</v>
      </c>
      <c r="S20" s="634" t="s">
        <v>117</v>
      </c>
      <c r="T20" s="634" t="s">
        <v>117</v>
      </c>
      <c r="U20" s="634" t="s">
        <v>117</v>
      </c>
      <c r="V20" s="634">
        <v>1</v>
      </c>
      <c r="W20" s="635" t="s">
        <v>117</v>
      </c>
      <c r="X20" s="635" t="s">
        <v>117</v>
      </c>
      <c r="Y20" s="635" t="s">
        <v>117</v>
      </c>
      <c r="Z20" s="635" t="s">
        <v>117</v>
      </c>
      <c r="AA20" s="635" t="s">
        <v>117</v>
      </c>
      <c r="AB20" s="635" t="s">
        <v>117</v>
      </c>
      <c r="AC20" s="635" t="s">
        <v>117</v>
      </c>
      <c r="AD20" s="641" t="s">
        <v>117</v>
      </c>
    </row>
    <row r="21" spans="2:30" ht="33.950000000000003" customHeight="1">
      <c r="B21" s="631" t="str">
        <f>IF(ISBLANK([9]三桁基本分類!B21)=TRUE,"",[9]三桁基本分類!B21)</f>
        <v xml:space="preserve">   P35-P39</v>
      </c>
      <c r="C21" s="598" t="str">
        <f>IF(ISBLANK([9]三桁基本分類!C21)=TRUE,"",[9]三桁基本分類!C21)</f>
        <v>周産期に特異的な感染症</v>
      </c>
      <c r="D21" s="643"/>
      <c r="E21" s="634">
        <v>2</v>
      </c>
      <c r="F21" s="634">
        <v>2</v>
      </c>
      <c r="G21" s="634">
        <v>1</v>
      </c>
      <c r="H21" s="634">
        <v>1</v>
      </c>
      <c r="I21" s="634" t="s">
        <v>117</v>
      </c>
      <c r="J21" s="634" t="s">
        <v>117</v>
      </c>
      <c r="K21" s="634" t="s">
        <v>117</v>
      </c>
      <c r="L21" s="635" t="s">
        <v>117</v>
      </c>
      <c r="M21" s="635">
        <v>2</v>
      </c>
      <c r="N21" s="635">
        <v>2</v>
      </c>
      <c r="Q21" s="634">
        <v>1</v>
      </c>
      <c r="R21" s="635">
        <v>1</v>
      </c>
      <c r="S21" s="634" t="s">
        <v>117</v>
      </c>
      <c r="T21" s="634" t="s">
        <v>117</v>
      </c>
      <c r="U21" s="634" t="s">
        <v>117</v>
      </c>
      <c r="V21" s="634" t="s">
        <v>117</v>
      </c>
      <c r="W21" s="635" t="s">
        <v>117</v>
      </c>
      <c r="X21" s="635" t="s">
        <v>117</v>
      </c>
      <c r="Y21" s="635" t="s">
        <v>117</v>
      </c>
      <c r="Z21" s="635" t="s">
        <v>117</v>
      </c>
      <c r="AA21" s="635" t="s">
        <v>117</v>
      </c>
      <c r="AB21" s="635" t="s">
        <v>117</v>
      </c>
      <c r="AC21" s="635" t="s">
        <v>117</v>
      </c>
      <c r="AD21" s="641" t="s">
        <v>117</v>
      </c>
    </row>
    <row r="22" spans="2:30" ht="33.950000000000003" customHeight="1">
      <c r="B22" s="631" t="str">
        <f>IF(ISBLANK([9]三桁基本分類!B22)=TRUE,"",[9]三桁基本分類!B22)</f>
        <v xml:space="preserve">       P39</v>
      </c>
      <c r="C22" s="808" t="str">
        <f>IF(ISBLANK([9]三桁基本分類!C22)=TRUE,"",[9]三桁基本分類!C22)</f>
        <v xml:space="preserve">    周産期に特異的なその他の感染症</v>
      </c>
      <c r="D22" s="809"/>
      <c r="E22" s="634">
        <v>2</v>
      </c>
      <c r="F22" s="634">
        <v>2</v>
      </c>
      <c r="G22" s="634">
        <v>1</v>
      </c>
      <c r="H22" s="634">
        <v>1</v>
      </c>
      <c r="I22" s="634" t="s">
        <v>117</v>
      </c>
      <c r="J22" s="634" t="s">
        <v>117</v>
      </c>
      <c r="K22" s="634" t="s">
        <v>117</v>
      </c>
      <c r="L22" s="635" t="s">
        <v>117</v>
      </c>
      <c r="M22" s="635">
        <v>2</v>
      </c>
      <c r="N22" s="635">
        <v>2</v>
      </c>
      <c r="Q22" s="634">
        <v>1</v>
      </c>
      <c r="R22" s="635">
        <v>1</v>
      </c>
      <c r="S22" s="634" t="s">
        <v>117</v>
      </c>
      <c r="T22" s="634" t="s">
        <v>117</v>
      </c>
      <c r="U22" s="634" t="s">
        <v>117</v>
      </c>
      <c r="V22" s="634" t="s">
        <v>117</v>
      </c>
      <c r="W22" s="635" t="s">
        <v>117</v>
      </c>
      <c r="X22" s="635" t="s">
        <v>117</v>
      </c>
      <c r="Y22" s="635" t="s">
        <v>117</v>
      </c>
      <c r="Z22" s="635" t="s">
        <v>117</v>
      </c>
      <c r="AA22" s="635" t="s">
        <v>117</v>
      </c>
      <c r="AB22" s="635" t="s">
        <v>117</v>
      </c>
      <c r="AC22" s="635" t="s">
        <v>117</v>
      </c>
      <c r="AD22" s="641" t="s">
        <v>117</v>
      </c>
    </row>
    <row r="23" spans="2:30" ht="33.950000000000003" customHeight="1">
      <c r="B23" s="631" t="str">
        <f>IF(ISBLANK([9]三桁基本分類!B23)=TRUE,"",[9]三桁基本分類!B23)</f>
        <v xml:space="preserve">   P50-P61</v>
      </c>
      <c r="C23" s="598" t="str">
        <f>IF(ISBLANK([9]三桁基本分類!C23)=TRUE,"",[9]三桁基本分類!C23)</f>
        <v>胎児及び新生児の出血性障害及び血液障害</v>
      </c>
      <c r="D23" s="644"/>
      <c r="E23" s="634">
        <v>2</v>
      </c>
      <c r="F23" s="634" t="s">
        <v>117</v>
      </c>
      <c r="G23" s="634" t="s">
        <v>117</v>
      </c>
      <c r="H23" s="634" t="s">
        <v>117</v>
      </c>
      <c r="I23" s="634" t="s">
        <v>117</v>
      </c>
      <c r="J23" s="634" t="s">
        <v>117</v>
      </c>
      <c r="K23" s="634" t="s">
        <v>117</v>
      </c>
      <c r="L23" s="635">
        <v>2</v>
      </c>
      <c r="M23" s="635">
        <v>2</v>
      </c>
      <c r="N23" s="635" t="s">
        <v>117</v>
      </c>
      <c r="Q23" s="634" t="s">
        <v>117</v>
      </c>
      <c r="R23" s="635" t="s">
        <v>117</v>
      </c>
      <c r="S23" s="634" t="s">
        <v>117</v>
      </c>
      <c r="T23" s="634" t="s">
        <v>117</v>
      </c>
      <c r="U23" s="634" t="s">
        <v>117</v>
      </c>
      <c r="V23" s="634">
        <v>2</v>
      </c>
      <c r="W23" s="635" t="s">
        <v>117</v>
      </c>
      <c r="X23" s="635" t="s">
        <v>117</v>
      </c>
      <c r="Y23" s="635" t="s">
        <v>117</v>
      </c>
      <c r="Z23" s="635" t="s">
        <v>117</v>
      </c>
      <c r="AA23" s="635" t="s">
        <v>117</v>
      </c>
      <c r="AB23" s="635" t="s">
        <v>117</v>
      </c>
      <c r="AC23" s="635" t="s">
        <v>117</v>
      </c>
      <c r="AD23" s="641" t="s">
        <v>117</v>
      </c>
    </row>
    <row r="24" spans="2:30" ht="33.950000000000003" customHeight="1">
      <c r="B24" s="631" t="str">
        <f>IF(ISBLANK([9]三桁基本分類!B24)=TRUE,"",[9]三桁基本分類!B24)</f>
        <v xml:space="preserve">       P50</v>
      </c>
      <c r="C24" s="598" t="str">
        <f>IF(ISBLANK([9]三桁基本分類!C24)=TRUE,"",[9]三桁基本分類!C24)</f>
        <v xml:space="preserve">    胎　児　失　血</v>
      </c>
      <c r="D24" s="644"/>
      <c r="E24" s="634">
        <v>2</v>
      </c>
      <c r="F24" s="634" t="s">
        <v>117</v>
      </c>
      <c r="G24" s="634" t="s">
        <v>117</v>
      </c>
      <c r="H24" s="634" t="s">
        <v>117</v>
      </c>
      <c r="I24" s="634" t="s">
        <v>117</v>
      </c>
      <c r="J24" s="634" t="s">
        <v>117</v>
      </c>
      <c r="K24" s="634" t="s">
        <v>117</v>
      </c>
      <c r="L24" s="635">
        <v>2</v>
      </c>
      <c r="M24" s="635">
        <v>2</v>
      </c>
      <c r="N24" s="635" t="s">
        <v>117</v>
      </c>
      <c r="Q24" s="634" t="s">
        <v>117</v>
      </c>
      <c r="R24" s="635" t="s">
        <v>117</v>
      </c>
      <c r="S24" s="634" t="s">
        <v>117</v>
      </c>
      <c r="T24" s="634" t="s">
        <v>117</v>
      </c>
      <c r="U24" s="634" t="s">
        <v>117</v>
      </c>
      <c r="V24" s="634">
        <v>2</v>
      </c>
      <c r="W24" s="635" t="s">
        <v>117</v>
      </c>
      <c r="X24" s="635" t="s">
        <v>117</v>
      </c>
      <c r="Y24" s="635" t="s">
        <v>117</v>
      </c>
      <c r="Z24" s="635" t="s">
        <v>117</v>
      </c>
      <c r="AA24" s="635" t="s">
        <v>117</v>
      </c>
      <c r="AB24" s="635" t="s">
        <v>117</v>
      </c>
      <c r="AC24" s="635" t="s">
        <v>117</v>
      </c>
      <c r="AD24" s="641" t="s">
        <v>117</v>
      </c>
    </row>
    <row r="25" spans="2:30" ht="33.950000000000003" customHeight="1">
      <c r="B25" s="631" t="str">
        <f>IF(ISBLANK([9]三桁基本分類!B25)=TRUE,"",[9]三桁基本分類!B25)</f>
        <v xml:space="preserve">   P80-P83</v>
      </c>
      <c r="C25" s="598" t="str">
        <f>IF(ISBLANK([9]三桁基本分類!C25)=TRUE,"",[9]三桁基本分類!C25)</f>
        <v>胎児及び新生児の外皮及び体温調節に関連する病態</v>
      </c>
      <c r="D25" s="644"/>
      <c r="E25" s="634">
        <v>8</v>
      </c>
      <c r="F25" s="634" t="s">
        <v>117</v>
      </c>
      <c r="G25" s="634" t="s">
        <v>117</v>
      </c>
      <c r="H25" s="634" t="s">
        <v>117</v>
      </c>
      <c r="I25" s="634" t="s">
        <v>117</v>
      </c>
      <c r="J25" s="634" t="s">
        <v>117</v>
      </c>
      <c r="K25" s="634" t="s">
        <v>117</v>
      </c>
      <c r="L25" s="635">
        <v>8</v>
      </c>
      <c r="M25" s="635">
        <v>8</v>
      </c>
      <c r="N25" s="635" t="s">
        <v>117</v>
      </c>
      <c r="Q25" s="634" t="s">
        <v>117</v>
      </c>
      <c r="R25" s="635" t="s">
        <v>117</v>
      </c>
      <c r="S25" s="634" t="s">
        <v>117</v>
      </c>
      <c r="T25" s="634" t="s">
        <v>117</v>
      </c>
      <c r="U25" s="634" t="s">
        <v>117</v>
      </c>
      <c r="V25" s="634">
        <v>8</v>
      </c>
      <c r="W25" s="635" t="s">
        <v>117</v>
      </c>
      <c r="X25" s="635" t="s">
        <v>117</v>
      </c>
      <c r="Y25" s="635" t="s">
        <v>117</v>
      </c>
      <c r="Z25" s="635" t="s">
        <v>117</v>
      </c>
      <c r="AA25" s="635" t="s">
        <v>117</v>
      </c>
      <c r="AB25" s="635" t="s">
        <v>117</v>
      </c>
      <c r="AC25" s="635" t="s">
        <v>117</v>
      </c>
      <c r="AD25" s="641" t="s">
        <v>117</v>
      </c>
    </row>
    <row r="26" spans="2:30" ht="33.950000000000003" customHeight="1">
      <c r="B26" s="631" t="str">
        <f>IF(ISBLANK([9]三桁基本分類!B26)=TRUE,"",[9]三桁基本分類!B26)</f>
        <v xml:space="preserve">       P83</v>
      </c>
      <c r="C26" s="808" t="str">
        <f>IF(ISBLANK([9]三桁基本分類!C26)=TRUE,"",[9]三桁基本分類!C26)</f>
        <v xml:space="preserve">    胎児及び新生児に特異的な外皮のその他の病態</v>
      </c>
      <c r="D26" s="809"/>
      <c r="E26" s="634">
        <v>8</v>
      </c>
      <c r="F26" s="634" t="s">
        <v>117</v>
      </c>
      <c r="G26" s="634" t="s">
        <v>117</v>
      </c>
      <c r="H26" s="634" t="s">
        <v>117</v>
      </c>
      <c r="I26" s="634" t="s">
        <v>117</v>
      </c>
      <c r="J26" s="634" t="s">
        <v>117</v>
      </c>
      <c r="K26" s="634" t="s">
        <v>117</v>
      </c>
      <c r="L26" s="635">
        <v>8</v>
      </c>
      <c r="M26" s="635">
        <v>8</v>
      </c>
      <c r="N26" s="635" t="s">
        <v>117</v>
      </c>
      <c r="Q26" s="634" t="s">
        <v>117</v>
      </c>
      <c r="R26" s="635" t="s">
        <v>117</v>
      </c>
      <c r="S26" s="634" t="s">
        <v>117</v>
      </c>
      <c r="T26" s="634" t="s">
        <v>117</v>
      </c>
      <c r="U26" s="634" t="s">
        <v>117</v>
      </c>
      <c r="V26" s="634">
        <v>8</v>
      </c>
      <c r="W26" s="635" t="s">
        <v>117</v>
      </c>
      <c r="X26" s="635" t="s">
        <v>117</v>
      </c>
      <c r="Y26" s="635" t="s">
        <v>117</v>
      </c>
      <c r="Z26" s="635" t="s">
        <v>117</v>
      </c>
      <c r="AA26" s="635" t="s">
        <v>117</v>
      </c>
      <c r="AB26" s="635" t="s">
        <v>117</v>
      </c>
      <c r="AC26" s="635" t="s">
        <v>117</v>
      </c>
      <c r="AD26" s="641" t="s">
        <v>117</v>
      </c>
    </row>
    <row r="27" spans="2:30" ht="33.950000000000003" customHeight="1">
      <c r="B27" s="631" t="str">
        <f>IF(ISBLANK([9]三桁基本分類!B27)=TRUE,"",[9]三桁基本分類!B27)</f>
        <v xml:space="preserve">   P90-P96</v>
      </c>
      <c r="C27" s="598" t="str">
        <f>IF(ISBLANK([9]三桁基本分類!C27)=TRUE,"",[9]三桁基本分類!C27)</f>
        <v>周産期に発生したその他の障害</v>
      </c>
      <c r="D27" s="644"/>
      <c r="E27" s="634">
        <v>248</v>
      </c>
      <c r="F27" s="634">
        <v>114</v>
      </c>
      <c r="G27" s="634">
        <v>78</v>
      </c>
      <c r="H27" s="634">
        <v>17</v>
      </c>
      <c r="I27" s="634">
        <v>19</v>
      </c>
      <c r="J27" s="634" t="s">
        <v>117</v>
      </c>
      <c r="K27" s="634">
        <v>95</v>
      </c>
      <c r="L27" s="635">
        <v>39</v>
      </c>
      <c r="M27" s="635">
        <v>102</v>
      </c>
      <c r="N27" s="635">
        <v>63</v>
      </c>
      <c r="Q27" s="634">
        <v>30</v>
      </c>
      <c r="R27" s="635">
        <v>15</v>
      </c>
      <c r="S27" s="634">
        <v>18</v>
      </c>
      <c r="T27" s="634" t="s">
        <v>117</v>
      </c>
      <c r="U27" s="634" t="s">
        <v>117</v>
      </c>
      <c r="V27" s="634">
        <v>39</v>
      </c>
      <c r="W27" s="635">
        <v>146</v>
      </c>
      <c r="X27" s="635">
        <v>51</v>
      </c>
      <c r="Y27" s="635">
        <v>48</v>
      </c>
      <c r="Z27" s="635">
        <v>2</v>
      </c>
      <c r="AA27" s="635">
        <v>1</v>
      </c>
      <c r="AB27" s="635" t="s">
        <v>117</v>
      </c>
      <c r="AC27" s="635">
        <v>95</v>
      </c>
      <c r="AD27" s="641" t="s">
        <v>117</v>
      </c>
    </row>
    <row r="28" spans="2:30" ht="33.950000000000003" customHeight="1">
      <c r="B28" s="631" t="str">
        <f>IF(ISBLANK([9]三桁基本分類!B28)=TRUE,"",[9]三桁基本分類!B28)</f>
        <v xml:space="preserve">       P95</v>
      </c>
      <c r="C28" s="598" t="str">
        <f>IF(ISBLANK([9]三桁基本分類!C28)=TRUE,"",[9]三桁基本分類!C28)</f>
        <v xml:space="preserve">    原因不明の胎児死亡</v>
      </c>
      <c r="D28" s="644"/>
      <c r="E28" s="634">
        <v>102</v>
      </c>
      <c r="F28" s="634">
        <v>63</v>
      </c>
      <c r="G28" s="634">
        <v>30</v>
      </c>
      <c r="H28" s="634">
        <v>15</v>
      </c>
      <c r="I28" s="634">
        <v>18</v>
      </c>
      <c r="J28" s="634" t="s">
        <v>117</v>
      </c>
      <c r="K28" s="634" t="s">
        <v>117</v>
      </c>
      <c r="L28" s="635">
        <v>39</v>
      </c>
      <c r="M28" s="635">
        <v>102</v>
      </c>
      <c r="N28" s="635">
        <v>63</v>
      </c>
      <c r="Q28" s="634">
        <v>30</v>
      </c>
      <c r="R28" s="635">
        <v>15</v>
      </c>
      <c r="S28" s="634">
        <v>18</v>
      </c>
      <c r="T28" s="634" t="s">
        <v>117</v>
      </c>
      <c r="U28" s="634" t="s">
        <v>117</v>
      </c>
      <c r="V28" s="634">
        <v>39</v>
      </c>
      <c r="W28" s="635" t="s">
        <v>117</v>
      </c>
      <c r="X28" s="635" t="s">
        <v>117</v>
      </c>
      <c r="Y28" s="635" t="s">
        <v>117</v>
      </c>
      <c r="Z28" s="635" t="s">
        <v>117</v>
      </c>
      <c r="AA28" s="635" t="s">
        <v>117</v>
      </c>
      <c r="AB28" s="635" t="s">
        <v>117</v>
      </c>
      <c r="AC28" s="635" t="s">
        <v>117</v>
      </c>
      <c r="AD28" s="641" t="s">
        <v>117</v>
      </c>
    </row>
    <row r="29" spans="2:30" ht="33.950000000000003" customHeight="1">
      <c r="B29" s="631" t="str">
        <f>IF(ISBLANK([9]三桁基本分類!B29)=TRUE,"",[9]三桁基本分類!B29)</f>
        <v xml:space="preserve">       P96</v>
      </c>
      <c r="C29" s="598" t="str">
        <f>IF(ISBLANK([9]三桁基本分類!C29)=TRUE,"",[9]三桁基本分類!C29)</f>
        <v xml:space="preserve">    周産期に発生したその他の病態</v>
      </c>
      <c r="D29" s="644"/>
      <c r="E29" s="634">
        <v>146</v>
      </c>
      <c r="F29" s="634">
        <v>51</v>
      </c>
      <c r="G29" s="634">
        <v>48</v>
      </c>
      <c r="H29" s="634">
        <v>2</v>
      </c>
      <c r="I29" s="634">
        <v>1</v>
      </c>
      <c r="J29" s="634" t="s">
        <v>117</v>
      </c>
      <c r="K29" s="634">
        <v>95</v>
      </c>
      <c r="L29" s="635" t="s">
        <v>117</v>
      </c>
      <c r="M29" s="635" t="s">
        <v>117</v>
      </c>
      <c r="N29" s="635" t="s">
        <v>117</v>
      </c>
      <c r="Q29" s="634" t="s">
        <v>117</v>
      </c>
      <c r="R29" s="635" t="s">
        <v>117</v>
      </c>
      <c r="S29" s="634" t="s">
        <v>117</v>
      </c>
      <c r="T29" s="634" t="s">
        <v>117</v>
      </c>
      <c r="U29" s="634" t="s">
        <v>117</v>
      </c>
      <c r="V29" s="634" t="s">
        <v>117</v>
      </c>
      <c r="W29" s="635">
        <v>146</v>
      </c>
      <c r="X29" s="635">
        <v>51</v>
      </c>
      <c r="Y29" s="635">
        <v>48</v>
      </c>
      <c r="Z29" s="635">
        <v>2</v>
      </c>
      <c r="AA29" s="635">
        <v>1</v>
      </c>
      <c r="AB29" s="635" t="s">
        <v>117</v>
      </c>
      <c r="AC29" s="635">
        <v>95</v>
      </c>
      <c r="AD29" s="641" t="s">
        <v>117</v>
      </c>
    </row>
    <row r="30" spans="2:30" ht="33.950000000000003" customHeight="1">
      <c r="B30" s="638" t="str">
        <f>IF(ISBLANK([9]三桁基本分類!B30)=TRUE,"",[9]三桁基本分類!B30)</f>
        <v>Q00-Q99</v>
      </c>
      <c r="C30" s="639" t="str">
        <f>IF(ISBLANK([9]三桁基本分類!C30)=TRUE,"",[9]三桁基本分類!C30)</f>
        <v>先天奇形，変形及び染色体異常</v>
      </c>
      <c r="D30" s="645"/>
      <c r="E30" s="634">
        <v>3</v>
      </c>
      <c r="F30" s="634">
        <v>1</v>
      </c>
      <c r="G30" s="634">
        <v>1</v>
      </c>
      <c r="H30" s="634" t="s">
        <v>117</v>
      </c>
      <c r="I30" s="634" t="s">
        <v>117</v>
      </c>
      <c r="J30" s="634" t="s">
        <v>117</v>
      </c>
      <c r="K30" s="634" t="s">
        <v>117</v>
      </c>
      <c r="L30" s="635">
        <v>2</v>
      </c>
      <c r="M30" s="635">
        <v>3</v>
      </c>
      <c r="N30" s="635">
        <v>1</v>
      </c>
      <c r="Q30" s="634">
        <v>1</v>
      </c>
      <c r="R30" s="635" t="s">
        <v>117</v>
      </c>
      <c r="S30" s="634" t="s">
        <v>117</v>
      </c>
      <c r="T30" s="634" t="s">
        <v>117</v>
      </c>
      <c r="U30" s="634" t="s">
        <v>117</v>
      </c>
      <c r="V30" s="634">
        <v>2</v>
      </c>
      <c r="W30" s="635" t="s">
        <v>117</v>
      </c>
      <c r="X30" s="635" t="s">
        <v>117</v>
      </c>
      <c r="Y30" s="635" t="s">
        <v>117</v>
      </c>
      <c r="Z30" s="635" t="s">
        <v>117</v>
      </c>
      <c r="AA30" s="635" t="s">
        <v>117</v>
      </c>
      <c r="AB30" s="635" t="s">
        <v>117</v>
      </c>
      <c r="AC30" s="635" t="s">
        <v>117</v>
      </c>
      <c r="AD30" s="641" t="s">
        <v>117</v>
      </c>
    </row>
    <row r="31" spans="2:30" ht="33.950000000000003" customHeight="1">
      <c r="B31" s="631" t="str">
        <f>IF(ISBLANK([9]三桁基本分類!B31)=TRUE,"",[9]三桁基本分類!B31)</f>
        <v xml:space="preserve">   Q30-Q34</v>
      </c>
      <c r="C31" s="598" t="str">
        <f>IF(ISBLANK([9]三桁基本分類!C31)=TRUE,"",[9]三桁基本分類!C31)</f>
        <v>呼吸器系の先天奇形</v>
      </c>
      <c r="D31" s="644"/>
      <c r="E31" s="634">
        <v>1</v>
      </c>
      <c r="F31" s="634">
        <v>1</v>
      </c>
      <c r="G31" s="634">
        <v>1</v>
      </c>
      <c r="H31" s="634" t="s">
        <v>117</v>
      </c>
      <c r="I31" s="634" t="s">
        <v>117</v>
      </c>
      <c r="J31" s="634" t="s">
        <v>117</v>
      </c>
      <c r="K31" s="634" t="s">
        <v>117</v>
      </c>
      <c r="L31" s="635" t="s">
        <v>117</v>
      </c>
      <c r="M31" s="635">
        <v>1</v>
      </c>
      <c r="N31" s="635">
        <v>1</v>
      </c>
      <c r="Q31" s="634">
        <v>1</v>
      </c>
      <c r="R31" s="635" t="s">
        <v>117</v>
      </c>
      <c r="S31" s="634" t="s">
        <v>117</v>
      </c>
      <c r="T31" s="634" t="s">
        <v>117</v>
      </c>
      <c r="U31" s="634" t="s">
        <v>117</v>
      </c>
      <c r="V31" s="634" t="s">
        <v>117</v>
      </c>
      <c r="W31" s="635" t="s">
        <v>117</v>
      </c>
      <c r="X31" s="635" t="s">
        <v>117</v>
      </c>
      <c r="Y31" s="635" t="s">
        <v>117</v>
      </c>
      <c r="Z31" s="635" t="s">
        <v>117</v>
      </c>
      <c r="AA31" s="635" t="s">
        <v>117</v>
      </c>
      <c r="AB31" s="635" t="s">
        <v>117</v>
      </c>
      <c r="AC31" s="635" t="s">
        <v>117</v>
      </c>
      <c r="AD31" s="641" t="s">
        <v>117</v>
      </c>
    </row>
    <row r="32" spans="2:30" ht="33.950000000000003" customHeight="1">
      <c r="B32" s="631" t="str">
        <f>IF(ISBLANK([9]三桁基本分類!B32)=TRUE,"",[9]三桁基本分類!B32)</f>
        <v xml:space="preserve">       Q33</v>
      </c>
      <c r="C32" s="598" t="str">
        <f>IF(ISBLANK([9]三桁基本分類!C32)=TRUE,"",[9]三桁基本分類!C32)</f>
        <v xml:space="preserve">    肺の先天奇形</v>
      </c>
      <c r="D32" s="644"/>
      <c r="E32" s="634">
        <v>1</v>
      </c>
      <c r="F32" s="634">
        <v>1</v>
      </c>
      <c r="G32" s="634">
        <v>1</v>
      </c>
      <c r="H32" s="634" t="s">
        <v>117</v>
      </c>
      <c r="I32" s="634" t="s">
        <v>117</v>
      </c>
      <c r="J32" s="634" t="s">
        <v>117</v>
      </c>
      <c r="K32" s="634" t="s">
        <v>117</v>
      </c>
      <c r="L32" s="635" t="s">
        <v>117</v>
      </c>
      <c r="M32" s="635">
        <v>1</v>
      </c>
      <c r="N32" s="635">
        <v>1</v>
      </c>
      <c r="Q32" s="634">
        <v>1</v>
      </c>
      <c r="R32" s="635" t="s">
        <v>117</v>
      </c>
      <c r="S32" s="634" t="s">
        <v>117</v>
      </c>
      <c r="T32" s="634" t="s">
        <v>117</v>
      </c>
      <c r="U32" s="634" t="s">
        <v>117</v>
      </c>
      <c r="V32" s="634" t="s">
        <v>117</v>
      </c>
      <c r="W32" s="635" t="s">
        <v>117</v>
      </c>
      <c r="X32" s="635" t="s">
        <v>117</v>
      </c>
      <c r="Y32" s="635" t="s">
        <v>117</v>
      </c>
      <c r="Z32" s="635" t="s">
        <v>117</v>
      </c>
      <c r="AA32" s="635" t="s">
        <v>117</v>
      </c>
      <c r="AB32" s="635" t="s">
        <v>117</v>
      </c>
      <c r="AC32" s="635" t="s">
        <v>117</v>
      </c>
      <c r="AD32" s="641" t="s">
        <v>117</v>
      </c>
    </row>
    <row r="33" spans="1:30" ht="33.950000000000003" customHeight="1">
      <c r="B33" s="631" t="str">
        <f>IF(ISBLANK([9]三桁基本分類!B33)=TRUE,"",[9]三桁基本分類!B33)</f>
        <v/>
      </c>
      <c r="C33" s="808" t="str">
        <f>IF(ISBLANK([9]三桁基本分類!C33)=TRUE,"",[9]三桁基本分類!C33)</f>
        <v/>
      </c>
      <c r="D33" s="809"/>
      <c r="E33" s="634">
        <v>1</v>
      </c>
      <c r="F33" s="634" t="s">
        <v>117</v>
      </c>
      <c r="G33" s="634" t="s">
        <v>117</v>
      </c>
      <c r="H33" s="634" t="s">
        <v>117</v>
      </c>
      <c r="I33" s="634" t="s">
        <v>117</v>
      </c>
      <c r="J33" s="634" t="s">
        <v>117</v>
      </c>
      <c r="K33" s="634" t="s">
        <v>117</v>
      </c>
      <c r="L33" s="635">
        <v>1</v>
      </c>
      <c r="M33" s="635">
        <v>1</v>
      </c>
      <c r="N33" s="635" t="s">
        <v>117</v>
      </c>
      <c r="Q33" s="634" t="s">
        <v>117</v>
      </c>
      <c r="R33" s="635" t="s">
        <v>117</v>
      </c>
      <c r="S33" s="634" t="s">
        <v>117</v>
      </c>
      <c r="T33" s="634" t="s">
        <v>117</v>
      </c>
      <c r="U33" s="634" t="s">
        <v>117</v>
      </c>
      <c r="V33" s="634">
        <v>1</v>
      </c>
      <c r="W33" s="635" t="s">
        <v>117</v>
      </c>
      <c r="X33" s="635" t="s">
        <v>117</v>
      </c>
      <c r="Y33" s="635" t="s">
        <v>117</v>
      </c>
      <c r="Z33" s="635" t="s">
        <v>117</v>
      </c>
      <c r="AA33" s="635" t="s">
        <v>117</v>
      </c>
      <c r="AB33" s="635" t="s">
        <v>117</v>
      </c>
      <c r="AC33" s="635" t="s">
        <v>117</v>
      </c>
      <c r="AD33" s="641" t="s">
        <v>117</v>
      </c>
    </row>
    <row r="34" spans="1:30" ht="33.950000000000003" customHeight="1">
      <c r="B34" s="631" t="str">
        <f>IF(ISBLANK([9]三桁基本分類!B34)=TRUE,"",[9]三桁基本分類!B34)</f>
        <v/>
      </c>
      <c r="C34" s="808" t="str">
        <f>IF(ISBLANK([9]三桁基本分類!C34)=TRUE,"",[9]三桁基本分類!C34)</f>
        <v/>
      </c>
      <c r="D34" s="809"/>
      <c r="E34" s="634">
        <v>1</v>
      </c>
      <c r="F34" s="634" t="s">
        <v>117</v>
      </c>
      <c r="G34" s="634" t="s">
        <v>117</v>
      </c>
      <c r="H34" s="634" t="s">
        <v>117</v>
      </c>
      <c r="I34" s="634" t="s">
        <v>117</v>
      </c>
      <c r="J34" s="634" t="s">
        <v>117</v>
      </c>
      <c r="K34" s="634" t="s">
        <v>117</v>
      </c>
      <c r="L34" s="635">
        <v>1</v>
      </c>
      <c r="M34" s="635">
        <v>1</v>
      </c>
      <c r="N34" s="635" t="s">
        <v>117</v>
      </c>
      <c r="Q34" s="634" t="s">
        <v>117</v>
      </c>
      <c r="R34" s="635" t="s">
        <v>117</v>
      </c>
      <c r="S34" s="634" t="s">
        <v>117</v>
      </c>
      <c r="T34" s="634" t="s">
        <v>117</v>
      </c>
      <c r="U34" s="634" t="s">
        <v>117</v>
      </c>
      <c r="V34" s="634">
        <v>1</v>
      </c>
      <c r="W34" s="635" t="s">
        <v>117</v>
      </c>
      <c r="X34" s="635" t="s">
        <v>117</v>
      </c>
      <c r="Y34" s="635" t="s">
        <v>117</v>
      </c>
      <c r="Z34" s="635" t="s">
        <v>117</v>
      </c>
      <c r="AA34" s="635" t="s">
        <v>117</v>
      </c>
      <c r="AB34" s="635" t="s">
        <v>117</v>
      </c>
      <c r="AC34" s="635" t="s">
        <v>117</v>
      </c>
      <c r="AD34" s="641" t="s">
        <v>117</v>
      </c>
    </row>
    <row r="35" spans="1:30" ht="33.950000000000003" customHeight="1">
      <c r="B35" s="631" t="str">
        <f>IF(ISBLANK([9]三桁基本分類!B35)=TRUE,"",[9]三桁基本分類!B35)</f>
        <v/>
      </c>
      <c r="C35" s="598" t="str">
        <f>IF(ISBLANK([9]三桁基本分類!C35)=TRUE,"",[9]三桁基本分類!C35)</f>
        <v/>
      </c>
      <c r="D35" s="644"/>
      <c r="E35" s="634">
        <v>1</v>
      </c>
      <c r="F35" s="634" t="s">
        <v>117</v>
      </c>
      <c r="G35" s="634" t="s">
        <v>117</v>
      </c>
      <c r="H35" s="634" t="s">
        <v>117</v>
      </c>
      <c r="I35" s="634" t="s">
        <v>117</v>
      </c>
      <c r="J35" s="634" t="s">
        <v>117</v>
      </c>
      <c r="K35" s="634" t="s">
        <v>117</v>
      </c>
      <c r="L35" s="635">
        <v>1</v>
      </c>
      <c r="M35" s="635">
        <v>1</v>
      </c>
      <c r="N35" s="635" t="s">
        <v>117</v>
      </c>
      <c r="Q35" s="634" t="s">
        <v>117</v>
      </c>
      <c r="R35" s="635" t="s">
        <v>117</v>
      </c>
      <c r="S35" s="634" t="s">
        <v>117</v>
      </c>
      <c r="T35" s="634" t="s">
        <v>117</v>
      </c>
      <c r="U35" s="634" t="s">
        <v>117</v>
      </c>
      <c r="V35" s="634">
        <v>1</v>
      </c>
      <c r="W35" s="635" t="s">
        <v>117</v>
      </c>
      <c r="X35" s="635" t="s">
        <v>117</v>
      </c>
      <c r="Y35" s="635" t="s">
        <v>117</v>
      </c>
      <c r="Z35" s="635" t="s">
        <v>117</v>
      </c>
      <c r="AA35" s="635" t="s">
        <v>117</v>
      </c>
      <c r="AB35" s="635" t="s">
        <v>117</v>
      </c>
      <c r="AC35" s="635" t="s">
        <v>117</v>
      </c>
      <c r="AD35" s="641" t="s">
        <v>117</v>
      </c>
    </row>
    <row r="36" spans="1:30" ht="33.950000000000003" customHeight="1">
      <c r="B36" s="631" t="str">
        <f>IF(ISBLANK([9]三桁基本分類!B36)=TRUE,"",[9]三桁基本分類!B36)</f>
        <v/>
      </c>
      <c r="C36" s="808" t="str">
        <f>IF(ISBLANK([9]三桁基本分類!C36)=TRUE,"",[9]三桁基本分類!C36)</f>
        <v/>
      </c>
      <c r="D36" s="809"/>
      <c r="E36" s="634">
        <v>1</v>
      </c>
      <c r="F36" s="634" t="s">
        <v>117</v>
      </c>
      <c r="G36" s="634" t="s">
        <v>117</v>
      </c>
      <c r="H36" s="634" t="s">
        <v>117</v>
      </c>
      <c r="I36" s="634" t="s">
        <v>117</v>
      </c>
      <c r="J36" s="634" t="s">
        <v>117</v>
      </c>
      <c r="K36" s="634" t="s">
        <v>117</v>
      </c>
      <c r="L36" s="635">
        <v>1</v>
      </c>
      <c r="M36" s="635">
        <v>1</v>
      </c>
      <c r="N36" s="635" t="s">
        <v>117</v>
      </c>
      <c r="Q36" s="634" t="s">
        <v>117</v>
      </c>
      <c r="R36" s="635" t="s">
        <v>117</v>
      </c>
      <c r="S36" s="634" t="s">
        <v>117</v>
      </c>
      <c r="T36" s="634" t="s">
        <v>117</v>
      </c>
      <c r="U36" s="634" t="s">
        <v>117</v>
      </c>
      <c r="V36" s="634">
        <v>1</v>
      </c>
      <c r="W36" s="635" t="s">
        <v>117</v>
      </c>
      <c r="X36" s="635" t="s">
        <v>117</v>
      </c>
      <c r="Y36" s="635" t="s">
        <v>117</v>
      </c>
      <c r="Z36" s="635" t="s">
        <v>117</v>
      </c>
      <c r="AA36" s="635" t="s">
        <v>117</v>
      </c>
      <c r="AB36" s="635" t="s">
        <v>117</v>
      </c>
      <c r="AC36" s="635" t="s">
        <v>117</v>
      </c>
      <c r="AD36" s="641" t="s">
        <v>117</v>
      </c>
    </row>
    <row r="37" spans="1:30" ht="33.950000000000003" customHeight="1">
      <c r="B37" s="638" t="str">
        <f>IF(ISBLANK([9]三桁基本分類!B37)=TRUE,"",[9]三桁基本分類!B37)</f>
        <v/>
      </c>
      <c r="C37" s="810" t="str">
        <f>IF(ISBLANK([9]三桁基本分類!C37)=TRUE,"",[9]三桁基本分類!C37)</f>
        <v/>
      </c>
      <c r="D37" s="811"/>
      <c r="E37" s="634">
        <v>1</v>
      </c>
      <c r="F37" s="634" t="s">
        <v>117</v>
      </c>
      <c r="G37" s="634" t="s">
        <v>117</v>
      </c>
      <c r="H37" s="634" t="s">
        <v>117</v>
      </c>
      <c r="I37" s="634" t="s">
        <v>117</v>
      </c>
      <c r="J37" s="634" t="s">
        <v>117</v>
      </c>
      <c r="K37" s="634" t="s">
        <v>117</v>
      </c>
      <c r="L37" s="635">
        <v>1</v>
      </c>
      <c r="M37" s="635">
        <v>1</v>
      </c>
      <c r="N37" s="635" t="s">
        <v>117</v>
      </c>
      <c r="Q37" s="634" t="s">
        <v>117</v>
      </c>
      <c r="R37" s="635" t="s">
        <v>117</v>
      </c>
      <c r="S37" s="634" t="s">
        <v>117</v>
      </c>
      <c r="T37" s="634" t="s">
        <v>117</v>
      </c>
      <c r="U37" s="634" t="s">
        <v>117</v>
      </c>
      <c r="V37" s="634">
        <v>1</v>
      </c>
      <c r="W37" s="635" t="s">
        <v>117</v>
      </c>
      <c r="X37" s="635" t="s">
        <v>117</v>
      </c>
      <c r="Y37" s="635" t="s">
        <v>117</v>
      </c>
      <c r="Z37" s="635" t="s">
        <v>117</v>
      </c>
      <c r="AA37" s="635" t="s">
        <v>117</v>
      </c>
      <c r="AB37" s="635" t="s">
        <v>117</v>
      </c>
      <c r="AC37" s="635" t="s">
        <v>117</v>
      </c>
      <c r="AD37" s="641" t="s">
        <v>117</v>
      </c>
    </row>
    <row r="38" spans="1:30" ht="33.950000000000003" customHeight="1">
      <c r="B38" s="631" t="str">
        <f>IF(ISBLANK([9]三桁基本分類!B38)=TRUE,"",[9]三桁基本分類!B38)</f>
        <v/>
      </c>
      <c r="C38" s="598" t="str">
        <f>IF(ISBLANK([9]三桁基本分類!C38)=TRUE,"",[9]三桁基本分類!C38)</f>
        <v/>
      </c>
      <c r="D38" s="644"/>
      <c r="E38" s="634">
        <v>1</v>
      </c>
      <c r="F38" s="634" t="s">
        <v>117</v>
      </c>
      <c r="G38" s="634" t="s">
        <v>117</v>
      </c>
      <c r="H38" s="634" t="s">
        <v>117</v>
      </c>
      <c r="I38" s="634" t="s">
        <v>117</v>
      </c>
      <c r="J38" s="634" t="s">
        <v>117</v>
      </c>
      <c r="K38" s="634" t="s">
        <v>117</v>
      </c>
      <c r="L38" s="635">
        <v>1</v>
      </c>
      <c r="M38" s="635">
        <v>1</v>
      </c>
      <c r="N38" s="635" t="s">
        <v>117</v>
      </c>
      <c r="Q38" s="634" t="s">
        <v>117</v>
      </c>
      <c r="R38" s="635" t="s">
        <v>117</v>
      </c>
      <c r="S38" s="634" t="s">
        <v>117</v>
      </c>
      <c r="T38" s="634" t="s">
        <v>117</v>
      </c>
      <c r="U38" s="634" t="s">
        <v>117</v>
      </c>
      <c r="V38" s="634">
        <v>1</v>
      </c>
      <c r="W38" s="635" t="s">
        <v>117</v>
      </c>
      <c r="X38" s="635" t="s">
        <v>117</v>
      </c>
      <c r="Y38" s="635" t="s">
        <v>117</v>
      </c>
      <c r="Z38" s="635" t="s">
        <v>117</v>
      </c>
      <c r="AA38" s="635" t="s">
        <v>117</v>
      </c>
      <c r="AB38" s="635" t="s">
        <v>117</v>
      </c>
      <c r="AC38" s="635" t="s">
        <v>117</v>
      </c>
      <c r="AD38" s="641" t="s">
        <v>117</v>
      </c>
    </row>
    <row r="39" spans="1:30" ht="33.950000000000003" customHeight="1">
      <c r="B39" s="631" t="str">
        <f>IF(ISBLANK([9]三桁基本分類!B39)=TRUE,"",[9]三桁基本分類!B39)</f>
        <v/>
      </c>
      <c r="C39" s="598" t="str">
        <f>IF(ISBLANK([9]三桁基本分類!C39)=TRUE,"",[9]三桁基本分類!C39)</f>
        <v/>
      </c>
      <c r="D39" s="644"/>
      <c r="E39" s="634">
        <v>1</v>
      </c>
      <c r="F39" s="634" t="s">
        <v>117</v>
      </c>
      <c r="G39" s="634" t="s">
        <v>117</v>
      </c>
      <c r="H39" s="634" t="s">
        <v>117</v>
      </c>
      <c r="I39" s="634" t="s">
        <v>117</v>
      </c>
      <c r="J39" s="634" t="s">
        <v>117</v>
      </c>
      <c r="K39" s="634" t="s">
        <v>117</v>
      </c>
      <c r="L39" s="635">
        <v>1</v>
      </c>
      <c r="M39" s="635">
        <v>1</v>
      </c>
      <c r="N39" s="635" t="s">
        <v>117</v>
      </c>
      <c r="Q39" s="634" t="s">
        <v>117</v>
      </c>
      <c r="R39" s="635" t="s">
        <v>117</v>
      </c>
      <c r="S39" s="634" t="s">
        <v>117</v>
      </c>
      <c r="T39" s="634" t="s">
        <v>117</v>
      </c>
      <c r="U39" s="634" t="s">
        <v>117</v>
      </c>
      <c r="V39" s="634">
        <v>1</v>
      </c>
      <c r="W39" s="635" t="s">
        <v>117</v>
      </c>
      <c r="X39" s="635" t="s">
        <v>117</v>
      </c>
      <c r="Y39" s="635" t="s">
        <v>117</v>
      </c>
      <c r="Z39" s="635" t="s">
        <v>117</v>
      </c>
      <c r="AA39" s="635" t="s">
        <v>117</v>
      </c>
      <c r="AB39" s="635" t="s">
        <v>117</v>
      </c>
      <c r="AC39" s="635" t="s">
        <v>117</v>
      </c>
      <c r="AD39" s="641" t="s">
        <v>117</v>
      </c>
    </row>
    <row r="40" spans="1:30" ht="33.950000000000003" customHeight="1">
      <c r="B40" s="631" t="str">
        <f>IF(ISBLANK([9]三桁基本分類!B40)=TRUE,"",[9]三桁基本分類!B40)</f>
        <v/>
      </c>
      <c r="C40" s="598" t="str">
        <f>IF(ISBLANK([9]三桁基本分類!C40)=TRUE,"",[9]三桁基本分類!C40)</f>
        <v/>
      </c>
      <c r="D40" s="644"/>
      <c r="E40" s="634" t="s">
        <v>68</v>
      </c>
      <c r="F40" s="634" t="s">
        <v>68</v>
      </c>
      <c r="G40" s="634" t="s">
        <v>68</v>
      </c>
      <c r="H40" s="634" t="s">
        <v>68</v>
      </c>
      <c r="I40" s="634" t="s">
        <v>68</v>
      </c>
      <c r="J40" s="634" t="s">
        <v>68</v>
      </c>
      <c r="K40" s="634" t="s">
        <v>68</v>
      </c>
      <c r="L40" s="635" t="s">
        <v>68</v>
      </c>
      <c r="M40" s="635" t="s">
        <v>68</v>
      </c>
      <c r="N40" s="635" t="s">
        <v>68</v>
      </c>
      <c r="Q40" s="634" t="s">
        <v>68</v>
      </c>
      <c r="R40" s="635" t="s">
        <v>68</v>
      </c>
      <c r="S40" s="634" t="s">
        <v>68</v>
      </c>
      <c r="T40" s="634" t="s">
        <v>68</v>
      </c>
      <c r="U40" s="634" t="s">
        <v>68</v>
      </c>
      <c r="V40" s="634" t="s">
        <v>68</v>
      </c>
      <c r="W40" s="635" t="s">
        <v>68</v>
      </c>
      <c r="X40" s="635" t="s">
        <v>68</v>
      </c>
      <c r="Y40" s="635" t="s">
        <v>68</v>
      </c>
      <c r="Z40" s="635" t="s">
        <v>68</v>
      </c>
      <c r="AA40" s="635" t="s">
        <v>68</v>
      </c>
      <c r="AB40" s="635" t="s">
        <v>68</v>
      </c>
      <c r="AC40" s="635" t="s">
        <v>68</v>
      </c>
      <c r="AD40" s="641" t="s">
        <v>68</v>
      </c>
    </row>
    <row r="41" spans="1:30" ht="33.950000000000003" customHeight="1">
      <c r="B41" s="631" t="str">
        <f>IF(ISBLANK([9]三桁基本分類!B41)=TRUE,"",[9]三桁基本分類!B41)</f>
        <v/>
      </c>
      <c r="C41" s="598" t="str">
        <f>IF(ISBLANK([9]三桁基本分類!C41)=TRUE,"",[9]三桁基本分類!C41)</f>
        <v/>
      </c>
      <c r="D41" s="644"/>
      <c r="E41" s="634" t="s">
        <v>68</v>
      </c>
      <c r="F41" s="634" t="s">
        <v>68</v>
      </c>
      <c r="G41" s="634" t="s">
        <v>68</v>
      </c>
      <c r="H41" s="634" t="s">
        <v>68</v>
      </c>
      <c r="I41" s="634" t="s">
        <v>68</v>
      </c>
      <c r="J41" s="634" t="s">
        <v>68</v>
      </c>
      <c r="K41" s="634" t="s">
        <v>68</v>
      </c>
      <c r="L41" s="635" t="s">
        <v>68</v>
      </c>
      <c r="M41" s="635" t="s">
        <v>68</v>
      </c>
      <c r="N41" s="635" t="s">
        <v>68</v>
      </c>
      <c r="Q41" s="634" t="s">
        <v>68</v>
      </c>
      <c r="R41" s="635" t="s">
        <v>68</v>
      </c>
      <c r="S41" s="634" t="s">
        <v>68</v>
      </c>
      <c r="T41" s="634" t="s">
        <v>68</v>
      </c>
      <c r="U41" s="634" t="s">
        <v>68</v>
      </c>
      <c r="V41" s="634" t="s">
        <v>68</v>
      </c>
      <c r="W41" s="635" t="s">
        <v>68</v>
      </c>
      <c r="X41" s="635" t="s">
        <v>68</v>
      </c>
      <c r="Y41" s="635" t="s">
        <v>68</v>
      </c>
      <c r="Z41" s="635" t="s">
        <v>68</v>
      </c>
      <c r="AA41" s="635" t="s">
        <v>68</v>
      </c>
      <c r="AB41" s="635" t="s">
        <v>68</v>
      </c>
      <c r="AC41" s="635" t="s">
        <v>68</v>
      </c>
      <c r="AD41" s="641" t="s">
        <v>68</v>
      </c>
    </row>
    <row r="42" spans="1:30" ht="33.950000000000003" customHeight="1">
      <c r="B42" s="631" t="str">
        <f>IF(ISBLANK([9]三桁基本分類!B42)=TRUE,"",[9]三桁基本分類!B42)</f>
        <v/>
      </c>
      <c r="C42" s="598" t="str">
        <f>IF(ISBLANK([9]三桁基本分類!C42)=TRUE,"",[9]三桁基本分類!C42)</f>
        <v/>
      </c>
      <c r="D42" s="644"/>
      <c r="E42" s="634" t="s">
        <v>68</v>
      </c>
      <c r="F42" s="634" t="s">
        <v>68</v>
      </c>
      <c r="G42" s="634" t="s">
        <v>68</v>
      </c>
      <c r="H42" s="634" t="s">
        <v>68</v>
      </c>
      <c r="I42" s="634" t="s">
        <v>68</v>
      </c>
      <c r="J42" s="634" t="s">
        <v>68</v>
      </c>
      <c r="K42" s="634" t="s">
        <v>68</v>
      </c>
      <c r="L42" s="635" t="s">
        <v>68</v>
      </c>
      <c r="M42" s="635" t="s">
        <v>68</v>
      </c>
      <c r="N42" s="635" t="s">
        <v>68</v>
      </c>
      <c r="Q42" s="634" t="s">
        <v>68</v>
      </c>
      <c r="R42" s="635" t="s">
        <v>68</v>
      </c>
      <c r="S42" s="634" t="s">
        <v>68</v>
      </c>
      <c r="T42" s="634" t="s">
        <v>68</v>
      </c>
      <c r="U42" s="634" t="s">
        <v>68</v>
      </c>
      <c r="V42" s="634" t="s">
        <v>68</v>
      </c>
      <c r="W42" s="635" t="s">
        <v>68</v>
      </c>
      <c r="X42" s="635" t="s">
        <v>68</v>
      </c>
      <c r="Y42" s="635" t="s">
        <v>68</v>
      </c>
      <c r="Z42" s="635" t="s">
        <v>68</v>
      </c>
      <c r="AA42" s="635" t="s">
        <v>68</v>
      </c>
      <c r="AB42" s="635" t="s">
        <v>68</v>
      </c>
      <c r="AC42" s="635" t="s">
        <v>68</v>
      </c>
      <c r="AD42" s="641" t="s">
        <v>68</v>
      </c>
    </row>
    <row r="43" spans="1:30" ht="33.950000000000003" customHeight="1">
      <c r="B43" s="631" t="str">
        <f>IF(ISBLANK([9]三桁基本分類!B43)=TRUE,"",[9]三桁基本分類!B43)</f>
        <v/>
      </c>
      <c r="C43" s="598" t="str">
        <f>IF(ISBLANK([9]三桁基本分類!C43)=TRUE,"",[9]三桁基本分類!C43)</f>
        <v/>
      </c>
      <c r="D43" s="642"/>
      <c r="E43" s="634" t="s">
        <v>68</v>
      </c>
      <c r="F43" s="634" t="s">
        <v>68</v>
      </c>
      <c r="G43" s="634" t="s">
        <v>68</v>
      </c>
      <c r="H43" s="634" t="s">
        <v>68</v>
      </c>
      <c r="I43" s="634" t="s">
        <v>68</v>
      </c>
      <c r="J43" s="634" t="s">
        <v>68</v>
      </c>
      <c r="K43" s="634" t="s">
        <v>68</v>
      </c>
      <c r="L43" s="635" t="s">
        <v>68</v>
      </c>
      <c r="M43" s="635" t="s">
        <v>68</v>
      </c>
      <c r="N43" s="635" t="s">
        <v>68</v>
      </c>
      <c r="O43" s="634" t="s">
        <v>68</v>
      </c>
      <c r="P43" s="646" t="s">
        <v>68</v>
      </c>
      <c r="Q43" s="634" t="s">
        <v>68</v>
      </c>
      <c r="R43" s="635" t="s">
        <v>68</v>
      </c>
      <c r="S43" s="634" t="s">
        <v>68</v>
      </c>
      <c r="T43" s="634" t="s">
        <v>68</v>
      </c>
      <c r="U43" s="634" t="s">
        <v>68</v>
      </c>
      <c r="V43" s="634" t="s">
        <v>68</v>
      </c>
      <c r="W43" s="635" t="s">
        <v>68</v>
      </c>
      <c r="X43" s="635" t="s">
        <v>68</v>
      </c>
      <c r="Y43" s="635" t="s">
        <v>68</v>
      </c>
      <c r="Z43" s="635" t="s">
        <v>68</v>
      </c>
      <c r="AA43" s="635" t="s">
        <v>68</v>
      </c>
      <c r="AB43" s="635" t="s">
        <v>68</v>
      </c>
      <c r="AC43" s="635" t="s">
        <v>68</v>
      </c>
      <c r="AD43" s="641" t="s">
        <v>68</v>
      </c>
    </row>
    <row r="44" spans="1:30" ht="33.950000000000003" customHeight="1">
      <c r="B44" s="631" t="str">
        <f>IF(ISBLANK([9]三桁基本分類!B44)=TRUE,"",[9]三桁基本分類!B44)</f>
        <v/>
      </c>
      <c r="C44" s="598" t="str">
        <f>IF(ISBLANK([9]三桁基本分類!C44)=TRUE,"",[9]三桁基本分類!C44)</f>
        <v/>
      </c>
      <c r="D44" s="643"/>
      <c r="E44" s="634" t="s">
        <v>68</v>
      </c>
      <c r="F44" s="634" t="s">
        <v>68</v>
      </c>
      <c r="G44" s="634" t="s">
        <v>68</v>
      </c>
      <c r="H44" s="634" t="s">
        <v>68</v>
      </c>
      <c r="I44" s="634" t="s">
        <v>68</v>
      </c>
      <c r="J44" s="634" t="s">
        <v>68</v>
      </c>
      <c r="K44" s="634" t="s">
        <v>68</v>
      </c>
      <c r="L44" s="635" t="s">
        <v>68</v>
      </c>
      <c r="M44" s="635" t="s">
        <v>68</v>
      </c>
      <c r="N44" s="635" t="s">
        <v>68</v>
      </c>
      <c r="O44" s="634" t="s">
        <v>68</v>
      </c>
      <c r="P44" s="646" t="s">
        <v>68</v>
      </c>
      <c r="Q44" s="634" t="s">
        <v>68</v>
      </c>
      <c r="R44" s="635" t="s">
        <v>68</v>
      </c>
      <c r="S44" s="634" t="s">
        <v>68</v>
      </c>
      <c r="T44" s="634" t="s">
        <v>68</v>
      </c>
      <c r="U44" s="634" t="s">
        <v>68</v>
      </c>
      <c r="V44" s="634" t="s">
        <v>68</v>
      </c>
      <c r="W44" s="635" t="s">
        <v>68</v>
      </c>
      <c r="X44" s="635" t="s">
        <v>68</v>
      </c>
      <c r="Y44" s="635" t="s">
        <v>68</v>
      </c>
      <c r="Z44" s="635" t="s">
        <v>68</v>
      </c>
      <c r="AA44" s="635" t="s">
        <v>68</v>
      </c>
      <c r="AB44" s="635" t="s">
        <v>68</v>
      </c>
      <c r="AC44" s="635" t="s">
        <v>68</v>
      </c>
      <c r="AD44" s="641" t="s">
        <v>68</v>
      </c>
    </row>
    <row r="45" spans="1:30" ht="33.950000000000003" customHeight="1" thickBot="1">
      <c r="A45" s="592"/>
      <c r="B45" s="647" t="str">
        <f>IF(ISBLANK([9]三桁基本分類!B45)=TRUE,"",[9]三桁基本分類!B45)</f>
        <v/>
      </c>
      <c r="C45" s="648" t="str">
        <f>IF(ISBLANK([9]三桁基本分類!C45)=TRUE,"",[9]三桁基本分類!C45)</f>
        <v/>
      </c>
      <c r="D45" s="649"/>
      <c r="E45" s="650" t="s">
        <v>68</v>
      </c>
      <c r="F45" s="650" t="s">
        <v>68</v>
      </c>
      <c r="G45" s="650" t="s">
        <v>68</v>
      </c>
      <c r="H45" s="650" t="s">
        <v>68</v>
      </c>
      <c r="I45" s="650" t="s">
        <v>68</v>
      </c>
      <c r="J45" s="650" t="s">
        <v>68</v>
      </c>
      <c r="K45" s="650" t="s">
        <v>68</v>
      </c>
      <c r="L45" s="651" t="s">
        <v>68</v>
      </c>
      <c r="M45" s="651" t="s">
        <v>68</v>
      </c>
      <c r="N45" s="651" t="s">
        <v>68</v>
      </c>
      <c r="O45" s="634" t="s">
        <v>68</v>
      </c>
      <c r="P45" s="652" t="s">
        <v>68</v>
      </c>
      <c r="Q45" s="650" t="s">
        <v>68</v>
      </c>
      <c r="R45" s="651" t="s">
        <v>68</v>
      </c>
      <c r="S45" s="650" t="s">
        <v>68</v>
      </c>
      <c r="T45" s="650" t="s">
        <v>68</v>
      </c>
      <c r="U45" s="650" t="s">
        <v>68</v>
      </c>
      <c r="V45" s="651" t="s">
        <v>68</v>
      </c>
      <c r="W45" s="651" t="s">
        <v>68</v>
      </c>
      <c r="X45" s="651" t="s">
        <v>68</v>
      </c>
      <c r="Y45" s="651" t="s">
        <v>68</v>
      </c>
      <c r="Z45" s="651" t="s">
        <v>68</v>
      </c>
      <c r="AA45" s="651" t="s">
        <v>68</v>
      </c>
      <c r="AB45" s="651" t="s">
        <v>68</v>
      </c>
      <c r="AC45" s="651" t="s">
        <v>68</v>
      </c>
      <c r="AD45" s="653" t="s">
        <v>68</v>
      </c>
    </row>
    <row r="46" spans="1:30" ht="15.95" customHeight="1">
      <c r="A46" s="592"/>
      <c r="B46" s="116" t="s">
        <v>523</v>
      </c>
      <c r="C46" s="639"/>
      <c r="D46" s="654"/>
      <c r="E46" s="646"/>
      <c r="F46" s="646"/>
      <c r="G46" s="646"/>
      <c r="H46" s="646"/>
      <c r="I46" s="646"/>
      <c r="J46" s="646"/>
      <c r="K46" s="646"/>
      <c r="L46" s="646"/>
      <c r="M46" s="646"/>
      <c r="N46" s="646"/>
      <c r="O46" s="646"/>
      <c r="P46" s="646"/>
      <c r="Q46" s="646"/>
      <c r="R46" s="646"/>
      <c r="S46" s="646"/>
      <c r="T46" s="646"/>
      <c r="U46" s="646"/>
      <c r="V46" s="646"/>
      <c r="W46" s="646"/>
      <c r="X46" s="646"/>
      <c r="Y46" s="646"/>
      <c r="Z46" s="646"/>
      <c r="AA46" s="646"/>
      <c r="AB46" s="646"/>
      <c r="AC46" s="646"/>
      <c r="AD46" s="646"/>
    </row>
    <row r="47" spans="1:30" ht="15.95" customHeight="1">
      <c r="B47" s="593" t="s">
        <v>524</v>
      </c>
      <c r="C47" s="598"/>
      <c r="D47" s="598"/>
      <c r="E47" s="655"/>
      <c r="F47" s="655"/>
      <c r="G47" s="655"/>
      <c r="H47" s="655"/>
      <c r="I47" s="655"/>
      <c r="J47" s="655"/>
      <c r="K47" s="655"/>
      <c r="L47" s="655"/>
    </row>
    <row r="48" spans="1:30" ht="29.45" customHeight="1">
      <c r="B48" s="116" t="s">
        <v>203</v>
      </c>
    </row>
  </sheetData>
  <mergeCells count="8">
    <mergeCell ref="C36:D36"/>
    <mergeCell ref="C37:D37"/>
    <mergeCell ref="C19:D19"/>
    <mergeCell ref="C20:D20"/>
    <mergeCell ref="C22:D22"/>
    <mergeCell ref="C26:D26"/>
    <mergeCell ref="C33:D33"/>
    <mergeCell ref="C34:D34"/>
  </mergeCells>
  <phoneticPr fontId="2"/>
  <pageMargins left="0.51181102362204722" right="0.51181102362204722" top="0.55118110236220474" bottom="0.39370078740157483" header="0.51181102362204722" footer="0.51181102362204722"/>
  <pageSetup paperSize="9" scale="47" firstPageNumber="110" pageOrder="overThenDown" orientation="portrait" useFirstPageNumber="1" horizontalDpi="1200" verticalDpi="1200" r:id="rId1"/>
  <headerFooter alignWithMargins="0"/>
  <colBreaks count="1" manualBreakCount="1">
    <brk id="15" max="50"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AF74"/>
  <sheetViews>
    <sheetView showGridLines="0" zoomScaleNormal="100" zoomScaleSheetLayoutView="80" workbookViewId="0"/>
  </sheetViews>
  <sheetFormatPr defaultColWidth="10.625" defaultRowHeight="18.600000000000001" customHeight="1"/>
  <cols>
    <col min="1" max="1" width="2.625" style="5" customWidth="1"/>
    <col min="2" max="2" width="22.75" style="5" customWidth="1"/>
    <col min="3" max="14" width="11.625" style="5" customWidth="1"/>
    <col min="15" max="16" width="2.5" style="7" customWidth="1"/>
    <col min="17" max="31" width="11.625" style="5" customWidth="1"/>
    <col min="32" max="32" width="2.625" style="5" customWidth="1"/>
    <col min="33" max="256" width="10.625" style="5"/>
    <col min="257" max="257" width="2.625" style="5" customWidth="1"/>
    <col min="258" max="258" width="22.75" style="5" customWidth="1"/>
    <col min="259" max="270" width="11.625" style="5" customWidth="1"/>
    <col min="271" max="272" width="2.5" style="5" customWidth="1"/>
    <col min="273" max="287" width="11.625" style="5" customWidth="1"/>
    <col min="288" max="288" width="2.625" style="5" customWidth="1"/>
    <col min="289" max="512" width="10.625" style="5"/>
    <col min="513" max="513" width="2.625" style="5" customWidth="1"/>
    <col min="514" max="514" width="22.75" style="5" customWidth="1"/>
    <col min="515" max="526" width="11.625" style="5" customWidth="1"/>
    <col min="527" max="528" width="2.5" style="5" customWidth="1"/>
    <col min="529" max="543" width="11.625" style="5" customWidth="1"/>
    <col min="544" max="544" width="2.625" style="5" customWidth="1"/>
    <col min="545" max="768" width="10.625" style="5"/>
    <col min="769" max="769" width="2.625" style="5" customWidth="1"/>
    <col min="770" max="770" width="22.75" style="5" customWidth="1"/>
    <col min="771" max="782" width="11.625" style="5" customWidth="1"/>
    <col min="783" max="784" width="2.5" style="5" customWidth="1"/>
    <col min="785" max="799" width="11.625" style="5" customWidth="1"/>
    <col min="800" max="800" width="2.625" style="5" customWidth="1"/>
    <col min="801" max="1024" width="10.625" style="5"/>
    <col min="1025" max="1025" width="2.625" style="5" customWidth="1"/>
    <col min="1026" max="1026" width="22.75" style="5" customWidth="1"/>
    <col min="1027" max="1038" width="11.625" style="5" customWidth="1"/>
    <col min="1039" max="1040" width="2.5" style="5" customWidth="1"/>
    <col min="1041" max="1055" width="11.625" style="5" customWidth="1"/>
    <col min="1056" max="1056" width="2.625" style="5" customWidth="1"/>
    <col min="1057" max="1280" width="10.625" style="5"/>
    <col min="1281" max="1281" width="2.625" style="5" customWidth="1"/>
    <col min="1282" max="1282" width="22.75" style="5" customWidth="1"/>
    <col min="1283" max="1294" width="11.625" style="5" customWidth="1"/>
    <col min="1295" max="1296" width="2.5" style="5" customWidth="1"/>
    <col min="1297" max="1311" width="11.625" style="5" customWidth="1"/>
    <col min="1312" max="1312" width="2.625" style="5" customWidth="1"/>
    <col min="1313" max="1536" width="10.625" style="5"/>
    <col min="1537" max="1537" width="2.625" style="5" customWidth="1"/>
    <col min="1538" max="1538" width="22.75" style="5" customWidth="1"/>
    <col min="1539" max="1550" width="11.625" style="5" customWidth="1"/>
    <col min="1551" max="1552" width="2.5" style="5" customWidth="1"/>
    <col min="1553" max="1567" width="11.625" style="5" customWidth="1"/>
    <col min="1568" max="1568" width="2.625" style="5" customWidth="1"/>
    <col min="1569" max="1792" width="10.625" style="5"/>
    <col min="1793" max="1793" width="2.625" style="5" customWidth="1"/>
    <col min="1794" max="1794" width="22.75" style="5" customWidth="1"/>
    <col min="1795" max="1806" width="11.625" style="5" customWidth="1"/>
    <col min="1807" max="1808" width="2.5" style="5" customWidth="1"/>
    <col min="1809" max="1823" width="11.625" style="5" customWidth="1"/>
    <col min="1824" max="1824" width="2.625" style="5" customWidth="1"/>
    <col min="1825" max="2048" width="10.625" style="5"/>
    <col min="2049" max="2049" width="2.625" style="5" customWidth="1"/>
    <col min="2050" max="2050" width="22.75" style="5" customWidth="1"/>
    <col min="2051" max="2062" width="11.625" style="5" customWidth="1"/>
    <col min="2063" max="2064" width="2.5" style="5" customWidth="1"/>
    <col min="2065" max="2079" width="11.625" style="5" customWidth="1"/>
    <col min="2080" max="2080" width="2.625" style="5" customWidth="1"/>
    <col min="2081" max="2304" width="10.625" style="5"/>
    <col min="2305" max="2305" width="2.625" style="5" customWidth="1"/>
    <col min="2306" max="2306" width="22.75" style="5" customWidth="1"/>
    <col min="2307" max="2318" width="11.625" style="5" customWidth="1"/>
    <col min="2319" max="2320" width="2.5" style="5" customWidth="1"/>
    <col min="2321" max="2335" width="11.625" style="5" customWidth="1"/>
    <col min="2336" max="2336" width="2.625" style="5" customWidth="1"/>
    <col min="2337" max="2560" width="10.625" style="5"/>
    <col min="2561" max="2561" width="2.625" style="5" customWidth="1"/>
    <col min="2562" max="2562" width="22.75" style="5" customWidth="1"/>
    <col min="2563" max="2574" width="11.625" style="5" customWidth="1"/>
    <col min="2575" max="2576" width="2.5" style="5" customWidth="1"/>
    <col min="2577" max="2591" width="11.625" style="5" customWidth="1"/>
    <col min="2592" max="2592" width="2.625" style="5" customWidth="1"/>
    <col min="2593" max="2816" width="10.625" style="5"/>
    <col min="2817" max="2817" width="2.625" style="5" customWidth="1"/>
    <col min="2818" max="2818" width="22.75" style="5" customWidth="1"/>
    <col min="2819" max="2830" width="11.625" style="5" customWidth="1"/>
    <col min="2831" max="2832" width="2.5" style="5" customWidth="1"/>
    <col min="2833" max="2847" width="11.625" style="5" customWidth="1"/>
    <col min="2848" max="2848" width="2.625" style="5" customWidth="1"/>
    <col min="2849" max="3072" width="10.625" style="5"/>
    <col min="3073" max="3073" width="2.625" style="5" customWidth="1"/>
    <col min="3074" max="3074" width="22.75" style="5" customWidth="1"/>
    <col min="3075" max="3086" width="11.625" style="5" customWidth="1"/>
    <col min="3087" max="3088" width="2.5" style="5" customWidth="1"/>
    <col min="3089" max="3103" width="11.625" style="5" customWidth="1"/>
    <col min="3104" max="3104" width="2.625" style="5" customWidth="1"/>
    <col min="3105" max="3328" width="10.625" style="5"/>
    <col min="3329" max="3329" width="2.625" style="5" customWidth="1"/>
    <col min="3330" max="3330" width="22.75" style="5" customWidth="1"/>
    <col min="3331" max="3342" width="11.625" style="5" customWidth="1"/>
    <col min="3343" max="3344" width="2.5" style="5" customWidth="1"/>
    <col min="3345" max="3359" width="11.625" style="5" customWidth="1"/>
    <col min="3360" max="3360" width="2.625" style="5" customWidth="1"/>
    <col min="3361" max="3584" width="10.625" style="5"/>
    <col min="3585" max="3585" width="2.625" style="5" customWidth="1"/>
    <col min="3586" max="3586" width="22.75" style="5" customWidth="1"/>
    <col min="3587" max="3598" width="11.625" style="5" customWidth="1"/>
    <col min="3599" max="3600" width="2.5" style="5" customWidth="1"/>
    <col min="3601" max="3615" width="11.625" style="5" customWidth="1"/>
    <col min="3616" max="3616" width="2.625" style="5" customWidth="1"/>
    <col min="3617" max="3840" width="10.625" style="5"/>
    <col min="3841" max="3841" width="2.625" style="5" customWidth="1"/>
    <col min="3842" max="3842" width="22.75" style="5" customWidth="1"/>
    <col min="3843" max="3854" width="11.625" style="5" customWidth="1"/>
    <col min="3855" max="3856" width="2.5" style="5" customWidth="1"/>
    <col min="3857" max="3871" width="11.625" style="5" customWidth="1"/>
    <col min="3872" max="3872" width="2.625" style="5" customWidth="1"/>
    <col min="3873" max="4096" width="10.625" style="5"/>
    <col min="4097" max="4097" width="2.625" style="5" customWidth="1"/>
    <col min="4098" max="4098" width="22.75" style="5" customWidth="1"/>
    <col min="4099" max="4110" width="11.625" style="5" customWidth="1"/>
    <col min="4111" max="4112" width="2.5" style="5" customWidth="1"/>
    <col min="4113" max="4127" width="11.625" style="5" customWidth="1"/>
    <col min="4128" max="4128" width="2.625" style="5" customWidth="1"/>
    <col min="4129" max="4352" width="10.625" style="5"/>
    <col min="4353" max="4353" width="2.625" style="5" customWidth="1"/>
    <col min="4354" max="4354" width="22.75" style="5" customWidth="1"/>
    <col min="4355" max="4366" width="11.625" style="5" customWidth="1"/>
    <col min="4367" max="4368" width="2.5" style="5" customWidth="1"/>
    <col min="4369" max="4383" width="11.625" style="5" customWidth="1"/>
    <col min="4384" max="4384" width="2.625" style="5" customWidth="1"/>
    <col min="4385" max="4608" width="10.625" style="5"/>
    <col min="4609" max="4609" width="2.625" style="5" customWidth="1"/>
    <col min="4610" max="4610" width="22.75" style="5" customWidth="1"/>
    <col min="4611" max="4622" width="11.625" style="5" customWidth="1"/>
    <col min="4623" max="4624" width="2.5" style="5" customWidth="1"/>
    <col min="4625" max="4639" width="11.625" style="5" customWidth="1"/>
    <col min="4640" max="4640" width="2.625" style="5" customWidth="1"/>
    <col min="4641" max="4864" width="10.625" style="5"/>
    <col min="4865" max="4865" width="2.625" style="5" customWidth="1"/>
    <col min="4866" max="4866" width="22.75" style="5" customWidth="1"/>
    <col min="4867" max="4878" width="11.625" style="5" customWidth="1"/>
    <col min="4879" max="4880" width="2.5" style="5" customWidth="1"/>
    <col min="4881" max="4895" width="11.625" style="5" customWidth="1"/>
    <col min="4896" max="4896" width="2.625" style="5" customWidth="1"/>
    <col min="4897" max="5120" width="10.625" style="5"/>
    <col min="5121" max="5121" width="2.625" style="5" customWidth="1"/>
    <col min="5122" max="5122" width="22.75" style="5" customWidth="1"/>
    <col min="5123" max="5134" width="11.625" style="5" customWidth="1"/>
    <col min="5135" max="5136" width="2.5" style="5" customWidth="1"/>
    <col min="5137" max="5151" width="11.625" style="5" customWidth="1"/>
    <col min="5152" max="5152" width="2.625" style="5" customWidth="1"/>
    <col min="5153" max="5376" width="10.625" style="5"/>
    <col min="5377" max="5377" width="2.625" style="5" customWidth="1"/>
    <col min="5378" max="5378" width="22.75" style="5" customWidth="1"/>
    <col min="5379" max="5390" width="11.625" style="5" customWidth="1"/>
    <col min="5391" max="5392" width="2.5" style="5" customWidth="1"/>
    <col min="5393" max="5407" width="11.625" style="5" customWidth="1"/>
    <col min="5408" max="5408" width="2.625" style="5" customWidth="1"/>
    <col min="5409" max="5632" width="10.625" style="5"/>
    <col min="5633" max="5633" width="2.625" style="5" customWidth="1"/>
    <col min="5634" max="5634" width="22.75" style="5" customWidth="1"/>
    <col min="5635" max="5646" width="11.625" style="5" customWidth="1"/>
    <col min="5647" max="5648" width="2.5" style="5" customWidth="1"/>
    <col min="5649" max="5663" width="11.625" style="5" customWidth="1"/>
    <col min="5664" max="5664" width="2.625" style="5" customWidth="1"/>
    <col min="5665" max="5888" width="10.625" style="5"/>
    <col min="5889" max="5889" width="2.625" style="5" customWidth="1"/>
    <col min="5890" max="5890" width="22.75" style="5" customWidth="1"/>
    <col min="5891" max="5902" width="11.625" style="5" customWidth="1"/>
    <col min="5903" max="5904" width="2.5" style="5" customWidth="1"/>
    <col min="5905" max="5919" width="11.625" style="5" customWidth="1"/>
    <col min="5920" max="5920" width="2.625" style="5" customWidth="1"/>
    <col min="5921" max="6144" width="10.625" style="5"/>
    <col min="6145" max="6145" width="2.625" style="5" customWidth="1"/>
    <col min="6146" max="6146" width="22.75" style="5" customWidth="1"/>
    <col min="6147" max="6158" width="11.625" style="5" customWidth="1"/>
    <col min="6159" max="6160" width="2.5" style="5" customWidth="1"/>
    <col min="6161" max="6175" width="11.625" style="5" customWidth="1"/>
    <col min="6176" max="6176" width="2.625" style="5" customWidth="1"/>
    <col min="6177" max="6400" width="10.625" style="5"/>
    <col min="6401" max="6401" width="2.625" style="5" customWidth="1"/>
    <col min="6402" max="6402" width="22.75" style="5" customWidth="1"/>
    <col min="6403" max="6414" width="11.625" style="5" customWidth="1"/>
    <col min="6415" max="6416" width="2.5" style="5" customWidth="1"/>
    <col min="6417" max="6431" width="11.625" style="5" customWidth="1"/>
    <col min="6432" max="6432" width="2.625" style="5" customWidth="1"/>
    <col min="6433" max="6656" width="10.625" style="5"/>
    <col min="6657" max="6657" width="2.625" style="5" customWidth="1"/>
    <col min="6658" max="6658" width="22.75" style="5" customWidth="1"/>
    <col min="6659" max="6670" width="11.625" style="5" customWidth="1"/>
    <col min="6671" max="6672" width="2.5" style="5" customWidth="1"/>
    <col min="6673" max="6687" width="11.625" style="5" customWidth="1"/>
    <col min="6688" max="6688" width="2.625" style="5" customWidth="1"/>
    <col min="6689" max="6912" width="10.625" style="5"/>
    <col min="6913" max="6913" width="2.625" style="5" customWidth="1"/>
    <col min="6914" max="6914" width="22.75" style="5" customWidth="1"/>
    <col min="6915" max="6926" width="11.625" style="5" customWidth="1"/>
    <col min="6927" max="6928" width="2.5" style="5" customWidth="1"/>
    <col min="6929" max="6943" width="11.625" style="5" customWidth="1"/>
    <col min="6944" max="6944" width="2.625" style="5" customWidth="1"/>
    <col min="6945" max="7168" width="10.625" style="5"/>
    <col min="7169" max="7169" width="2.625" style="5" customWidth="1"/>
    <col min="7170" max="7170" width="22.75" style="5" customWidth="1"/>
    <col min="7171" max="7182" width="11.625" style="5" customWidth="1"/>
    <col min="7183" max="7184" width="2.5" style="5" customWidth="1"/>
    <col min="7185" max="7199" width="11.625" style="5" customWidth="1"/>
    <col min="7200" max="7200" width="2.625" style="5" customWidth="1"/>
    <col min="7201" max="7424" width="10.625" style="5"/>
    <col min="7425" max="7425" width="2.625" style="5" customWidth="1"/>
    <col min="7426" max="7426" width="22.75" style="5" customWidth="1"/>
    <col min="7427" max="7438" width="11.625" style="5" customWidth="1"/>
    <col min="7439" max="7440" width="2.5" style="5" customWidth="1"/>
    <col min="7441" max="7455" width="11.625" style="5" customWidth="1"/>
    <col min="7456" max="7456" width="2.625" style="5" customWidth="1"/>
    <col min="7457" max="7680" width="10.625" style="5"/>
    <col min="7681" max="7681" width="2.625" style="5" customWidth="1"/>
    <col min="7682" max="7682" width="22.75" style="5" customWidth="1"/>
    <col min="7683" max="7694" width="11.625" style="5" customWidth="1"/>
    <col min="7695" max="7696" width="2.5" style="5" customWidth="1"/>
    <col min="7697" max="7711" width="11.625" style="5" customWidth="1"/>
    <col min="7712" max="7712" width="2.625" style="5" customWidth="1"/>
    <col min="7713" max="7936" width="10.625" style="5"/>
    <col min="7937" max="7937" width="2.625" style="5" customWidth="1"/>
    <col min="7938" max="7938" width="22.75" style="5" customWidth="1"/>
    <col min="7939" max="7950" width="11.625" style="5" customWidth="1"/>
    <col min="7951" max="7952" width="2.5" style="5" customWidth="1"/>
    <col min="7953" max="7967" width="11.625" style="5" customWidth="1"/>
    <col min="7968" max="7968" width="2.625" style="5" customWidth="1"/>
    <col min="7969" max="8192" width="10.625" style="5"/>
    <col min="8193" max="8193" width="2.625" style="5" customWidth="1"/>
    <col min="8194" max="8194" width="22.75" style="5" customWidth="1"/>
    <col min="8195" max="8206" width="11.625" style="5" customWidth="1"/>
    <col min="8207" max="8208" width="2.5" style="5" customWidth="1"/>
    <col min="8209" max="8223" width="11.625" style="5" customWidth="1"/>
    <col min="8224" max="8224" width="2.625" style="5" customWidth="1"/>
    <col min="8225" max="8448" width="10.625" style="5"/>
    <col min="8449" max="8449" width="2.625" style="5" customWidth="1"/>
    <col min="8450" max="8450" width="22.75" style="5" customWidth="1"/>
    <col min="8451" max="8462" width="11.625" style="5" customWidth="1"/>
    <col min="8463" max="8464" width="2.5" style="5" customWidth="1"/>
    <col min="8465" max="8479" width="11.625" style="5" customWidth="1"/>
    <col min="8480" max="8480" width="2.625" style="5" customWidth="1"/>
    <col min="8481" max="8704" width="10.625" style="5"/>
    <col min="8705" max="8705" width="2.625" style="5" customWidth="1"/>
    <col min="8706" max="8706" width="22.75" style="5" customWidth="1"/>
    <col min="8707" max="8718" width="11.625" style="5" customWidth="1"/>
    <col min="8719" max="8720" width="2.5" style="5" customWidth="1"/>
    <col min="8721" max="8735" width="11.625" style="5" customWidth="1"/>
    <col min="8736" max="8736" width="2.625" style="5" customWidth="1"/>
    <col min="8737" max="8960" width="10.625" style="5"/>
    <col min="8961" max="8961" width="2.625" style="5" customWidth="1"/>
    <col min="8962" max="8962" width="22.75" style="5" customWidth="1"/>
    <col min="8963" max="8974" width="11.625" style="5" customWidth="1"/>
    <col min="8975" max="8976" width="2.5" style="5" customWidth="1"/>
    <col min="8977" max="8991" width="11.625" style="5" customWidth="1"/>
    <col min="8992" max="8992" width="2.625" style="5" customWidth="1"/>
    <col min="8993" max="9216" width="10.625" style="5"/>
    <col min="9217" max="9217" width="2.625" style="5" customWidth="1"/>
    <col min="9218" max="9218" width="22.75" style="5" customWidth="1"/>
    <col min="9219" max="9230" width="11.625" style="5" customWidth="1"/>
    <col min="9231" max="9232" width="2.5" style="5" customWidth="1"/>
    <col min="9233" max="9247" width="11.625" style="5" customWidth="1"/>
    <col min="9248" max="9248" width="2.625" style="5" customWidth="1"/>
    <col min="9249" max="9472" width="10.625" style="5"/>
    <col min="9473" max="9473" width="2.625" style="5" customWidth="1"/>
    <col min="9474" max="9474" width="22.75" style="5" customWidth="1"/>
    <col min="9475" max="9486" width="11.625" style="5" customWidth="1"/>
    <col min="9487" max="9488" width="2.5" style="5" customWidth="1"/>
    <col min="9489" max="9503" width="11.625" style="5" customWidth="1"/>
    <col min="9504" max="9504" width="2.625" style="5" customWidth="1"/>
    <col min="9505" max="9728" width="10.625" style="5"/>
    <col min="9729" max="9729" width="2.625" style="5" customWidth="1"/>
    <col min="9730" max="9730" width="22.75" style="5" customWidth="1"/>
    <col min="9731" max="9742" width="11.625" style="5" customWidth="1"/>
    <col min="9743" max="9744" width="2.5" style="5" customWidth="1"/>
    <col min="9745" max="9759" width="11.625" style="5" customWidth="1"/>
    <col min="9760" max="9760" width="2.625" style="5" customWidth="1"/>
    <col min="9761" max="9984" width="10.625" style="5"/>
    <col min="9985" max="9985" width="2.625" style="5" customWidth="1"/>
    <col min="9986" max="9986" width="22.75" style="5" customWidth="1"/>
    <col min="9987" max="9998" width="11.625" style="5" customWidth="1"/>
    <col min="9999" max="10000" width="2.5" style="5" customWidth="1"/>
    <col min="10001" max="10015" width="11.625" style="5" customWidth="1"/>
    <col min="10016" max="10016" width="2.625" style="5" customWidth="1"/>
    <col min="10017" max="10240" width="10.625" style="5"/>
    <col min="10241" max="10241" width="2.625" style="5" customWidth="1"/>
    <col min="10242" max="10242" width="22.75" style="5" customWidth="1"/>
    <col min="10243" max="10254" width="11.625" style="5" customWidth="1"/>
    <col min="10255" max="10256" width="2.5" style="5" customWidth="1"/>
    <col min="10257" max="10271" width="11.625" style="5" customWidth="1"/>
    <col min="10272" max="10272" width="2.625" style="5" customWidth="1"/>
    <col min="10273" max="10496" width="10.625" style="5"/>
    <col min="10497" max="10497" width="2.625" style="5" customWidth="1"/>
    <col min="10498" max="10498" width="22.75" style="5" customWidth="1"/>
    <col min="10499" max="10510" width="11.625" style="5" customWidth="1"/>
    <col min="10511" max="10512" width="2.5" style="5" customWidth="1"/>
    <col min="10513" max="10527" width="11.625" style="5" customWidth="1"/>
    <col min="10528" max="10528" width="2.625" style="5" customWidth="1"/>
    <col min="10529" max="10752" width="10.625" style="5"/>
    <col min="10753" max="10753" width="2.625" style="5" customWidth="1"/>
    <col min="10754" max="10754" width="22.75" style="5" customWidth="1"/>
    <col min="10755" max="10766" width="11.625" style="5" customWidth="1"/>
    <col min="10767" max="10768" width="2.5" style="5" customWidth="1"/>
    <col min="10769" max="10783" width="11.625" style="5" customWidth="1"/>
    <col min="10784" max="10784" width="2.625" style="5" customWidth="1"/>
    <col min="10785" max="11008" width="10.625" style="5"/>
    <col min="11009" max="11009" width="2.625" style="5" customWidth="1"/>
    <col min="11010" max="11010" width="22.75" style="5" customWidth="1"/>
    <col min="11011" max="11022" width="11.625" style="5" customWidth="1"/>
    <col min="11023" max="11024" width="2.5" style="5" customWidth="1"/>
    <col min="11025" max="11039" width="11.625" style="5" customWidth="1"/>
    <col min="11040" max="11040" width="2.625" style="5" customWidth="1"/>
    <col min="11041" max="11264" width="10.625" style="5"/>
    <col min="11265" max="11265" width="2.625" style="5" customWidth="1"/>
    <col min="11266" max="11266" width="22.75" style="5" customWidth="1"/>
    <col min="11267" max="11278" width="11.625" style="5" customWidth="1"/>
    <col min="11279" max="11280" width="2.5" style="5" customWidth="1"/>
    <col min="11281" max="11295" width="11.625" style="5" customWidth="1"/>
    <col min="11296" max="11296" width="2.625" style="5" customWidth="1"/>
    <col min="11297" max="11520" width="10.625" style="5"/>
    <col min="11521" max="11521" width="2.625" style="5" customWidth="1"/>
    <col min="11522" max="11522" width="22.75" style="5" customWidth="1"/>
    <col min="11523" max="11534" width="11.625" style="5" customWidth="1"/>
    <col min="11535" max="11536" width="2.5" style="5" customWidth="1"/>
    <col min="11537" max="11551" width="11.625" style="5" customWidth="1"/>
    <col min="11552" max="11552" width="2.625" style="5" customWidth="1"/>
    <col min="11553" max="11776" width="10.625" style="5"/>
    <col min="11777" max="11777" width="2.625" style="5" customWidth="1"/>
    <col min="11778" max="11778" width="22.75" style="5" customWidth="1"/>
    <col min="11779" max="11790" width="11.625" style="5" customWidth="1"/>
    <col min="11791" max="11792" width="2.5" style="5" customWidth="1"/>
    <col min="11793" max="11807" width="11.625" style="5" customWidth="1"/>
    <col min="11808" max="11808" width="2.625" style="5" customWidth="1"/>
    <col min="11809" max="12032" width="10.625" style="5"/>
    <col min="12033" max="12033" width="2.625" style="5" customWidth="1"/>
    <col min="12034" max="12034" width="22.75" style="5" customWidth="1"/>
    <col min="12035" max="12046" width="11.625" style="5" customWidth="1"/>
    <col min="12047" max="12048" width="2.5" style="5" customWidth="1"/>
    <col min="12049" max="12063" width="11.625" style="5" customWidth="1"/>
    <col min="12064" max="12064" width="2.625" style="5" customWidth="1"/>
    <col min="12065" max="12288" width="10.625" style="5"/>
    <col min="12289" max="12289" width="2.625" style="5" customWidth="1"/>
    <col min="12290" max="12290" width="22.75" style="5" customWidth="1"/>
    <col min="12291" max="12302" width="11.625" style="5" customWidth="1"/>
    <col min="12303" max="12304" width="2.5" style="5" customWidth="1"/>
    <col min="12305" max="12319" width="11.625" style="5" customWidth="1"/>
    <col min="12320" max="12320" width="2.625" style="5" customWidth="1"/>
    <col min="12321" max="12544" width="10.625" style="5"/>
    <col min="12545" max="12545" width="2.625" style="5" customWidth="1"/>
    <col min="12546" max="12546" width="22.75" style="5" customWidth="1"/>
    <col min="12547" max="12558" width="11.625" style="5" customWidth="1"/>
    <col min="12559" max="12560" width="2.5" style="5" customWidth="1"/>
    <col min="12561" max="12575" width="11.625" style="5" customWidth="1"/>
    <col min="12576" max="12576" width="2.625" style="5" customWidth="1"/>
    <col min="12577" max="12800" width="10.625" style="5"/>
    <col min="12801" max="12801" width="2.625" style="5" customWidth="1"/>
    <col min="12802" max="12802" width="22.75" style="5" customWidth="1"/>
    <col min="12803" max="12814" width="11.625" style="5" customWidth="1"/>
    <col min="12815" max="12816" width="2.5" style="5" customWidth="1"/>
    <col min="12817" max="12831" width="11.625" style="5" customWidth="1"/>
    <col min="12832" max="12832" width="2.625" style="5" customWidth="1"/>
    <col min="12833" max="13056" width="10.625" style="5"/>
    <col min="13057" max="13057" width="2.625" style="5" customWidth="1"/>
    <col min="13058" max="13058" width="22.75" style="5" customWidth="1"/>
    <col min="13059" max="13070" width="11.625" style="5" customWidth="1"/>
    <col min="13071" max="13072" width="2.5" style="5" customWidth="1"/>
    <col min="13073" max="13087" width="11.625" style="5" customWidth="1"/>
    <col min="13088" max="13088" width="2.625" style="5" customWidth="1"/>
    <col min="13089" max="13312" width="10.625" style="5"/>
    <col min="13313" max="13313" width="2.625" style="5" customWidth="1"/>
    <col min="13314" max="13314" width="22.75" style="5" customWidth="1"/>
    <col min="13315" max="13326" width="11.625" style="5" customWidth="1"/>
    <col min="13327" max="13328" width="2.5" style="5" customWidth="1"/>
    <col min="13329" max="13343" width="11.625" style="5" customWidth="1"/>
    <col min="13344" max="13344" width="2.625" style="5" customWidth="1"/>
    <col min="13345" max="13568" width="10.625" style="5"/>
    <col min="13569" max="13569" width="2.625" style="5" customWidth="1"/>
    <col min="13570" max="13570" width="22.75" style="5" customWidth="1"/>
    <col min="13571" max="13582" width="11.625" style="5" customWidth="1"/>
    <col min="13583" max="13584" width="2.5" style="5" customWidth="1"/>
    <col min="13585" max="13599" width="11.625" style="5" customWidth="1"/>
    <col min="13600" max="13600" width="2.625" style="5" customWidth="1"/>
    <col min="13601" max="13824" width="10.625" style="5"/>
    <col min="13825" max="13825" width="2.625" style="5" customWidth="1"/>
    <col min="13826" max="13826" width="22.75" style="5" customWidth="1"/>
    <col min="13827" max="13838" width="11.625" style="5" customWidth="1"/>
    <col min="13839" max="13840" width="2.5" style="5" customWidth="1"/>
    <col min="13841" max="13855" width="11.625" style="5" customWidth="1"/>
    <col min="13856" max="13856" width="2.625" style="5" customWidth="1"/>
    <col min="13857" max="14080" width="10.625" style="5"/>
    <col min="14081" max="14081" width="2.625" style="5" customWidth="1"/>
    <col min="14082" max="14082" width="22.75" style="5" customWidth="1"/>
    <col min="14083" max="14094" width="11.625" style="5" customWidth="1"/>
    <col min="14095" max="14096" width="2.5" style="5" customWidth="1"/>
    <col min="14097" max="14111" width="11.625" style="5" customWidth="1"/>
    <col min="14112" max="14112" width="2.625" style="5" customWidth="1"/>
    <col min="14113" max="14336" width="10.625" style="5"/>
    <col min="14337" max="14337" width="2.625" style="5" customWidth="1"/>
    <col min="14338" max="14338" width="22.75" style="5" customWidth="1"/>
    <col min="14339" max="14350" width="11.625" style="5" customWidth="1"/>
    <col min="14351" max="14352" width="2.5" style="5" customWidth="1"/>
    <col min="14353" max="14367" width="11.625" style="5" customWidth="1"/>
    <col min="14368" max="14368" width="2.625" style="5" customWidth="1"/>
    <col min="14369" max="14592" width="10.625" style="5"/>
    <col min="14593" max="14593" width="2.625" style="5" customWidth="1"/>
    <col min="14594" max="14594" width="22.75" style="5" customWidth="1"/>
    <col min="14595" max="14606" width="11.625" style="5" customWidth="1"/>
    <col min="14607" max="14608" width="2.5" style="5" customWidth="1"/>
    <col min="14609" max="14623" width="11.625" style="5" customWidth="1"/>
    <col min="14624" max="14624" width="2.625" style="5" customWidth="1"/>
    <col min="14625" max="14848" width="10.625" style="5"/>
    <col min="14849" max="14849" width="2.625" style="5" customWidth="1"/>
    <col min="14850" max="14850" width="22.75" style="5" customWidth="1"/>
    <col min="14851" max="14862" width="11.625" style="5" customWidth="1"/>
    <col min="14863" max="14864" width="2.5" style="5" customWidth="1"/>
    <col min="14865" max="14879" width="11.625" style="5" customWidth="1"/>
    <col min="14880" max="14880" width="2.625" style="5" customWidth="1"/>
    <col min="14881" max="15104" width="10.625" style="5"/>
    <col min="15105" max="15105" width="2.625" style="5" customWidth="1"/>
    <col min="15106" max="15106" width="22.75" style="5" customWidth="1"/>
    <col min="15107" max="15118" width="11.625" style="5" customWidth="1"/>
    <col min="15119" max="15120" width="2.5" style="5" customWidth="1"/>
    <col min="15121" max="15135" width="11.625" style="5" customWidth="1"/>
    <col min="15136" max="15136" width="2.625" style="5" customWidth="1"/>
    <col min="15137" max="15360" width="10.625" style="5"/>
    <col min="15361" max="15361" width="2.625" style="5" customWidth="1"/>
    <col min="15362" max="15362" width="22.75" style="5" customWidth="1"/>
    <col min="15363" max="15374" width="11.625" style="5" customWidth="1"/>
    <col min="15375" max="15376" width="2.5" style="5" customWidth="1"/>
    <col min="15377" max="15391" width="11.625" style="5" customWidth="1"/>
    <col min="15392" max="15392" width="2.625" style="5" customWidth="1"/>
    <col min="15393" max="15616" width="10.625" style="5"/>
    <col min="15617" max="15617" width="2.625" style="5" customWidth="1"/>
    <col min="15618" max="15618" width="22.75" style="5" customWidth="1"/>
    <col min="15619" max="15630" width="11.625" style="5" customWidth="1"/>
    <col min="15631" max="15632" width="2.5" style="5" customWidth="1"/>
    <col min="15633" max="15647" width="11.625" style="5" customWidth="1"/>
    <col min="15648" max="15648" width="2.625" style="5" customWidth="1"/>
    <col min="15649" max="15872" width="10.625" style="5"/>
    <col min="15873" max="15873" width="2.625" style="5" customWidth="1"/>
    <col min="15874" max="15874" width="22.75" style="5" customWidth="1"/>
    <col min="15875" max="15886" width="11.625" style="5" customWidth="1"/>
    <col min="15887" max="15888" width="2.5" style="5" customWidth="1"/>
    <col min="15889" max="15903" width="11.625" style="5" customWidth="1"/>
    <col min="15904" max="15904" width="2.625" style="5" customWidth="1"/>
    <col min="15905" max="16128" width="10.625" style="5"/>
    <col min="16129" max="16129" width="2.625" style="5" customWidth="1"/>
    <col min="16130" max="16130" width="22.75" style="5" customWidth="1"/>
    <col min="16131" max="16142" width="11.625" style="5" customWidth="1"/>
    <col min="16143" max="16144" width="2.5" style="5" customWidth="1"/>
    <col min="16145" max="16159" width="11.625" style="5" customWidth="1"/>
    <col min="16160" max="16160" width="2.625" style="5" customWidth="1"/>
    <col min="16161" max="16384" width="10.625" style="5"/>
  </cols>
  <sheetData>
    <row r="1" spans="2:32" ht="19.5" customHeight="1">
      <c r="B1" s="656" t="s">
        <v>525</v>
      </c>
    </row>
    <row r="2" spans="2:32" ht="19.5" customHeight="1" thickBot="1">
      <c r="B2" s="116"/>
      <c r="C2" s="7"/>
      <c r="D2" s="7"/>
      <c r="E2" s="7"/>
      <c r="F2" s="7"/>
      <c r="G2" s="7"/>
      <c r="H2" s="7"/>
      <c r="I2" s="7"/>
      <c r="J2" s="7"/>
      <c r="K2" s="7"/>
      <c r="L2" s="7"/>
      <c r="M2" s="7"/>
      <c r="N2" s="7"/>
      <c r="Q2" s="7"/>
      <c r="R2" s="7"/>
      <c r="S2" s="7"/>
      <c r="T2" s="7"/>
      <c r="U2" s="7"/>
      <c r="V2" s="7"/>
      <c r="W2" s="7"/>
      <c r="X2" s="7"/>
      <c r="Y2" s="7"/>
      <c r="Z2" s="7"/>
      <c r="AA2" s="7"/>
      <c r="AB2" s="7"/>
      <c r="AC2" s="7"/>
      <c r="AD2" s="116"/>
      <c r="AE2" s="471" t="s">
        <v>447</v>
      </c>
    </row>
    <row r="3" spans="2:32" ht="19.5" customHeight="1">
      <c r="B3" s="657"/>
      <c r="C3" s="9"/>
      <c r="D3" s="10" t="s">
        <v>526</v>
      </c>
      <c r="E3" s="10"/>
      <c r="F3" s="658"/>
      <c r="G3" s="10" t="s">
        <v>527</v>
      </c>
      <c r="H3" s="10"/>
      <c r="I3" s="9"/>
      <c r="J3" s="10" t="s">
        <v>171</v>
      </c>
      <c r="K3" s="10"/>
      <c r="L3" s="9"/>
      <c r="M3" s="10" t="s">
        <v>172</v>
      </c>
      <c r="N3" s="659"/>
      <c r="O3" s="17"/>
      <c r="P3" s="660"/>
      <c r="Q3" s="9"/>
      <c r="R3" s="10" t="s">
        <v>173</v>
      </c>
      <c r="S3" s="10"/>
      <c r="T3" s="9"/>
      <c r="U3" s="10" t="s">
        <v>174</v>
      </c>
      <c r="V3" s="10"/>
      <c r="W3" s="9"/>
      <c r="X3" s="10" t="s">
        <v>175</v>
      </c>
      <c r="Y3" s="10"/>
      <c r="Z3" s="9"/>
      <c r="AA3" s="10" t="s">
        <v>528</v>
      </c>
      <c r="AB3" s="10"/>
      <c r="AC3" s="9"/>
      <c r="AD3" s="10" t="s">
        <v>529</v>
      </c>
      <c r="AE3" s="16"/>
    </row>
    <row r="4" spans="2:32" ht="19.5" customHeight="1">
      <c r="B4" s="29" t="s">
        <v>41</v>
      </c>
      <c r="C4" s="143"/>
      <c r="D4" s="143" t="s">
        <v>530</v>
      </c>
      <c r="E4" s="143" t="s">
        <v>531</v>
      </c>
      <c r="F4" s="461"/>
      <c r="G4" s="143" t="s">
        <v>530</v>
      </c>
      <c r="H4" s="143" t="s">
        <v>531</v>
      </c>
      <c r="I4" s="143"/>
      <c r="J4" s="143" t="s">
        <v>530</v>
      </c>
      <c r="K4" s="143" t="s">
        <v>531</v>
      </c>
      <c r="L4" s="143"/>
      <c r="M4" s="143" t="s">
        <v>530</v>
      </c>
      <c r="N4" s="457" t="s">
        <v>531</v>
      </c>
      <c r="O4" s="143"/>
      <c r="P4" s="17"/>
      <c r="Q4" s="143"/>
      <c r="R4" s="143" t="s">
        <v>530</v>
      </c>
      <c r="S4" s="143" t="s">
        <v>531</v>
      </c>
      <c r="T4" s="143"/>
      <c r="U4" s="143" t="s">
        <v>530</v>
      </c>
      <c r="V4" s="143" t="s">
        <v>531</v>
      </c>
      <c r="W4" s="143"/>
      <c r="X4" s="143" t="s">
        <v>530</v>
      </c>
      <c r="Y4" s="143" t="s">
        <v>531</v>
      </c>
      <c r="Z4" s="143"/>
      <c r="AA4" s="143" t="s">
        <v>530</v>
      </c>
      <c r="AB4" s="143" t="s">
        <v>531</v>
      </c>
      <c r="AC4" s="143"/>
      <c r="AD4" s="143" t="s">
        <v>530</v>
      </c>
      <c r="AE4" s="148" t="s">
        <v>531</v>
      </c>
    </row>
    <row r="5" spans="2:32" ht="19.5" customHeight="1">
      <c r="B5" s="29" t="s">
        <v>49</v>
      </c>
      <c r="C5" s="143" t="s">
        <v>53</v>
      </c>
      <c r="D5" s="143" t="s">
        <v>532</v>
      </c>
      <c r="E5" s="143" t="s">
        <v>125</v>
      </c>
      <c r="F5" s="461" t="s">
        <v>53</v>
      </c>
      <c r="G5" s="143" t="s">
        <v>532</v>
      </c>
      <c r="H5" s="143" t="s">
        <v>125</v>
      </c>
      <c r="I5" s="143" t="s">
        <v>53</v>
      </c>
      <c r="J5" s="143" t="s">
        <v>532</v>
      </c>
      <c r="K5" s="143" t="s">
        <v>125</v>
      </c>
      <c r="L5" s="143" t="s">
        <v>53</v>
      </c>
      <c r="M5" s="143" t="s">
        <v>532</v>
      </c>
      <c r="N5" s="457" t="s">
        <v>125</v>
      </c>
      <c r="O5" s="143"/>
      <c r="P5" s="17"/>
      <c r="Q5" s="143" t="s">
        <v>53</v>
      </c>
      <c r="R5" s="143" t="s">
        <v>532</v>
      </c>
      <c r="S5" s="143" t="s">
        <v>125</v>
      </c>
      <c r="T5" s="143" t="s">
        <v>53</v>
      </c>
      <c r="U5" s="143" t="s">
        <v>532</v>
      </c>
      <c r="V5" s="143" t="s">
        <v>125</v>
      </c>
      <c r="W5" s="143" t="s">
        <v>53</v>
      </c>
      <c r="X5" s="143" t="s">
        <v>532</v>
      </c>
      <c r="Y5" s="143" t="s">
        <v>125</v>
      </c>
      <c r="Z5" s="143" t="s">
        <v>53</v>
      </c>
      <c r="AA5" s="143" t="s">
        <v>532</v>
      </c>
      <c r="AB5" s="143" t="s">
        <v>125</v>
      </c>
      <c r="AC5" s="143" t="s">
        <v>53</v>
      </c>
      <c r="AD5" s="143" t="s">
        <v>532</v>
      </c>
      <c r="AE5" s="148" t="s">
        <v>125</v>
      </c>
    </row>
    <row r="6" spans="2:32" ht="19.5" customHeight="1">
      <c r="B6" s="43"/>
      <c r="C6" s="26"/>
      <c r="D6" s="26" t="s">
        <v>533</v>
      </c>
      <c r="E6" s="26" t="s">
        <v>534</v>
      </c>
      <c r="F6" s="661"/>
      <c r="G6" s="26" t="s">
        <v>533</v>
      </c>
      <c r="H6" s="26" t="s">
        <v>534</v>
      </c>
      <c r="I6" s="26"/>
      <c r="J6" s="26" t="s">
        <v>533</v>
      </c>
      <c r="K6" s="26" t="s">
        <v>534</v>
      </c>
      <c r="L6" s="26"/>
      <c r="M6" s="26" t="s">
        <v>533</v>
      </c>
      <c r="N6" s="464" t="s">
        <v>534</v>
      </c>
      <c r="O6" s="143"/>
      <c r="P6" s="17"/>
      <c r="Q6" s="26"/>
      <c r="R6" s="26" t="s">
        <v>533</v>
      </c>
      <c r="S6" s="26" t="s">
        <v>534</v>
      </c>
      <c r="T6" s="26"/>
      <c r="U6" s="26" t="s">
        <v>533</v>
      </c>
      <c r="V6" s="26" t="s">
        <v>534</v>
      </c>
      <c r="W6" s="26"/>
      <c r="X6" s="26" t="s">
        <v>533</v>
      </c>
      <c r="Y6" s="26" t="s">
        <v>534</v>
      </c>
      <c r="Z6" s="26"/>
      <c r="AA6" s="26" t="s">
        <v>533</v>
      </c>
      <c r="AB6" s="26" t="s">
        <v>534</v>
      </c>
      <c r="AC6" s="26"/>
      <c r="AD6" s="26" t="s">
        <v>533</v>
      </c>
      <c r="AE6" s="662" t="s">
        <v>534</v>
      </c>
    </row>
    <row r="7" spans="2:32" ht="19.5" customHeight="1">
      <c r="B7" s="29" t="s">
        <v>60</v>
      </c>
      <c r="C7" s="238">
        <v>2664</v>
      </c>
      <c r="D7" s="238">
        <v>2112</v>
      </c>
      <c r="E7" s="238">
        <v>552</v>
      </c>
      <c r="F7" s="663">
        <v>24</v>
      </c>
      <c r="G7" s="238">
        <v>16</v>
      </c>
      <c r="H7" s="238">
        <v>8</v>
      </c>
      <c r="I7" s="238">
        <v>207</v>
      </c>
      <c r="J7" s="238">
        <v>173</v>
      </c>
      <c r="K7" s="238">
        <v>34</v>
      </c>
      <c r="L7" s="238">
        <v>610</v>
      </c>
      <c r="M7" s="238">
        <v>485</v>
      </c>
      <c r="N7" s="664">
        <v>125</v>
      </c>
      <c r="O7" s="30"/>
      <c r="P7" s="61"/>
      <c r="Q7" s="238">
        <v>867</v>
      </c>
      <c r="R7" s="238">
        <v>695</v>
      </c>
      <c r="S7" s="238">
        <v>172</v>
      </c>
      <c r="T7" s="238">
        <v>675</v>
      </c>
      <c r="U7" s="238">
        <v>533</v>
      </c>
      <c r="V7" s="238">
        <v>142</v>
      </c>
      <c r="W7" s="238">
        <v>257</v>
      </c>
      <c r="X7" s="238">
        <v>198</v>
      </c>
      <c r="Y7" s="238">
        <v>59</v>
      </c>
      <c r="Z7" s="238">
        <v>15</v>
      </c>
      <c r="AA7" s="238">
        <v>12</v>
      </c>
      <c r="AB7" s="102">
        <v>3</v>
      </c>
      <c r="AC7" s="238">
        <v>9</v>
      </c>
      <c r="AD7" s="155" t="s">
        <v>117</v>
      </c>
      <c r="AE7" s="665">
        <v>9</v>
      </c>
    </row>
    <row r="8" spans="2:32" ht="19.5" customHeight="1">
      <c r="B8" s="169"/>
      <c r="C8" s="30"/>
      <c r="D8" s="30"/>
      <c r="E8" s="30"/>
      <c r="F8" s="666"/>
      <c r="G8" s="30"/>
      <c r="H8" s="30"/>
      <c r="I8" s="30"/>
      <c r="J8" s="30"/>
      <c r="K8" s="30"/>
      <c r="L8" s="30"/>
      <c r="M8" s="30"/>
      <c r="N8" s="667"/>
      <c r="O8" s="30"/>
      <c r="P8" s="61"/>
      <c r="Q8" s="30"/>
      <c r="R8" s="30"/>
      <c r="S8" s="30"/>
      <c r="T8" s="30"/>
      <c r="U8" s="30"/>
      <c r="V8" s="30"/>
      <c r="W8" s="30"/>
      <c r="X8" s="30"/>
      <c r="Y8" s="30"/>
      <c r="Z8" s="30"/>
      <c r="AA8" s="30"/>
      <c r="AB8" s="30"/>
      <c r="AC8" s="30"/>
      <c r="AD8" s="30"/>
      <c r="AE8" s="668"/>
    </row>
    <row r="9" spans="2:32" ht="19.5" customHeight="1">
      <c r="B9" s="29" t="str">
        <f>IF(ISBLANK([10]市町村!B9)=TRUE,"",[10]市町村!B9)</f>
        <v>岡　 山　 県</v>
      </c>
      <c r="C9" s="171">
        <v>33</v>
      </c>
      <c r="D9" s="171">
        <v>27</v>
      </c>
      <c r="E9" s="171">
        <v>6</v>
      </c>
      <c r="F9" s="669" t="s">
        <v>117</v>
      </c>
      <c r="G9" s="171" t="s">
        <v>117</v>
      </c>
      <c r="H9" s="171" t="s">
        <v>117</v>
      </c>
      <c r="I9" s="171">
        <v>1</v>
      </c>
      <c r="J9" s="171">
        <v>1</v>
      </c>
      <c r="K9" s="171" t="s">
        <v>117</v>
      </c>
      <c r="L9" s="171">
        <v>2</v>
      </c>
      <c r="M9" s="171">
        <v>1</v>
      </c>
      <c r="N9" s="670">
        <v>1</v>
      </c>
      <c r="O9" s="171"/>
      <c r="P9" s="671"/>
      <c r="Q9" s="670">
        <v>14</v>
      </c>
      <c r="R9" s="670">
        <v>12</v>
      </c>
      <c r="S9" s="670">
        <v>2</v>
      </c>
      <c r="T9" s="670">
        <v>15</v>
      </c>
      <c r="U9" s="670">
        <v>13</v>
      </c>
      <c r="V9" s="670">
        <v>2</v>
      </c>
      <c r="W9" s="670" t="s">
        <v>117</v>
      </c>
      <c r="X9" s="670" t="s">
        <v>117</v>
      </c>
      <c r="Y9" s="670" t="s">
        <v>117</v>
      </c>
      <c r="Z9" s="670" t="s">
        <v>117</v>
      </c>
      <c r="AA9" s="670" t="s">
        <v>117</v>
      </c>
      <c r="AB9" s="670" t="s">
        <v>117</v>
      </c>
      <c r="AC9" s="670">
        <v>1</v>
      </c>
      <c r="AD9" s="670" t="s">
        <v>117</v>
      </c>
      <c r="AE9" s="672">
        <v>1</v>
      </c>
    </row>
    <row r="10" spans="2:32" ht="19.5" customHeight="1">
      <c r="B10" s="29"/>
      <c r="C10" s="30"/>
      <c r="D10" s="30"/>
      <c r="E10" s="30"/>
      <c r="F10" s="669"/>
      <c r="G10" s="171"/>
      <c r="H10" s="171"/>
      <c r="I10" s="171"/>
      <c r="J10" s="171"/>
      <c r="K10" s="171"/>
      <c r="L10" s="171"/>
      <c r="M10" s="171"/>
      <c r="N10" s="670"/>
      <c r="O10" s="171"/>
      <c r="P10" s="222"/>
      <c r="Q10" s="171"/>
      <c r="R10" s="171"/>
      <c r="S10" s="171"/>
      <c r="T10" s="171"/>
      <c r="U10" s="171"/>
      <c r="V10" s="171"/>
      <c r="W10" s="171"/>
      <c r="X10" s="171"/>
      <c r="Y10" s="171"/>
      <c r="Z10" s="171"/>
      <c r="AA10" s="171"/>
      <c r="AB10" s="171"/>
      <c r="AC10" s="171"/>
      <c r="AD10" s="171"/>
      <c r="AE10" s="672"/>
    </row>
    <row r="11" spans="2:32" ht="19.5" customHeight="1">
      <c r="B11" s="673" t="str">
        <f>IF(ISBLANK([10]市町村!B11)=TRUE,"",[10]市町村!B11)</f>
        <v>県南東部保健医療圏</v>
      </c>
      <c r="C11" s="171">
        <v>14</v>
      </c>
      <c r="D11" s="171">
        <v>12</v>
      </c>
      <c r="E11" s="171">
        <v>2</v>
      </c>
      <c r="F11" s="669" t="s">
        <v>117</v>
      </c>
      <c r="G11" s="670" t="s">
        <v>117</v>
      </c>
      <c r="H11" s="171" t="s">
        <v>117</v>
      </c>
      <c r="I11" s="171" t="s">
        <v>117</v>
      </c>
      <c r="J11" s="171" t="s">
        <v>117</v>
      </c>
      <c r="K11" s="171" t="s">
        <v>117</v>
      </c>
      <c r="L11" s="171">
        <v>1</v>
      </c>
      <c r="M11" s="171">
        <v>1</v>
      </c>
      <c r="N11" s="670" t="s">
        <v>117</v>
      </c>
      <c r="O11" s="171"/>
      <c r="P11" s="222"/>
      <c r="Q11" s="171">
        <v>7</v>
      </c>
      <c r="R11" s="171">
        <v>7</v>
      </c>
      <c r="S11" s="171" t="s">
        <v>117</v>
      </c>
      <c r="T11" s="171">
        <v>5</v>
      </c>
      <c r="U11" s="171">
        <v>4</v>
      </c>
      <c r="V11" s="171">
        <v>1</v>
      </c>
      <c r="W11" s="171" t="s">
        <v>117</v>
      </c>
      <c r="X11" s="171" t="s">
        <v>117</v>
      </c>
      <c r="Y11" s="171" t="s">
        <v>117</v>
      </c>
      <c r="Z11" s="171" t="s">
        <v>117</v>
      </c>
      <c r="AA11" s="171" t="s">
        <v>117</v>
      </c>
      <c r="AB11" s="171" t="s">
        <v>117</v>
      </c>
      <c r="AC11" s="171">
        <v>1</v>
      </c>
      <c r="AD11" s="171" t="s">
        <v>117</v>
      </c>
      <c r="AE11" s="672">
        <v>1</v>
      </c>
      <c r="AF11" s="5" t="str">
        <f>IF(ISBLANK([10]市町村!AF11)=TRUE,"",IF(([10]市町村!AF11=0),"－",[10]市町村!AF11))</f>
        <v/>
      </c>
    </row>
    <row r="12" spans="2:32" ht="19.5" customHeight="1">
      <c r="B12" s="673" t="str">
        <f>IF(ISBLANK([10]市町村!B12)=TRUE,"",[10]市町村!B12)</f>
        <v>県南西部保健医療圏</v>
      </c>
      <c r="C12" s="171">
        <v>15</v>
      </c>
      <c r="D12" s="171">
        <v>12</v>
      </c>
      <c r="E12" s="674">
        <v>3</v>
      </c>
      <c r="F12" s="222" t="s">
        <v>117</v>
      </c>
      <c r="G12" s="171" t="s">
        <v>117</v>
      </c>
      <c r="H12" s="171" t="s">
        <v>117</v>
      </c>
      <c r="I12" s="171">
        <v>1</v>
      </c>
      <c r="J12" s="171">
        <v>1</v>
      </c>
      <c r="K12" s="171" t="s">
        <v>117</v>
      </c>
      <c r="L12" s="171" t="s">
        <v>117</v>
      </c>
      <c r="M12" s="171" t="s">
        <v>117</v>
      </c>
      <c r="N12" s="670" t="s">
        <v>117</v>
      </c>
      <c r="O12" s="171"/>
      <c r="P12" s="222"/>
      <c r="Q12" s="171">
        <v>5</v>
      </c>
      <c r="R12" s="171">
        <v>3</v>
      </c>
      <c r="S12" s="171">
        <v>2</v>
      </c>
      <c r="T12" s="171">
        <v>9</v>
      </c>
      <c r="U12" s="171">
        <v>8</v>
      </c>
      <c r="V12" s="171">
        <v>1</v>
      </c>
      <c r="W12" s="171" t="s">
        <v>117</v>
      </c>
      <c r="X12" s="171" t="s">
        <v>117</v>
      </c>
      <c r="Y12" s="171" t="s">
        <v>117</v>
      </c>
      <c r="Z12" s="171" t="s">
        <v>117</v>
      </c>
      <c r="AA12" s="171" t="s">
        <v>117</v>
      </c>
      <c r="AB12" s="171" t="s">
        <v>117</v>
      </c>
      <c r="AC12" s="171" t="s">
        <v>117</v>
      </c>
      <c r="AD12" s="171" t="s">
        <v>117</v>
      </c>
      <c r="AE12" s="672" t="s">
        <v>117</v>
      </c>
    </row>
    <row r="13" spans="2:32" ht="19.5" customHeight="1">
      <c r="B13" s="673" t="str">
        <f>IF(ISBLANK([10]市町村!B13)=TRUE,"",[10]市町村!B13)</f>
        <v>高梁・新見保健医療圏</v>
      </c>
      <c r="C13" s="171" t="s">
        <v>117</v>
      </c>
      <c r="D13" s="171" t="s">
        <v>117</v>
      </c>
      <c r="E13" s="171" t="s">
        <v>117</v>
      </c>
      <c r="F13" s="669" t="s">
        <v>117</v>
      </c>
      <c r="G13" s="171" t="s">
        <v>117</v>
      </c>
      <c r="H13" s="171" t="s">
        <v>117</v>
      </c>
      <c r="I13" s="171" t="s">
        <v>117</v>
      </c>
      <c r="J13" s="171" t="s">
        <v>117</v>
      </c>
      <c r="K13" s="171" t="s">
        <v>117</v>
      </c>
      <c r="L13" s="171" t="s">
        <v>117</v>
      </c>
      <c r="M13" s="171" t="s">
        <v>117</v>
      </c>
      <c r="N13" s="670" t="s">
        <v>117</v>
      </c>
      <c r="O13" s="171"/>
      <c r="P13" s="222"/>
      <c r="Q13" s="171" t="s">
        <v>117</v>
      </c>
      <c r="R13" s="171" t="s">
        <v>117</v>
      </c>
      <c r="S13" s="171" t="s">
        <v>117</v>
      </c>
      <c r="T13" s="171" t="s">
        <v>117</v>
      </c>
      <c r="U13" s="171" t="s">
        <v>117</v>
      </c>
      <c r="V13" s="171" t="s">
        <v>117</v>
      </c>
      <c r="W13" s="171" t="s">
        <v>117</v>
      </c>
      <c r="X13" s="171" t="s">
        <v>117</v>
      </c>
      <c r="Y13" s="171" t="s">
        <v>117</v>
      </c>
      <c r="Z13" s="171" t="s">
        <v>117</v>
      </c>
      <c r="AA13" s="171" t="s">
        <v>117</v>
      </c>
      <c r="AB13" s="171" t="s">
        <v>117</v>
      </c>
      <c r="AC13" s="171" t="s">
        <v>117</v>
      </c>
      <c r="AD13" s="171" t="s">
        <v>117</v>
      </c>
      <c r="AE13" s="672" t="s">
        <v>117</v>
      </c>
    </row>
    <row r="14" spans="2:32" ht="19.5" customHeight="1">
      <c r="B14" s="673" t="str">
        <f>IF(ISBLANK([10]市町村!B14)=TRUE,"",[10]市町村!B14)</f>
        <v>真庭保健医療圏</v>
      </c>
      <c r="C14" s="171">
        <v>2</v>
      </c>
      <c r="D14" s="171">
        <v>2</v>
      </c>
      <c r="E14" s="171" t="s">
        <v>117</v>
      </c>
      <c r="F14" s="669" t="s">
        <v>117</v>
      </c>
      <c r="G14" s="171" t="s">
        <v>117</v>
      </c>
      <c r="H14" s="171" t="s">
        <v>117</v>
      </c>
      <c r="I14" s="171" t="s">
        <v>117</v>
      </c>
      <c r="J14" s="171" t="s">
        <v>117</v>
      </c>
      <c r="K14" s="171" t="s">
        <v>117</v>
      </c>
      <c r="L14" s="171" t="s">
        <v>117</v>
      </c>
      <c r="M14" s="171" t="s">
        <v>117</v>
      </c>
      <c r="N14" s="670" t="s">
        <v>117</v>
      </c>
      <c r="O14" s="171"/>
      <c r="P14" s="222"/>
      <c r="Q14" s="171">
        <v>2</v>
      </c>
      <c r="R14" s="171">
        <v>2</v>
      </c>
      <c r="S14" s="171" t="s">
        <v>117</v>
      </c>
      <c r="T14" s="171" t="s">
        <v>117</v>
      </c>
      <c r="U14" s="171" t="s">
        <v>117</v>
      </c>
      <c r="V14" s="171" t="s">
        <v>117</v>
      </c>
      <c r="W14" s="171" t="s">
        <v>117</v>
      </c>
      <c r="X14" s="171" t="s">
        <v>117</v>
      </c>
      <c r="Y14" s="171" t="s">
        <v>117</v>
      </c>
      <c r="Z14" s="171" t="s">
        <v>117</v>
      </c>
      <c r="AA14" s="171" t="s">
        <v>117</v>
      </c>
      <c r="AB14" s="171" t="s">
        <v>117</v>
      </c>
      <c r="AC14" s="171" t="s">
        <v>117</v>
      </c>
      <c r="AD14" s="171" t="s">
        <v>117</v>
      </c>
      <c r="AE14" s="672" t="s">
        <v>117</v>
      </c>
    </row>
    <row r="15" spans="2:32" ht="19.5" customHeight="1">
      <c r="B15" s="673" t="str">
        <f>IF(ISBLANK([10]市町村!B15)=TRUE,"",[10]市町村!B15)</f>
        <v>津山・英田保健医療圏</v>
      </c>
      <c r="C15" s="171">
        <v>2</v>
      </c>
      <c r="D15" s="171">
        <v>1</v>
      </c>
      <c r="E15" s="171">
        <v>1</v>
      </c>
      <c r="F15" s="669" t="s">
        <v>117</v>
      </c>
      <c r="G15" s="171" t="s">
        <v>117</v>
      </c>
      <c r="H15" s="171" t="s">
        <v>117</v>
      </c>
      <c r="I15" s="171" t="s">
        <v>117</v>
      </c>
      <c r="J15" s="171" t="s">
        <v>117</v>
      </c>
      <c r="K15" s="171" t="s">
        <v>117</v>
      </c>
      <c r="L15" s="171">
        <v>1</v>
      </c>
      <c r="M15" s="171" t="s">
        <v>117</v>
      </c>
      <c r="N15" s="670">
        <v>1</v>
      </c>
      <c r="O15" s="171"/>
      <c r="P15" s="222"/>
      <c r="Q15" s="171" t="s">
        <v>117</v>
      </c>
      <c r="R15" s="171" t="s">
        <v>117</v>
      </c>
      <c r="S15" s="171" t="s">
        <v>117</v>
      </c>
      <c r="T15" s="171">
        <v>1</v>
      </c>
      <c r="U15" s="171">
        <v>1</v>
      </c>
      <c r="V15" s="171" t="s">
        <v>117</v>
      </c>
      <c r="W15" s="171" t="s">
        <v>117</v>
      </c>
      <c r="X15" s="171" t="s">
        <v>117</v>
      </c>
      <c r="Y15" s="171" t="s">
        <v>117</v>
      </c>
      <c r="Z15" s="171" t="s">
        <v>117</v>
      </c>
      <c r="AA15" s="171" t="s">
        <v>117</v>
      </c>
      <c r="AB15" s="171" t="s">
        <v>117</v>
      </c>
      <c r="AC15" s="171" t="s">
        <v>117</v>
      </c>
      <c r="AD15" s="171" t="s">
        <v>117</v>
      </c>
      <c r="AE15" s="672" t="s">
        <v>117</v>
      </c>
    </row>
    <row r="16" spans="2:32" ht="19.5" customHeight="1">
      <c r="B16" s="675" t="str">
        <f>IF(ISBLANK([10]市町村!B16)=TRUE,"",[10]市町村!B16)</f>
        <v/>
      </c>
      <c r="C16" s="30" t="s">
        <v>68</v>
      </c>
      <c r="D16" s="30" t="s">
        <v>68</v>
      </c>
      <c r="E16" s="30" t="s">
        <v>68</v>
      </c>
      <c r="F16" s="666" t="s">
        <v>68</v>
      </c>
      <c r="G16" s="30" t="s">
        <v>68</v>
      </c>
      <c r="H16" s="30" t="s">
        <v>68</v>
      </c>
      <c r="I16" s="30" t="s">
        <v>68</v>
      </c>
      <c r="J16" s="30" t="s">
        <v>68</v>
      </c>
      <c r="K16" s="30" t="s">
        <v>68</v>
      </c>
      <c r="L16" s="30" t="s">
        <v>68</v>
      </c>
      <c r="M16" s="30" t="s">
        <v>68</v>
      </c>
      <c r="N16" s="667" t="s">
        <v>68</v>
      </c>
      <c r="O16" s="30"/>
      <c r="P16" s="61"/>
      <c r="Q16" s="30" t="s">
        <v>68</v>
      </c>
      <c r="R16" s="30" t="s">
        <v>68</v>
      </c>
      <c r="S16" s="30" t="s">
        <v>68</v>
      </c>
      <c r="T16" s="30" t="s">
        <v>68</v>
      </c>
      <c r="U16" s="30" t="s">
        <v>68</v>
      </c>
      <c r="V16" s="30" t="s">
        <v>68</v>
      </c>
      <c r="W16" s="30" t="s">
        <v>68</v>
      </c>
      <c r="X16" s="30" t="s">
        <v>68</v>
      </c>
      <c r="Y16" s="30" t="s">
        <v>68</v>
      </c>
      <c r="Z16" s="30" t="s">
        <v>68</v>
      </c>
      <c r="AA16" s="30" t="s">
        <v>68</v>
      </c>
      <c r="AB16" s="30" t="s">
        <v>68</v>
      </c>
      <c r="AC16" s="30" t="s">
        <v>68</v>
      </c>
      <c r="AD16" s="30" t="s">
        <v>68</v>
      </c>
      <c r="AE16" s="668" t="s">
        <v>68</v>
      </c>
    </row>
    <row r="17" spans="2:31" ht="19.5" customHeight="1">
      <c r="B17" s="107" t="str">
        <f>IF(ISBLANK([10]市町村!B17)=TRUE,"",[10]市町村!B17)</f>
        <v>岡山市保健所</v>
      </c>
      <c r="C17" s="171">
        <v>12</v>
      </c>
      <c r="D17" s="171">
        <v>10</v>
      </c>
      <c r="E17" s="674">
        <v>2</v>
      </c>
      <c r="F17" s="669" t="s">
        <v>117</v>
      </c>
      <c r="G17" s="171" t="s">
        <v>117</v>
      </c>
      <c r="H17" s="171" t="s">
        <v>117</v>
      </c>
      <c r="I17" s="171" t="s">
        <v>117</v>
      </c>
      <c r="J17" s="171" t="s">
        <v>117</v>
      </c>
      <c r="K17" s="171" t="s">
        <v>117</v>
      </c>
      <c r="L17" s="171">
        <v>1</v>
      </c>
      <c r="M17" s="171">
        <v>1</v>
      </c>
      <c r="N17" s="670" t="s">
        <v>117</v>
      </c>
      <c r="O17" s="171"/>
      <c r="P17" s="222"/>
      <c r="Q17" s="171">
        <v>6</v>
      </c>
      <c r="R17" s="171">
        <v>6</v>
      </c>
      <c r="S17" s="171" t="s">
        <v>117</v>
      </c>
      <c r="T17" s="171">
        <v>4</v>
      </c>
      <c r="U17" s="171">
        <v>3</v>
      </c>
      <c r="V17" s="171">
        <v>1</v>
      </c>
      <c r="W17" s="171" t="s">
        <v>117</v>
      </c>
      <c r="X17" s="171" t="s">
        <v>117</v>
      </c>
      <c r="Y17" s="171" t="s">
        <v>117</v>
      </c>
      <c r="Z17" s="171" t="s">
        <v>117</v>
      </c>
      <c r="AA17" s="171" t="s">
        <v>117</v>
      </c>
      <c r="AB17" s="171" t="s">
        <v>117</v>
      </c>
      <c r="AC17" s="171">
        <v>1</v>
      </c>
      <c r="AD17" s="171" t="s">
        <v>117</v>
      </c>
      <c r="AE17" s="672">
        <v>1</v>
      </c>
    </row>
    <row r="18" spans="2:31" ht="19.5" customHeight="1">
      <c r="B18" s="107" t="str">
        <f>IF(ISBLANK([10]市町村!B18)=TRUE,"",[10]市町村!B18)</f>
        <v>倉敷市保健所</v>
      </c>
      <c r="C18" s="171">
        <v>12</v>
      </c>
      <c r="D18" s="171">
        <v>10</v>
      </c>
      <c r="E18" s="674">
        <v>2</v>
      </c>
      <c r="F18" s="222" t="s">
        <v>117</v>
      </c>
      <c r="G18" s="171" t="s">
        <v>117</v>
      </c>
      <c r="H18" s="171" t="s">
        <v>117</v>
      </c>
      <c r="I18" s="171">
        <v>1</v>
      </c>
      <c r="J18" s="171">
        <v>1</v>
      </c>
      <c r="K18" s="171" t="s">
        <v>117</v>
      </c>
      <c r="L18" s="171" t="s">
        <v>117</v>
      </c>
      <c r="M18" s="171" t="s">
        <v>117</v>
      </c>
      <c r="N18" s="670" t="s">
        <v>117</v>
      </c>
      <c r="O18" s="171"/>
      <c r="P18" s="222"/>
      <c r="Q18" s="171">
        <v>4</v>
      </c>
      <c r="R18" s="171">
        <v>3</v>
      </c>
      <c r="S18" s="171">
        <v>1</v>
      </c>
      <c r="T18" s="171">
        <v>7</v>
      </c>
      <c r="U18" s="171">
        <v>6</v>
      </c>
      <c r="V18" s="171">
        <v>1</v>
      </c>
      <c r="W18" s="171" t="s">
        <v>117</v>
      </c>
      <c r="X18" s="171" t="s">
        <v>117</v>
      </c>
      <c r="Y18" s="171" t="s">
        <v>117</v>
      </c>
      <c r="Z18" s="171" t="s">
        <v>117</v>
      </c>
      <c r="AA18" s="171" t="s">
        <v>117</v>
      </c>
      <c r="AB18" s="171" t="s">
        <v>117</v>
      </c>
      <c r="AC18" s="171" t="s">
        <v>117</v>
      </c>
      <c r="AD18" s="171" t="s">
        <v>117</v>
      </c>
      <c r="AE18" s="672" t="s">
        <v>117</v>
      </c>
    </row>
    <row r="19" spans="2:31" ht="19.5" customHeight="1">
      <c r="B19" s="107" t="str">
        <f>IF(ISBLANK([10]市町村!B19)=TRUE,"",[10]市町村!B19)</f>
        <v>備前保健所</v>
      </c>
      <c r="C19" s="171">
        <v>2</v>
      </c>
      <c r="D19" s="171">
        <v>2</v>
      </c>
      <c r="E19" s="674" t="s">
        <v>117</v>
      </c>
      <c r="F19" s="222" t="s">
        <v>117</v>
      </c>
      <c r="G19" s="171" t="s">
        <v>117</v>
      </c>
      <c r="H19" s="171" t="s">
        <v>117</v>
      </c>
      <c r="I19" s="171" t="s">
        <v>117</v>
      </c>
      <c r="J19" s="171" t="s">
        <v>117</v>
      </c>
      <c r="K19" s="171" t="s">
        <v>117</v>
      </c>
      <c r="L19" s="171" t="s">
        <v>117</v>
      </c>
      <c r="M19" s="171" t="s">
        <v>117</v>
      </c>
      <c r="N19" s="670" t="s">
        <v>117</v>
      </c>
      <c r="O19" s="171"/>
      <c r="P19" s="222"/>
      <c r="Q19" s="171">
        <v>1</v>
      </c>
      <c r="R19" s="171">
        <v>1</v>
      </c>
      <c r="S19" s="171" t="s">
        <v>117</v>
      </c>
      <c r="T19" s="171">
        <v>1</v>
      </c>
      <c r="U19" s="171">
        <v>1</v>
      </c>
      <c r="V19" s="171" t="s">
        <v>117</v>
      </c>
      <c r="W19" s="171" t="s">
        <v>117</v>
      </c>
      <c r="X19" s="171" t="s">
        <v>117</v>
      </c>
      <c r="Y19" s="171" t="s">
        <v>117</v>
      </c>
      <c r="Z19" s="171" t="s">
        <v>117</v>
      </c>
      <c r="AA19" s="171" t="s">
        <v>117</v>
      </c>
      <c r="AB19" s="171" t="s">
        <v>117</v>
      </c>
      <c r="AC19" s="171" t="s">
        <v>117</v>
      </c>
      <c r="AD19" s="171" t="s">
        <v>117</v>
      </c>
      <c r="AE19" s="672" t="s">
        <v>117</v>
      </c>
    </row>
    <row r="20" spans="2:31" ht="19.5" customHeight="1">
      <c r="B20" s="107" t="str">
        <f>IF(ISBLANK([10]市町村!B20)=TRUE,"",[10]市町村!B20)</f>
        <v>備中保健所</v>
      </c>
      <c r="C20" s="171">
        <v>3</v>
      </c>
      <c r="D20" s="171">
        <v>2</v>
      </c>
      <c r="E20" s="674">
        <v>1</v>
      </c>
      <c r="F20" s="222" t="s">
        <v>117</v>
      </c>
      <c r="G20" s="171" t="s">
        <v>117</v>
      </c>
      <c r="H20" s="171" t="s">
        <v>117</v>
      </c>
      <c r="I20" s="171" t="s">
        <v>117</v>
      </c>
      <c r="J20" s="171" t="s">
        <v>117</v>
      </c>
      <c r="K20" s="171" t="s">
        <v>117</v>
      </c>
      <c r="L20" s="171" t="s">
        <v>117</v>
      </c>
      <c r="M20" s="171" t="s">
        <v>117</v>
      </c>
      <c r="N20" s="670" t="s">
        <v>117</v>
      </c>
      <c r="O20" s="171"/>
      <c r="P20" s="222"/>
      <c r="Q20" s="171">
        <v>1</v>
      </c>
      <c r="R20" s="171" t="s">
        <v>117</v>
      </c>
      <c r="S20" s="171">
        <v>1</v>
      </c>
      <c r="T20" s="171">
        <v>2</v>
      </c>
      <c r="U20" s="171">
        <v>2</v>
      </c>
      <c r="V20" s="171" t="s">
        <v>117</v>
      </c>
      <c r="W20" s="171" t="s">
        <v>117</v>
      </c>
      <c r="X20" s="171" t="s">
        <v>117</v>
      </c>
      <c r="Y20" s="171" t="s">
        <v>117</v>
      </c>
      <c r="Z20" s="171" t="s">
        <v>117</v>
      </c>
      <c r="AA20" s="171" t="s">
        <v>117</v>
      </c>
      <c r="AB20" s="171" t="s">
        <v>117</v>
      </c>
      <c r="AC20" s="171" t="s">
        <v>117</v>
      </c>
      <c r="AD20" s="171" t="s">
        <v>117</v>
      </c>
      <c r="AE20" s="672" t="s">
        <v>117</v>
      </c>
    </row>
    <row r="21" spans="2:31" ht="19.5" customHeight="1">
      <c r="B21" s="107" t="str">
        <f>IF(ISBLANK([10]市町村!B21)=TRUE,"",[10]市町村!B21)</f>
        <v>備北保健所</v>
      </c>
      <c r="C21" s="171" t="s">
        <v>117</v>
      </c>
      <c r="D21" s="171" t="s">
        <v>117</v>
      </c>
      <c r="E21" s="674" t="s">
        <v>117</v>
      </c>
      <c r="F21" s="222" t="s">
        <v>117</v>
      </c>
      <c r="G21" s="171" t="s">
        <v>117</v>
      </c>
      <c r="H21" s="171" t="s">
        <v>117</v>
      </c>
      <c r="I21" s="171" t="s">
        <v>117</v>
      </c>
      <c r="J21" s="171" t="s">
        <v>117</v>
      </c>
      <c r="K21" s="171" t="s">
        <v>117</v>
      </c>
      <c r="L21" s="171" t="s">
        <v>117</v>
      </c>
      <c r="M21" s="171" t="s">
        <v>117</v>
      </c>
      <c r="N21" s="670" t="s">
        <v>117</v>
      </c>
      <c r="O21" s="171"/>
      <c r="P21" s="222"/>
      <c r="Q21" s="171" t="s">
        <v>117</v>
      </c>
      <c r="R21" s="171" t="s">
        <v>117</v>
      </c>
      <c r="S21" s="171" t="s">
        <v>117</v>
      </c>
      <c r="T21" s="171" t="s">
        <v>117</v>
      </c>
      <c r="U21" s="171" t="s">
        <v>117</v>
      </c>
      <c r="V21" s="171" t="s">
        <v>117</v>
      </c>
      <c r="W21" s="171" t="s">
        <v>117</v>
      </c>
      <c r="X21" s="171" t="s">
        <v>117</v>
      </c>
      <c r="Y21" s="171" t="s">
        <v>117</v>
      </c>
      <c r="Z21" s="171" t="s">
        <v>117</v>
      </c>
      <c r="AA21" s="171" t="s">
        <v>117</v>
      </c>
      <c r="AB21" s="171" t="s">
        <v>117</v>
      </c>
      <c r="AC21" s="171" t="s">
        <v>117</v>
      </c>
      <c r="AD21" s="171" t="s">
        <v>117</v>
      </c>
      <c r="AE21" s="672" t="s">
        <v>117</v>
      </c>
    </row>
    <row r="22" spans="2:31" ht="19.5" customHeight="1">
      <c r="B22" s="107" t="str">
        <f>IF(ISBLANK([10]市町村!B23)=TRUE,"",[10]市町村!B23)</f>
        <v>真庭保健所</v>
      </c>
      <c r="C22" s="171">
        <v>2</v>
      </c>
      <c r="D22" s="171">
        <v>2</v>
      </c>
      <c r="E22" s="674" t="s">
        <v>117</v>
      </c>
      <c r="F22" s="222" t="s">
        <v>117</v>
      </c>
      <c r="G22" s="171" t="s">
        <v>117</v>
      </c>
      <c r="H22" s="171" t="s">
        <v>117</v>
      </c>
      <c r="I22" s="171" t="s">
        <v>117</v>
      </c>
      <c r="J22" s="171" t="s">
        <v>117</v>
      </c>
      <c r="K22" s="171" t="s">
        <v>117</v>
      </c>
      <c r="L22" s="171" t="s">
        <v>117</v>
      </c>
      <c r="M22" s="171" t="s">
        <v>117</v>
      </c>
      <c r="N22" s="670" t="s">
        <v>117</v>
      </c>
      <c r="O22" s="171"/>
      <c r="P22" s="222"/>
      <c r="Q22" s="171">
        <v>2</v>
      </c>
      <c r="R22" s="171">
        <v>2</v>
      </c>
      <c r="S22" s="171" t="s">
        <v>117</v>
      </c>
      <c r="T22" s="171" t="s">
        <v>117</v>
      </c>
      <c r="U22" s="171" t="s">
        <v>117</v>
      </c>
      <c r="V22" s="171" t="s">
        <v>117</v>
      </c>
      <c r="W22" s="171" t="s">
        <v>117</v>
      </c>
      <c r="X22" s="171" t="s">
        <v>117</v>
      </c>
      <c r="Y22" s="171" t="s">
        <v>117</v>
      </c>
      <c r="Z22" s="171" t="s">
        <v>117</v>
      </c>
      <c r="AA22" s="171" t="s">
        <v>117</v>
      </c>
      <c r="AB22" s="171" t="s">
        <v>117</v>
      </c>
      <c r="AC22" s="171" t="s">
        <v>117</v>
      </c>
      <c r="AD22" s="171" t="s">
        <v>117</v>
      </c>
      <c r="AE22" s="672" t="s">
        <v>117</v>
      </c>
    </row>
    <row r="23" spans="2:31" ht="19.5" customHeight="1">
      <c r="B23" s="107" t="str">
        <f>IF(ISBLANK([10]市町村!B24)=TRUE,"",[10]市町村!B24)</f>
        <v>美作保健所</v>
      </c>
      <c r="C23" s="171">
        <v>2</v>
      </c>
      <c r="D23" s="171">
        <v>1</v>
      </c>
      <c r="E23" s="674">
        <v>1</v>
      </c>
      <c r="F23" s="222" t="s">
        <v>117</v>
      </c>
      <c r="G23" s="171" t="s">
        <v>117</v>
      </c>
      <c r="H23" s="171" t="s">
        <v>117</v>
      </c>
      <c r="I23" s="171" t="s">
        <v>117</v>
      </c>
      <c r="J23" s="171" t="s">
        <v>117</v>
      </c>
      <c r="K23" s="171" t="s">
        <v>117</v>
      </c>
      <c r="L23" s="171">
        <v>1</v>
      </c>
      <c r="M23" s="171" t="s">
        <v>117</v>
      </c>
      <c r="N23" s="670">
        <v>1</v>
      </c>
      <c r="O23" s="171"/>
      <c r="P23" s="222"/>
      <c r="Q23" s="171" t="s">
        <v>117</v>
      </c>
      <c r="R23" s="171" t="s">
        <v>117</v>
      </c>
      <c r="S23" s="171" t="s">
        <v>117</v>
      </c>
      <c r="T23" s="171">
        <v>1</v>
      </c>
      <c r="U23" s="171">
        <v>1</v>
      </c>
      <c r="V23" s="171" t="s">
        <v>117</v>
      </c>
      <c r="W23" s="171" t="s">
        <v>117</v>
      </c>
      <c r="X23" s="171" t="s">
        <v>117</v>
      </c>
      <c r="Y23" s="171" t="s">
        <v>117</v>
      </c>
      <c r="Z23" s="171" t="s">
        <v>117</v>
      </c>
      <c r="AA23" s="171" t="s">
        <v>117</v>
      </c>
      <c r="AB23" s="171" t="s">
        <v>117</v>
      </c>
      <c r="AC23" s="171" t="s">
        <v>117</v>
      </c>
      <c r="AD23" s="171" t="s">
        <v>117</v>
      </c>
      <c r="AE23" s="672" t="s">
        <v>117</v>
      </c>
    </row>
    <row r="24" spans="2:31" ht="19.5" customHeight="1">
      <c r="B24" s="169" t="str">
        <f>IF(ISBLANK([10]市町村!B25)=TRUE,"",[10]市町村!B25)</f>
        <v/>
      </c>
      <c r="C24" s="30" t="s">
        <v>68</v>
      </c>
      <c r="D24" s="30" t="s">
        <v>68</v>
      </c>
      <c r="E24" s="30" t="s">
        <v>68</v>
      </c>
      <c r="F24" s="666" t="s">
        <v>68</v>
      </c>
      <c r="G24" s="30" t="s">
        <v>68</v>
      </c>
      <c r="H24" s="30" t="s">
        <v>68</v>
      </c>
      <c r="I24" s="30" t="s">
        <v>68</v>
      </c>
      <c r="J24" s="30" t="s">
        <v>68</v>
      </c>
      <c r="K24" s="30" t="s">
        <v>68</v>
      </c>
      <c r="L24" s="30" t="s">
        <v>68</v>
      </c>
      <c r="M24" s="30" t="s">
        <v>68</v>
      </c>
      <c r="N24" s="667" t="s">
        <v>68</v>
      </c>
      <c r="O24" s="30"/>
      <c r="P24" s="61"/>
      <c r="Q24" s="30" t="s">
        <v>68</v>
      </c>
      <c r="R24" s="30" t="s">
        <v>68</v>
      </c>
      <c r="S24" s="30" t="s">
        <v>68</v>
      </c>
      <c r="T24" s="30" t="s">
        <v>68</v>
      </c>
      <c r="U24" s="30" t="s">
        <v>68</v>
      </c>
      <c r="V24" s="30" t="s">
        <v>68</v>
      </c>
      <c r="W24" s="30" t="s">
        <v>68</v>
      </c>
      <c r="X24" s="30" t="s">
        <v>68</v>
      </c>
      <c r="Y24" s="30" t="s">
        <v>68</v>
      </c>
      <c r="Z24" s="30" t="s">
        <v>68</v>
      </c>
      <c r="AA24" s="30" t="s">
        <v>68</v>
      </c>
      <c r="AB24" s="30" t="s">
        <v>68</v>
      </c>
      <c r="AC24" s="30" t="s">
        <v>68</v>
      </c>
      <c r="AD24" s="30" t="s">
        <v>68</v>
      </c>
      <c r="AE24" s="668" t="s">
        <v>68</v>
      </c>
    </row>
    <row r="25" spans="2:31" ht="19.5" customHeight="1">
      <c r="B25" s="169" t="str">
        <f>IF(ISBLANK([10]市町村!B26)=TRUE,"",[10]市町村!B26)</f>
        <v>岡 山 市</v>
      </c>
      <c r="C25" s="171">
        <v>12</v>
      </c>
      <c r="D25" s="171">
        <v>10</v>
      </c>
      <c r="E25" s="171">
        <v>2</v>
      </c>
      <c r="F25" s="669" t="s">
        <v>117</v>
      </c>
      <c r="G25" s="171" t="s">
        <v>117</v>
      </c>
      <c r="H25" s="171" t="s">
        <v>117</v>
      </c>
      <c r="I25" s="171" t="s">
        <v>117</v>
      </c>
      <c r="J25" s="171" t="s">
        <v>117</v>
      </c>
      <c r="K25" s="171" t="s">
        <v>117</v>
      </c>
      <c r="L25" s="171">
        <v>1</v>
      </c>
      <c r="M25" s="171">
        <v>1</v>
      </c>
      <c r="N25" s="670" t="s">
        <v>117</v>
      </c>
      <c r="O25" s="171"/>
      <c r="P25" s="222"/>
      <c r="Q25" s="171">
        <v>6</v>
      </c>
      <c r="R25" s="171">
        <v>6</v>
      </c>
      <c r="S25" s="171" t="s">
        <v>117</v>
      </c>
      <c r="T25" s="171">
        <v>4</v>
      </c>
      <c r="U25" s="171">
        <v>3</v>
      </c>
      <c r="V25" s="171">
        <v>1</v>
      </c>
      <c r="W25" s="171" t="s">
        <v>117</v>
      </c>
      <c r="X25" s="171" t="s">
        <v>117</v>
      </c>
      <c r="Y25" s="171" t="s">
        <v>117</v>
      </c>
      <c r="Z25" s="171" t="s">
        <v>117</v>
      </c>
      <c r="AA25" s="171" t="s">
        <v>117</v>
      </c>
      <c r="AB25" s="171" t="s">
        <v>117</v>
      </c>
      <c r="AC25" s="171">
        <v>1</v>
      </c>
      <c r="AD25" s="171" t="s">
        <v>117</v>
      </c>
      <c r="AE25" s="672">
        <v>1</v>
      </c>
    </row>
    <row r="26" spans="2:31" ht="19.5" customHeight="1">
      <c r="B26" s="169" t="str">
        <f>IF(ISBLANK([10]市町村!B27)=TRUE,"",[10]市町村!B27)</f>
        <v>倉 敷 市</v>
      </c>
      <c r="C26" s="171">
        <v>12</v>
      </c>
      <c r="D26" s="171">
        <v>10</v>
      </c>
      <c r="E26" s="171">
        <v>2</v>
      </c>
      <c r="F26" s="669" t="s">
        <v>117</v>
      </c>
      <c r="G26" s="171" t="s">
        <v>117</v>
      </c>
      <c r="H26" s="171" t="s">
        <v>117</v>
      </c>
      <c r="I26" s="171">
        <v>1</v>
      </c>
      <c r="J26" s="171">
        <v>1</v>
      </c>
      <c r="K26" s="171" t="s">
        <v>117</v>
      </c>
      <c r="L26" s="171" t="s">
        <v>117</v>
      </c>
      <c r="M26" s="171" t="s">
        <v>117</v>
      </c>
      <c r="N26" s="670" t="s">
        <v>117</v>
      </c>
      <c r="O26" s="171"/>
      <c r="P26" s="222"/>
      <c r="Q26" s="171">
        <v>4</v>
      </c>
      <c r="R26" s="171">
        <v>3</v>
      </c>
      <c r="S26" s="171">
        <v>1</v>
      </c>
      <c r="T26" s="171">
        <v>7</v>
      </c>
      <c r="U26" s="171">
        <v>6</v>
      </c>
      <c r="V26" s="171">
        <v>1</v>
      </c>
      <c r="W26" s="171" t="s">
        <v>117</v>
      </c>
      <c r="X26" s="171" t="s">
        <v>117</v>
      </c>
      <c r="Y26" s="171" t="s">
        <v>117</v>
      </c>
      <c r="Z26" s="171" t="s">
        <v>117</v>
      </c>
      <c r="AA26" s="171" t="s">
        <v>117</v>
      </c>
      <c r="AB26" s="171" t="s">
        <v>117</v>
      </c>
      <c r="AC26" s="171" t="s">
        <v>117</v>
      </c>
      <c r="AD26" s="171" t="s">
        <v>117</v>
      </c>
      <c r="AE26" s="672" t="s">
        <v>117</v>
      </c>
    </row>
    <row r="27" spans="2:31" ht="19.5" customHeight="1">
      <c r="B27" s="169" t="str">
        <f>IF(ISBLANK([10]市町村!B28)=TRUE,"",[10]市町村!B28)</f>
        <v>津 山 市</v>
      </c>
      <c r="C27" s="171">
        <v>1</v>
      </c>
      <c r="D27" s="171">
        <v>1</v>
      </c>
      <c r="E27" s="171" t="s">
        <v>117</v>
      </c>
      <c r="F27" s="669" t="s">
        <v>117</v>
      </c>
      <c r="G27" s="171" t="s">
        <v>117</v>
      </c>
      <c r="H27" s="171" t="s">
        <v>117</v>
      </c>
      <c r="I27" s="171" t="s">
        <v>117</v>
      </c>
      <c r="J27" s="171" t="s">
        <v>117</v>
      </c>
      <c r="K27" s="171" t="s">
        <v>117</v>
      </c>
      <c r="L27" s="171" t="s">
        <v>117</v>
      </c>
      <c r="M27" s="171" t="s">
        <v>117</v>
      </c>
      <c r="N27" s="670" t="s">
        <v>117</v>
      </c>
      <c r="O27" s="171"/>
      <c r="P27" s="222"/>
      <c r="Q27" s="171" t="s">
        <v>117</v>
      </c>
      <c r="R27" s="171" t="s">
        <v>117</v>
      </c>
      <c r="S27" s="171" t="s">
        <v>117</v>
      </c>
      <c r="T27" s="171">
        <v>1</v>
      </c>
      <c r="U27" s="171">
        <v>1</v>
      </c>
      <c r="V27" s="171" t="s">
        <v>117</v>
      </c>
      <c r="W27" s="171" t="s">
        <v>117</v>
      </c>
      <c r="X27" s="171" t="s">
        <v>117</v>
      </c>
      <c r="Y27" s="171" t="s">
        <v>117</v>
      </c>
      <c r="Z27" s="171" t="s">
        <v>117</v>
      </c>
      <c r="AA27" s="171" t="s">
        <v>117</v>
      </c>
      <c r="AB27" s="171" t="s">
        <v>117</v>
      </c>
      <c r="AC27" s="171" t="s">
        <v>117</v>
      </c>
      <c r="AD27" s="171" t="s">
        <v>117</v>
      </c>
      <c r="AE27" s="672" t="s">
        <v>117</v>
      </c>
    </row>
    <row r="28" spans="2:31" ht="19.5" customHeight="1">
      <c r="B28" s="169" t="str">
        <f>IF(ISBLANK([10]市町村!B29)=TRUE,"",[10]市町村!B29)</f>
        <v>玉 野 市</v>
      </c>
      <c r="C28" s="171" t="s">
        <v>117</v>
      </c>
      <c r="D28" s="171" t="s">
        <v>117</v>
      </c>
      <c r="E28" s="171" t="s">
        <v>117</v>
      </c>
      <c r="F28" s="669" t="s">
        <v>117</v>
      </c>
      <c r="G28" s="171" t="s">
        <v>117</v>
      </c>
      <c r="H28" s="171" t="s">
        <v>117</v>
      </c>
      <c r="I28" s="171" t="s">
        <v>117</v>
      </c>
      <c r="J28" s="171" t="s">
        <v>117</v>
      </c>
      <c r="K28" s="171" t="s">
        <v>117</v>
      </c>
      <c r="L28" s="171" t="s">
        <v>117</v>
      </c>
      <c r="M28" s="171" t="s">
        <v>117</v>
      </c>
      <c r="N28" s="670" t="s">
        <v>117</v>
      </c>
      <c r="O28" s="171"/>
      <c r="P28" s="222"/>
      <c r="Q28" s="171" t="s">
        <v>117</v>
      </c>
      <c r="R28" s="171" t="s">
        <v>117</v>
      </c>
      <c r="S28" s="171" t="s">
        <v>117</v>
      </c>
      <c r="T28" s="171" t="s">
        <v>117</v>
      </c>
      <c r="U28" s="171" t="s">
        <v>117</v>
      </c>
      <c r="V28" s="171" t="s">
        <v>117</v>
      </c>
      <c r="W28" s="171" t="s">
        <v>117</v>
      </c>
      <c r="X28" s="171" t="s">
        <v>117</v>
      </c>
      <c r="Y28" s="171" t="s">
        <v>117</v>
      </c>
      <c r="Z28" s="171" t="s">
        <v>117</v>
      </c>
      <c r="AA28" s="171" t="s">
        <v>117</v>
      </c>
      <c r="AB28" s="171" t="s">
        <v>117</v>
      </c>
      <c r="AC28" s="171" t="s">
        <v>117</v>
      </c>
      <c r="AD28" s="171" t="s">
        <v>117</v>
      </c>
      <c r="AE28" s="672" t="s">
        <v>117</v>
      </c>
    </row>
    <row r="29" spans="2:31" ht="19.5" customHeight="1">
      <c r="B29" s="169" t="str">
        <f>IF(ISBLANK([10]市町村!B30)=TRUE,"",[10]市町村!B30)</f>
        <v>笠 岡 市</v>
      </c>
      <c r="C29" s="171" t="s">
        <v>117</v>
      </c>
      <c r="D29" s="171" t="s">
        <v>117</v>
      </c>
      <c r="E29" s="171" t="s">
        <v>117</v>
      </c>
      <c r="F29" s="669" t="s">
        <v>117</v>
      </c>
      <c r="G29" s="171" t="s">
        <v>117</v>
      </c>
      <c r="H29" s="171" t="s">
        <v>117</v>
      </c>
      <c r="I29" s="171" t="s">
        <v>117</v>
      </c>
      <c r="J29" s="171" t="s">
        <v>117</v>
      </c>
      <c r="K29" s="171" t="s">
        <v>117</v>
      </c>
      <c r="L29" s="171" t="s">
        <v>117</v>
      </c>
      <c r="M29" s="171" t="s">
        <v>117</v>
      </c>
      <c r="N29" s="670" t="s">
        <v>117</v>
      </c>
      <c r="O29" s="171"/>
      <c r="P29" s="222"/>
      <c r="Q29" s="171" t="s">
        <v>117</v>
      </c>
      <c r="R29" s="171" t="s">
        <v>117</v>
      </c>
      <c r="S29" s="171" t="s">
        <v>117</v>
      </c>
      <c r="T29" s="171" t="s">
        <v>117</v>
      </c>
      <c r="U29" s="171" t="s">
        <v>117</v>
      </c>
      <c r="V29" s="171" t="s">
        <v>117</v>
      </c>
      <c r="W29" s="171" t="s">
        <v>117</v>
      </c>
      <c r="X29" s="171" t="s">
        <v>117</v>
      </c>
      <c r="Y29" s="171" t="s">
        <v>117</v>
      </c>
      <c r="Z29" s="171" t="s">
        <v>117</v>
      </c>
      <c r="AA29" s="171" t="s">
        <v>117</v>
      </c>
      <c r="AB29" s="171" t="s">
        <v>117</v>
      </c>
      <c r="AC29" s="171" t="s">
        <v>117</v>
      </c>
      <c r="AD29" s="171" t="s">
        <v>117</v>
      </c>
      <c r="AE29" s="672" t="s">
        <v>117</v>
      </c>
    </row>
    <row r="30" spans="2:31" ht="19.5" customHeight="1">
      <c r="B30" s="169" t="str">
        <f>IF(ISBLANK([10]市町村!B31)=TRUE,"",[10]市町村!B31)</f>
        <v/>
      </c>
      <c r="C30" s="171" t="s">
        <v>68</v>
      </c>
      <c r="D30" s="171" t="s">
        <v>68</v>
      </c>
      <c r="E30" s="171" t="s">
        <v>68</v>
      </c>
      <c r="F30" s="669" t="s">
        <v>68</v>
      </c>
      <c r="G30" s="171" t="s">
        <v>68</v>
      </c>
      <c r="H30" s="171" t="s">
        <v>68</v>
      </c>
      <c r="I30" s="171" t="s">
        <v>68</v>
      </c>
      <c r="J30" s="171" t="s">
        <v>68</v>
      </c>
      <c r="K30" s="171" t="s">
        <v>68</v>
      </c>
      <c r="L30" s="171" t="s">
        <v>68</v>
      </c>
      <c r="M30" s="171" t="s">
        <v>68</v>
      </c>
      <c r="N30" s="670" t="s">
        <v>68</v>
      </c>
      <c r="O30" s="171"/>
      <c r="P30" s="222"/>
      <c r="Q30" s="171" t="s">
        <v>68</v>
      </c>
      <c r="R30" s="171" t="s">
        <v>68</v>
      </c>
      <c r="S30" s="171" t="s">
        <v>68</v>
      </c>
      <c r="T30" s="171" t="s">
        <v>68</v>
      </c>
      <c r="U30" s="171" t="s">
        <v>68</v>
      </c>
      <c r="V30" s="171" t="s">
        <v>68</v>
      </c>
      <c r="W30" s="171" t="s">
        <v>68</v>
      </c>
      <c r="X30" s="171" t="s">
        <v>68</v>
      </c>
      <c r="Y30" s="171" t="s">
        <v>68</v>
      </c>
      <c r="Z30" s="171" t="s">
        <v>68</v>
      </c>
      <c r="AA30" s="171" t="s">
        <v>68</v>
      </c>
      <c r="AB30" s="171" t="s">
        <v>68</v>
      </c>
      <c r="AC30" s="171" t="s">
        <v>68</v>
      </c>
      <c r="AD30" s="171" t="s">
        <v>68</v>
      </c>
      <c r="AE30" s="672" t="s">
        <v>68</v>
      </c>
    </row>
    <row r="31" spans="2:31" ht="19.5" customHeight="1">
      <c r="B31" s="169" t="str">
        <f>IF(ISBLANK([10]市町村!B32)=TRUE,"",[10]市町村!B32)</f>
        <v>井 原 市</v>
      </c>
      <c r="C31" s="171" t="s">
        <v>117</v>
      </c>
      <c r="D31" s="171" t="s">
        <v>117</v>
      </c>
      <c r="E31" s="171" t="s">
        <v>117</v>
      </c>
      <c r="F31" s="669" t="s">
        <v>117</v>
      </c>
      <c r="G31" s="171" t="s">
        <v>117</v>
      </c>
      <c r="H31" s="171" t="s">
        <v>117</v>
      </c>
      <c r="I31" s="171" t="s">
        <v>117</v>
      </c>
      <c r="J31" s="171" t="s">
        <v>117</v>
      </c>
      <c r="K31" s="171" t="s">
        <v>117</v>
      </c>
      <c r="L31" s="171" t="s">
        <v>117</v>
      </c>
      <c r="M31" s="171" t="s">
        <v>117</v>
      </c>
      <c r="N31" s="670" t="s">
        <v>117</v>
      </c>
      <c r="O31" s="171"/>
      <c r="P31" s="222"/>
      <c r="Q31" s="171" t="s">
        <v>117</v>
      </c>
      <c r="R31" s="171" t="s">
        <v>117</v>
      </c>
      <c r="S31" s="171" t="s">
        <v>117</v>
      </c>
      <c r="T31" s="171" t="s">
        <v>117</v>
      </c>
      <c r="U31" s="171" t="s">
        <v>117</v>
      </c>
      <c r="V31" s="171" t="s">
        <v>117</v>
      </c>
      <c r="W31" s="171" t="s">
        <v>117</v>
      </c>
      <c r="X31" s="171" t="s">
        <v>117</v>
      </c>
      <c r="Y31" s="171" t="s">
        <v>117</v>
      </c>
      <c r="Z31" s="171" t="s">
        <v>117</v>
      </c>
      <c r="AA31" s="171" t="s">
        <v>117</v>
      </c>
      <c r="AB31" s="171" t="s">
        <v>117</v>
      </c>
      <c r="AC31" s="171" t="s">
        <v>117</v>
      </c>
      <c r="AD31" s="171" t="s">
        <v>117</v>
      </c>
      <c r="AE31" s="672" t="s">
        <v>117</v>
      </c>
    </row>
    <row r="32" spans="2:31" ht="19.5" customHeight="1">
      <c r="B32" s="169" t="str">
        <f>IF(ISBLANK([10]市町村!B33)=TRUE,"",[10]市町村!B33)</f>
        <v/>
      </c>
      <c r="C32" s="171">
        <v>3</v>
      </c>
      <c r="D32" s="171">
        <v>2</v>
      </c>
      <c r="E32" s="171">
        <v>1</v>
      </c>
      <c r="F32" s="669" t="s">
        <v>117</v>
      </c>
      <c r="G32" s="171" t="s">
        <v>117</v>
      </c>
      <c r="H32" s="171" t="s">
        <v>117</v>
      </c>
      <c r="I32" s="171" t="s">
        <v>117</v>
      </c>
      <c r="J32" s="171" t="s">
        <v>117</v>
      </c>
      <c r="K32" s="171" t="s">
        <v>117</v>
      </c>
      <c r="L32" s="171" t="s">
        <v>117</v>
      </c>
      <c r="M32" s="171" t="s">
        <v>117</v>
      </c>
      <c r="N32" s="670" t="s">
        <v>117</v>
      </c>
      <c r="O32" s="171"/>
      <c r="P32" s="222"/>
      <c r="Q32" s="171">
        <v>1</v>
      </c>
      <c r="R32" s="171" t="s">
        <v>117</v>
      </c>
      <c r="S32" s="171">
        <v>1</v>
      </c>
      <c r="T32" s="171">
        <v>2</v>
      </c>
      <c r="U32" s="171">
        <v>2</v>
      </c>
      <c r="V32" s="171" t="s">
        <v>117</v>
      </c>
      <c r="W32" s="171" t="s">
        <v>117</v>
      </c>
      <c r="X32" s="171" t="s">
        <v>117</v>
      </c>
      <c r="Y32" s="171" t="s">
        <v>117</v>
      </c>
      <c r="Z32" s="171" t="s">
        <v>117</v>
      </c>
      <c r="AA32" s="171" t="s">
        <v>117</v>
      </c>
      <c r="AB32" s="171" t="s">
        <v>117</v>
      </c>
      <c r="AC32" s="171" t="s">
        <v>117</v>
      </c>
      <c r="AD32" s="171" t="s">
        <v>117</v>
      </c>
      <c r="AE32" s="672" t="s">
        <v>117</v>
      </c>
    </row>
    <row r="33" spans="2:31" ht="19.5" customHeight="1">
      <c r="B33" s="169" t="str">
        <f>IF(ISBLANK([10]市町村!B34)=TRUE,"",[10]市町村!B34)</f>
        <v/>
      </c>
      <c r="C33" s="171" t="s">
        <v>117</v>
      </c>
      <c r="D33" s="171" t="s">
        <v>117</v>
      </c>
      <c r="E33" s="171" t="s">
        <v>117</v>
      </c>
      <c r="F33" s="669" t="s">
        <v>117</v>
      </c>
      <c r="G33" s="171" t="s">
        <v>117</v>
      </c>
      <c r="H33" s="171" t="s">
        <v>117</v>
      </c>
      <c r="I33" s="171" t="s">
        <v>117</v>
      </c>
      <c r="J33" s="171" t="s">
        <v>117</v>
      </c>
      <c r="K33" s="171" t="s">
        <v>117</v>
      </c>
      <c r="L33" s="171" t="s">
        <v>117</v>
      </c>
      <c r="M33" s="171" t="s">
        <v>117</v>
      </c>
      <c r="N33" s="670" t="s">
        <v>117</v>
      </c>
      <c r="O33" s="171"/>
      <c r="P33" s="222"/>
      <c r="Q33" s="171" t="s">
        <v>117</v>
      </c>
      <c r="R33" s="171" t="s">
        <v>117</v>
      </c>
      <c r="S33" s="171" t="s">
        <v>117</v>
      </c>
      <c r="T33" s="171" t="s">
        <v>117</v>
      </c>
      <c r="U33" s="171" t="s">
        <v>117</v>
      </c>
      <c r="V33" s="171" t="s">
        <v>117</v>
      </c>
      <c r="W33" s="171" t="s">
        <v>117</v>
      </c>
      <c r="X33" s="171" t="s">
        <v>117</v>
      </c>
      <c r="Y33" s="171" t="s">
        <v>117</v>
      </c>
      <c r="Z33" s="171" t="s">
        <v>117</v>
      </c>
      <c r="AA33" s="171" t="s">
        <v>117</v>
      </c>
      <c r="AB33" s="171" t="s">
        <v>117</v>
      </c>
      <c r="AC33" s="171" t="s">
        <v>117</v>
      </c>
      <c r="AD33" s="171" t="s">
        <v>117</v>
      </c>
      <c r="AE33" s="672" t="s">
        <v>117</v>
      </c>
    </row>
    <row r="34" spans="2:31" ht="19.5" customHeight="1">
      <c r="B34" s="473" t="str">
        <f>IF(ISBLANK([10]市町村!B35)=TRUE,"",[10]市町村!B35)</f>
        <v/>
      </c>
      <c r="C34" s="171" t="s">
        <v>117</v>
      </c>
      <c r="D34" s="171" t="s">
        <v>117</v>
      </c>
      <c r="E34" s="171" t="s">
        <v>117</v>
      </c>
      <c r="F34" s="669" t="s">
        <v>117</v>
      </c>
      <c r="G34" s="171" t="s">
        <v>117</v>
      </c>
      <c r="H34" s="171" t="s">
        <v>117</v>
      </c>
      <c r="I34" s="171" t="s">
        <v>117</v>
      </c>
      <c r="J34" s="171" t="s">
        <v>117</v>
      </c>
      <c r="K34" s="171" t="s">
        <v>117</v>
      </c>
      <c r="L34" s="171" t="s">
        <v>117</v>
      </c>
      <c r="M34" s="171" t="s">
        <v>117</v>
      </c>
      <c r="N34" s="670" t="s">
        <v>117</v>
      </c>
      <c r="O34" s="171"/>
      <c r="P34" s="222"/>
      <c r="Q34" s="171" t="s">
        <v>117</v>
      </c>
      <c r="R34" s="171" t="s">
        <v>117</v>
      </c>
      <c r="S34" s="171" t="s">
        <v>117</v>
      </c>
      <c r="T34" s="171" t="s">
        <v>117</v>
      </c>
      <c r="U34" s="171" t="s">
        <v>117</v>
      </c>
      <c r="V34" s="171" t="s">
        <v>117</v>
      </c>
      <c r="W34" s="171" t="s">
        <v>117</v>
      </c>
      <c r="X34" s="171" t="s">
        <v>117</v>
      </c>
      <c r="Y34" s="171" t="s">
        <v>117</v>
      </c>
      <c r="Z34" s="171" t="s">
        <v>117</v>
      </c>
      <c r="AA34" s="171" t="s">
        <v>117</v>
      </c>
      <c r="AB34" s="171" t="s">
        <v>117</v>
      </c>
      <c r="AC34" s="171" t="s">
        <v>117</v>
      </c>
      <c r="AD34" s="171" t="s">
        <v>117</v>
      </c>
      <c r="AE34" s="672" t="s">
        <v>117</v>
      </c>
    </row>
    <row r="35" spans="2:31" ht="19.5" customHeight="1">
      <c r="B35" s="169" t="str">
        <f>IF(ISBLANK([10]市町村!B36)=TRUE,"",[10]市町村!B36)</f>
        <v/>
      </c>
      <c r="C35" s="171">
        <v>2</v>
      </c>
      <c r="D35" s="171">
        <v>2</v>
      </c>
      <c r="E35" s="171" t="s">
        <v>117</v>
      </c>
      <c r="F35" s="669" t="s">
        <v>117</v>
      </c>
      <c r="G35" s="171" t="s">
        <v>117</v>
      </c>
      <c r="H35" s="171" t="s">
        <v>117</v>
      </c>
      <c r="I35" s="171" t="s">
        <v>117</v>
      </c>
      <c r="J35" s="171" t="s">
        <v>117</v>
      </c>
      <c r="K35" s="171" t="s">
        <v>117</v>
      </c>
      <c r="L35" s="171" t="s">
        <v>117</v>
      </c>
      <c r="M35" s="171" t="s">
        <v>117</v>
      </c>
      <c r="N35" s="670" t="s">
        <v>117</v>
      </c>
      <c r="O35" s="171"/>
      <c r="P35" s="222"/>
      <c r="Q35" s="171">
        <v>1</v>
      </c>
      <c r="R35" s="171">
        <v>1</v>
      </c>
      <c r="S35" s="171" t="s">
        <v>117</v>
      </c>
      <c r="T35" s="171">
        <v>1</v>
      </c>
      <c r="U35" s="171">
        <v>1</v>
      </c>
      <c r="V35" s="171" t="s">
        <v>117</v>
      </c>
      <c r="W35" s="171" t="s">
        <v>117</v>
      </c>
      <c r="X35" s="171" t="s">
        <v>117</v>
      </c>
      <c r="Y35" s="171" t="s">
        <v>117</v>
      </c>
      <c r="Z35" s="171" t="s">
        <v>117</v>
      </c>
      <c r="AA35" s="171" t="s">
        <v>117</v>
      </c>
      <c r="AB35" s="171" t="s">
        <v>117</v>
      </c>
      <c r="AC35" s="171" t="s">
        <v>117</v>
      </c>
      <c r="AD35" s="171" t="s">
        <v>117</v>
      </c>
      <c r="AE35" s="672" t="s">
        <v>117</v>
      </c>
    </row>
    <row r="36" spans="2:31" ht="19.5" customHeight="1">
      <c r="B36" s="169" t="str">
        <f>IF(ISBLANK([10]市町村!B37)=TRUE,"",[10]市町村!B37)</f>
        <v/>
      </c>
      <c r="C36" s="171" t="s">
        <v>68</v>
      </c>
      <c r="D36" s="171" t="s">
        <v>68</v>
      </c>
      <c r="E36" s="171" t="s">
        <v>68</v>
      </c>
      <c r="F36" s="669" t="s">
        <v>68</v>
      </c>
      <c r="G36" s="171" t="s">
        <v>68</v>
      </c>
      <c r="H36" s="171" t="s">
        <v>68</v>
      </c>
      <c r="I36" s="171" t="s">
        <v>68</v>
      </c>
      <c r="J36" s="171" t="s">
        <v>68</v>
      </c>
      <c r="K36" s="171" t="s">
        <v>68</v>
      </c>
      <c r="L36" s="171" t="s">
        <v>68</v>
      </c>
      <c r="M36" s="171" t="s">
        <v>68</v>
      </c>
      <c r="N36" s="670" t="s">
        <v>68</v>
      </c>
      <c r="O36" s="171"/>
      <c r="P36" s="222"/>
      <c r="Q36" s="171" t="s">
        <v>68</v>
      </c>
      <c r="R36" s="171" t="s">
        <v>68</v>
      </c>
      <c r="S36" s="171" t="s">
        <v>68</v>
      </c>
      <c r="T36" s="171" t="s">
        <v>68</v>
      </c>
      <c r="U36" s="171" t="s">
        <v>68</v>
      </c>
      <c r="V36" s="171" t="s">
        <v>68</v>
      </c>
      <c r="W36" s="171" t="s">
        <v>68</v>
      </c>
      <c r="X36" s="171" t="s">
        <v>68</v>
      </c>
      <c r="Y36" s="171" t="s">
        <v>68</v>
      </c>
      <c r="Z36" s="171" t="s">
        <v>68</v>
      </c>
      <c r="AA36" s="171" t="s">
        <v>68</v>
      </c>
      <c r="AB36" s="171" t="s">
        <v>68</v>
      </c>
      <c r="AC36" s="171" t="s">
        <v>68</v>
      </c>
      <c r="AD36" s="171" t="s">
        <v>68</v>
      </c>
      <c r="AE36" s="672" t="s">
        <v>68</v>
      </c>
    </row>
    <row r="37" spans="2:31" ht="19.5" customHeight="1">
      <c r="B37" s="169" t="str">
        <f>IF(ISBLANK([10]市町村!B38)=TRUE,"",[10]市町村!B38)</f>
        <v/>
      </c>
      <c r="C37" s="171" t="s">
        <v>117</v>
      </c>
      <c r="D37" s="171" t="s">
        <v>117</v>
      </c>
      <c r="E37" s="171" t="s">
        <v>117</v>
      </c>
      <c r="F37" s="669" t="s">
        <v>117</v>
      </c>
      <c r="G37" s="171" t="s">
        <v>117</v>
      </c>
      <c r="H37" s="171" t="s">
        <v>117</v>
      </c>
      <c r="I37" s="171" t="s">
        <v>117</v>
      </c>
      <c r="J37" s="171" t="s">
        <v>117</v>
      </c>
      <c r="K37" s="171" t="s">
        <v>117</v>
      </c>
      <c r="L37" s="171" t="s">
        <v>117</v>
      </c>
      <c r="M37" s="171" t="s">
        <v>117</v>
      </c>
      <c r="N37" s="670" t="s">
        <v>117</v>
      </c>
      <c r="O37" s="171"/>
      <c r="P37" s="222"/>
      <c r="Q37" s="171" t="s">
        <v>117</v>
      </c>
      <c r="R37" s="171" t="s">
        <v>117</v>
      </c>
      <c r="S37" s="171" t="s">
        <v>117</v>
      </c>
      <c r="T37" s="171" t="s">
        <v>117</v>
      </c>
      <c r="U37" s="171" t="s">
        <v>117</v>
      </c>
      <c r="V37" s="171" t="s">
        <v>117</v>
      </c>
      <c r="W37" s="171" t="s">
        <v>117</v>
      </c>
      <c r="X37" s="171" t="s">
        <v>117</v>
      </c>
      <c r="Y37" s="171" t="s">
        <v>117</v>
      </c>
      <c r="Z37" s="171" t="s">
        <v>117</v>
      </c>
      <c r="AA37" s="171" t="s">
        <v>117</v>
      </c>
      <c r="AB37" s="171" t="s">
        <v>117</v>
      </c>
      <c r="AC37" s="171" t="s">
        <v>117</v>
      </c>
      <c r="AD37" s="171" t="s">
        <v>117</v>
      </c>
      <c r="AE37" s="672" t="s">
        <v>117</v>
      </c>
    </row>
    <row r="38" spans="2:31" ht="19.5" customHeight="1">
      <c r="B38" s="169" t="str">
        <f>IF(ISBLANK([10]市町村!B39)=TRUE,"",[10]市町村!B39)</f>
        <v>赤 磐 市</v>
      </c>
      <c r="C38" s="171" t="s">
        <v>117</v>
      </c>
      <c r="D38" s="171" t="s">
        <v>117</v>
      </c>
      <c r="E38" s="171" t="s">
        <v>117</v>
      </c>
      <c r="F38" s="669" t="s">
        <v>117</v>
      </c>
      <c r="G38" s="171" t="s">
        <v>117</v>
      </c>
      <c r="H38" s="171" t="s">
        <v>117</v>
      </c>
      <c r="I38" s="171" t="s">
        <v>117</v>
      </c>
      <c r="J38" s="171" t="s">
        <v>117</v>
      </c>
      <c r="K38" s="171" t="s">
        <v>117</v>
      </c>
      <c r="L38" s="171" t="s">
        <v>117</v>
      </c>
      <c r="M38" s="171" t="s">
        <v>117</v>
      </c>
      <c r="N38" s="670" t="s">
        <v>117</v>
      </c>
      <c r="O38" s="171"/>
      <c r="P38" s="222"/>
      <c r="Q38" s="171" t="s">
        <v>117</v>
      </c>
      <c r="R38" s="171" t="s">
        <v>117</v>
      </c>
      <c r="S38" s="171" t="s">
        <v>117</v>
      </c>
      <c r="T38" s="171" t="s">
        <v>117</v>
      </c>
      <c r="U38" s="171" t="s">
        <v>117</v>
      </c>
      <c r="V38" s="171" t="s">
        <v>117</v>
      </c>
      <c r="W38" s="171" t="s">
        <v>117</v>
      </c>
      <c r="X38" s="171" t="s">
        <v>117</v>
      </c>
      <c r="Y38" s="171" t="s">
        <v>117</v>
      </c>
      <c r="Z38" s="171" t="s">
        <v>117</v>
      </c>
      <c r="AA38" s="171" t="s">
        <v>117</v>
      </c>
      <c r="AB38" s="171" t="s">
        <v>117</v>
      </c>
      <c r="AC38" s="171" t="s">
        <v>117</v>
      </c>
      <c r="AD38" s="171" t="s">
        <v>117</v>
      </c>
      <c r="AE38" s="672" t="s">
        <v>117</v>
      </c>
    </row>
    <row r="39" spans="2:31" ht="19.5" customHeight="1">
      <c r="B39" s="169" t="str">
        <f>IF(ISBLANK([10]市町村!B40)=TRUE,"",[10]市町村!B40)</f>
        <v>真 庭 市</v>
      </c>
      <c r="C39" s="171">
        <v>2</v>
      </c>
      <c r="D39" s="171">
        <v>2</v>
      </c>
      <c r="E39" s="171" t="s">
        <v>117</v>
      </c>
      <c r="F39" s="669" t="s">
        <v>117</v>
      </c>
      <c r="G39" s="171" t="s">
        <v>117</v>
      </c>
      <c r="H39" s="171" t="s">
        <v>117</v>
      </c>
      <c r="I39" s="171" t="s">
        <v>117</v>
      </c>
      <c r="J39" s="171" t="s">
        <v>117</v>
      </c>
      <c r="K39" s="171" t="s">
        <v>117</v>
      </c>
      <c r="L39" s="171" t="s">
        <v>117</v>
      </c>
      <c r="M39" s="171" t="s">
        <v>117</v>
      </c>
      <c r="N39" s="670" t="s">
        <v>117</v>
      </c>
      <c r="O39" s="171"/>
      <c r="P39" s="222"/>
      <c r="Q39" s="171">
        <v>2</v>
      </c>
      <c r="R39" s="171">
        <v>2</v>
      </c>
      <c r="S39" s="171" t="s">
        <v>117</v>
      </c>
      <c r="T39" s="171" t="s">
        <v>117</v>
      </c>
      <c r="U39" s="171" t="s">
        <v>117</v>
      </c>
      <c r="V39" s="171" t="s">
        <v>117</v>
      </c>
      <c r="W39" s="171" t="s">
        <v>117</v>
      </c>
      <c r="X39" s="171" t="s">
        <v>117</v>
      </c>
      <c r="Y39" s="171" t="s">
        <v>117</v>
      </c>
      <c r="Z39" s="171" t="s">
        <v>117</v>
      </c>
      <c r="AA39" s="171" t="s">
        <v>117</v>
      </c>
      <c r="AB39" s="171" t="s">
        <v>117</v>
      </c>
      <c r="AC39" s="171" t="s">
        <v>117</v>
      </c>
      <c r="AD39" s="171" t="s">
        <v>117</v>
      </c>
      <c r="AE39" s="672" t="s">
        <v>117</v>
      </c>
    </row>
    <row r="40" spans="2:31" ht="19.5" customHeight="1">
      <c r="B40" s="169" t="str">
        <f>IF(ISBLANK([10]市町村!B41)=TRUE,"",[10]市町村!B41)</f>
        <v>美 作 市</v>
      </c>
      <c r="C40" s="171">
        <v>1</v>
      </c>
      <c r="D40" s="171" t="s">
        <v>117</v>
      </c>
      <c r="E40" s="171">
        <v>1</v>
      </c>
      <c r="F40" s="669" t="s">
        <v>117</v>
      </c>
      <c r="G40" s="171" t="s">
        <v>117</v>
      </c>
      <c r="H40" s="171" t="s">
        <v>117</v>
      </c>
      <c r="I40" s="171" t="s">
        <v>117</v>
      </c>
      <c r="J40" s="171" t="s">
        <v>117</v>
      </c>
      <c r="K40" s="171" t="s">
        <v>117</v>
      </c>
      <c r="L40" s="171">
        <v>1</v>
      </c>
      <c r="M40" s="171" t="s">
        <v>117</v>
      </c>
      <c r="N40" s="670">
        <v>1</v>
      </c>
      <c r="O40" s="171"/>
      <c r="P40" s="222"/>
      <c r="Q40" s="171" t="s">
        <v>117</v>
      </c>
      <c r="R40" s="171" t="s">
        <v>117</v>
      </c>
      <c r="S40" s="171" t="s">
        <v>117</v>
      </c>
      <c r="T40" s="171" t="s">
        <v>117</v>
      </c>
      <c r="U40" s="171" t="s">
        <v>117</v>
      </c>
      <c r="V40" s="171" t="s">
        <v>117</v>
      </c>
      <c r="W40" s="171" t="s">
        <v>117</v>
      </c>
      <c r="X40" s="171" t="s">
        <v>117</v>
      </c>
      <c r="Y40" s="171" t="s">
        <v>117</v>
      </c>
      <c r="Z40" s="171" t="s">
        <v>117</v>
      </c>
      <c r="AA40" s="171" t="s">
        <v>117</v>
      </c>
      <c r="AB40" s="171" t="s">
        <v>117</v>
      </c>
      <c r="AC40" s="171" t="s">
        <v>117</v>
      </c>
      <c r="AD40" s="171" t="s">
        <v>117</v>
      </c>
      <c r="AE40" s="672" t="s">
        <v>117</v>
      </c>
    </row>
    <row r="41" spans="2:31" ht="19.5" customHeight="1">
      <c r="B41" s="169" t="str">
        <f>IF(ISBLANK([10]市町村!B42)=TRUE,"",[10]市町村!B42)</f>
        <v>浅 口 市</v>
      </c>
      <c r="C41" s="171" t="s">
        <v>117</v>
      </c>
      <c r="D41" s="171" t="s">
        <v>117</v>
      </c>
      <c r="E41" s="171" t="s">
        <v>117</v>
      </c>
      <c r="F41" s="669" t="s">
        <v>117</v>
      </c>
      <c r="G41" s="171" t="s">
        <v>117</v>
      </c>
      <c r="H41" s="171" t="s">
        <v>117</v>
      </c>
      <c r="I41" s="171" t="s">
        <v>117</v>
      </c>
      <c r="J41" s="171" t="s">
        <v>117</v>
      </c>
      <c r="K41" s="171" t="s">
        <v>117</v>
      </c>
      <c r="L41" s="171" t="s">
        <v>117</v>
      </c>
      <c r="M41" s="171" t="s">
        <v>117</v>
      </c>
      <c r="N41" s="670" t="s">
        <v>117</v>
      </c>
      <c r="O41" s="171"/>
      <c r="P41" s="222"/>
      <c r="Q41" s="171" t="s">
        <v>117</v>
      </c>
      <c r="R41" s="171" t="s">
        <v>117</v>
      </c>
      <c r="S41" s="171" t="s">
        <v>117</v>
      </c>
      <c r="T41" s="171" t="s">
        <v>117</v>
      </c>
      <c r="U41" s="171" t="s">
        <v>117</v>
      </c>
      <c r="V41" s="171" t="s">
        <v>117</v>
      </c>
      <c r="W41" s="171" t="s">
        <v>117</v>
      </c>
      <c r="X41" s="171" t="s">
        <v>117</v>
      </c>
      <c r="Y41" s="171" t="s">
        <v>117</v>
      </c>
      <c r="Z41" s="171" t="s">
        <v>117</v>
      </c>
      <c r="AA41" s="171" t="s">
        <v>117</v>
      </c>
      <c r="AB41" s="171" t="s">
        <v>117</v>
      </c>
      <c r="AC41" s="171" t="s">
        <v>117</v>
      </c>
      <c r="AD41" s="171" t="s">
        <v>117</v>
      </c>
      <c r="AE41" s="672" t="s">
        <v>117</v>
      </c>
    </row>
    <row r="42" spans="2:31" ht="19.5" customHeight="1">
      <c r="B42" s="169" t="str">
        <f>IF(ISBLANK([10]市町村!B43)=TRUE,"",[10]市町村!B43)</f>
        <v/>
      </c>
      <c r="C42" s="171" t="s">
        <v>68</v>
      </c>
      <c r="D42" s="171" t="s">
        <v>68</v>
      </c>
      <c r="E42" s="171" t="s">
        <v>68</v>
      </c>
      <c r="F42" s="669" t="s">
        <v>68</v>
      </c>
      <c r="G42" s="171" t="s">
        <v>68</v>
      </c>
      <c r="H42" s="171" t="s">
        <v>68</v>
      </c>
      <c r="I42" s="171" t="s">
        <v>68</v>
      </c>
      <c r="J42" s="171" t="s">
        <v>68</v>
      </c>
      <c r="K42" s="171" t="s">
        <v>68</v>
      </c>
      <c r="L42" s="171" t="s">
        <v>68</v>
      </c>
      <c r="M42" s="171" t="s">
        <v>68</v>
      </c>
      <c r="N42" s="670" t="s">
        <v>68</v>
      </c>
      <c r="O42" s="171"/>
      <c r="P42" s="222"/>
      <c r="Q42" s="171" t="s">
        <v>68</v>
      </c>
      <c r="R42" s="171" t="s">
        <v>68</v>
      </c>
      <c r="S42" s="171" t="s">
        <v>68</v>
      </c>
      <c r="T42" s="171" t="s">
        <v>68</v>
      </c>
      <c r="U42" s="171" t="s">
        <v>68</v>
      </c>
      <c r="V42" s="171" t="s">
        <v>68</v>
      </c>
      <c r="W42" s="171" t="s">
        <v>68</v>
      </c>
      <c r="X42" s="171" t="s">
        <v>68</v>
      </c>
      <c r="Y42" s="171" t="s">
        <v>68</v>
      </c>
      <c r="Z42" s="171" t="s">
        <v>68</v>
      </c>
      <c r="AA42" s="171" t="s">
        <v>68</v>
      </c>
      <c r="AB42" s="171" t="s">
        <v>68</v>
      </c>
      <c r="AC42" s="171" t="s">
        <v>68</v>
      </c>
      <c r="AD42" s="171" t="s">
        <v>68</v>
      </c>
      <c r="AE42" s="672" t="s">
        <v>68</v>
      </c>
    </row>
    <row r="43" spans="2:31" ht="19.5" customHeight="1">
      <c r="B43" s="169" t="str">
        <f>IF(ISBLANK([10]市町村!B44)=TRUE,"",[10]市町村!B44)</f>
        <v>和 気 郡</v>
      </c>
      <c r="C43" s="171" t="s">
        <v>68</v>
      </c>
      <c r="D43" s="171" t="s">
        <v>68</v>
      </c>
      <c r="E43" s="171" t="s">
        <v>68</v>
      </c>
      <c r="F43" s="669" t="s">
        <v>68</v>
      </c>
      <c r="G43" s="171" t="s">
        <v>68</v>
      </c>
      <c r="H43" s="171" t="s">
        <v>68</v>
      </c>
      <c r="I43" s="171" t="s">
        <v>68</v>
      </c>
      <c r="J43" s="171" t="s">
        <v>68</v>
      </c>
      <c r="K43" s="171" t="s">
        <v>68</v>
      </c>
      <c r="L43" s="171" t="s">
        <v>68</v>
      </c>
      <c r="M43" s="171" t="s">
        <v>68</v>
      </c>
      <c r="N43" s="670" t="s">
        <v>68</v>
      </c>
      <c r="O43" s="171"/>
      <c r="P43" s="222"/>
      <c r="Q43" s="171" t="s">
        <v>68</v>
      </c>
      <c r="R43" s="171" t="s">
        <v>68</v>
      </c>
      <c r="S43" s="171" t="s">
        <v>68</v>
      </c>
      <c r="T43" s="171" t="s">
        <v>68</v>
      </c>
      <c r="U43" s="171" t="s">
        <v>68</v>
      </c>
      <c r="V43" s="171" t="s">
        <v>68</v>
      </c>
      <c r="W43" s="171" t="s">
        <v>68</v>
      </c>
      <c r="X43" s="171" t="s">
        <v>68</v>
      </c>
      <c r="Y43" s="171" t="s">
        <v>68</v>
      </c>
      <c r="Z43" s="171" t="s">
        <v>68</v>
      </c>
      <c r="AA43" s="171" t="s">
        <v>68</v>
      </c>
      <c r="AB43" s="171" t="s">
        <v>68</v>
      </c>
      <c r="AC43" s="171" t="s">
        <v>68</v>
      </c>
      <c r="AD43" s="171" t="s">
        <v>68</v>
      </c>
      <c r="AE43" s="672" t="s">
        <v>68</v>
      </c>
    </row>
    <row r="44" spans="2:31" ht="19.5" customHeight="1">
      <c r="B44" s="169" t="str">
        <f>IF(ISBLANK([10]市町村!B45)=TRUE,"",[10]市町村!B45)</f>
        <v>　 和 気 町</v>
      </c>
      <c r="C44" s="171" t="s">
        <v>117</v>
      </c>
      <c r="D44" s="171" t="s">
        <v>117</v>
      </c>
      <c r="E44" s="171" t="s">
        <v>117</v>
      </c>
      <c r="F44" s="669" t="s">
        <v>117</v>
      </c>
      <c r="G44" s="171" t="s">
        <v>117</v>
      </c>
      <c r="H44" s="171" t="s">
        <v>117</v>
      </c>
      <c r="I44" s="171" t="s">
        <v>117</v>
      </c>
      <c r="J44" s="171" t="s">
        <v>117</v>
      </c>
      <c r="K44" s="171" t="s">
        <v>117</v>
      </c>
      <c r="L44" s="171" t="s">
        <v>117</v>
      </c>
      <c r="M44" s="171" t="s">
        <v>117</v>
      </c>
      <c r="N44" s="670" t="s">
        <v>117</v>
      </c>
      <c r="O44" s="171"/>
      <c r="P44" s="222"/>
      <c r="Q44" s="171" t="s">
        <v>117</v>
      </c>
      <c r="R44" s="171" t="s">
        <v>117</v>
      </c>
      <c r="S44" s="171" t="s">
        <v>117</v>
      </c>
      <c r="T44" s="171" t="s">
        <v>117</v>
      </c>
      <c r="U44" s="171" t="s">
        <v>117</v>
      </c>
      <c r="V44" s="171" t="s">
        <v>117</v>
      </c>
      <c r="W44" s="171" t="s">
        <v>117</v>
      </c>
      <c r="X44" s="171" t="s">
        <v>117</v>
      </c>
      <c r="Y44" s="171" t="s">
        <v>117</v>
      </c>
      <c r="Z44" s="171" t="s">
        <v>117</v>
      </c>
      <c r="AA44" s="171" t="s">
        <v>117</v>
      </c>
      <c r="AB44" s="171" t="s">
        <v>117</v>
      </c>
      <c r="AC44" s="171" t="s">
        <v>117</v>
      </c>
      <c r="AD44" s="171" t="s">
        <v>117</v>
      </c>
      <c r="AE44" s="672" t="s">
        <v>117</v>
      </c>
    </row>
    <row r="45" spans="2:31" ht="19.5" customHeight="1">
      <c r="B45" s="169" t="str">
        <f>IF(ISBLANK([10]市町村!B46)=TRUE,"",[10]市町村!B46)</f>
        <v>都 窪 郡</v>
      </c>
      <c r="C45" s="171" t="s">
        <v>68</v>
      </c>
      <c r="D45" s="171" t="s">
        <v>68</v>
      </c>
      <c r="E45" s="171" t="s">
        <v>68</v>
      </c>
      <c r="F45" s="669" t="s">
        <v>68</v>
      </c>
      <c r="G45" s="171" t="s">
        <v>68</v>
      </c>
      <c r="H45" s="171" t="s">
        <v>68</v>
      </c>
      <c r="I45" s="171" t="s">
        <v>68</v>
      </c>
      <c r="J45" s="171" t="s">
        <v>68</v>
      </c>
      <c r="K45" s="171" t="s">
        <v>68</v>
      </c>
      <c r="L45" s="171" t="s">
        <v>68</v>
      </c>
      <c r="M45" s="171" t="s">
        <v>68</v>
      </c>
      <c r="N45" s="670" t="s">
        <v>68</v>
      </c>
      <c r="O45" s="171"/>
      <c r="P45" s="222"/>
      <c r="Q45" s="171" t="s">
        <v>68</v>
      </c>
      <c r="R45" s="171" t="s">
        <v>68</v>
      </c>
      <c r="S45" s="171" t="s">
        <v>68</v>
      </c>
      <c r="T45" s="171" t="s">
        <v>68</v>
      </c>
      <c r="U45" s="171" t="s">
        <v>68</v>
      </c>
      <c r="V45" s="171" t="s">
        <v>68</v>
      </c>
      <c r="W45" s="171" t="s">
        <v>68</v>
      </c>
      <c r="X45" s="171" t="s">
        <v>68</v>
      </c>
      <c r="Y45" s="171" t="s">
        <v>68</v>
      </c>
      <c r="Z45" s="171" t="s">
        <v>68</v>
      </c>
      <c r="AA45" s="171" t="s">
        <v>68</v>
      </c>
      <c r="AB45" s="171" t="s">
        <v>68</v>
      </c>
      <c r="AC45" s="171" t="s">
        <v>68</v>
      </c>
      <c r="AD45" s="171" t="s">
        <v>68</v>
      </c>
      <c r="AE45" s="672" t="s">
        <v>68</v>
      </c>
    </row>
    <row r="46" spans="2:31" ht="19.5" customHeight="1">
      <c r="B46" s="169" t="str">
        <f>IF(ISBLANK([10]市町村!B47)=TRUE,"",[10]市町村!B47)</f>
        <v>　 早 島 町</v>
      </c>
      <c r="C46" s="171" t="s">
        <v>117</v>
      </c>
      <c r="D46" s="171" t="s">
        <v>117</v>
      </c>
      <c r="E46" s="171" t="s">
        <v>117</v>
      </c>
      <c r="F46" s="669" t="s">
        <v>117</v>
      </c>
      <c r="G46" s="171" t="s">
        <v>117</v>
      </c>
      <c r="H46" s="171" t="s">
        <v>117</v>
      </c>
      <c r="I46" s="171" t="s">
        <v>117</v>
      </c>
      <c r="J46" s="171" t="s">
        <v>117</v>
      </c>
      <c r="K46" s="171" t="s">
        <v>117</v>
      </c>
      <c r="L46" s="171" t="s">
        <v>117</v>
      </c>
      <c r="M46" s="171" t="s">
        <v>117</v>
      </c>
      <c r="N46" s="670" t="s">
        <v>117</v>
      </c>
      <c r="O46" s="171"/>
      <c r="P46" s="222"/>
      <c r="Q46" s="171" t="s">
        <v>117</v>
      </c>
      <c r="R46" s="171" t="s">
        <v>117</v>
      </c>
      <c r="S46" s="171" t="s">
        <v>117</v>
      </c>
      <c r="T46" s="171" t="s">
        <v>117</v>
      </c>
      <c r="U46" s="171" t="s">
        <v>117</v>
      </c>
      <c r="V46" s="171" t="s">
        <v>117</v>
      </c>
      <c r="W46" s="171" t="s">
        <v>117</v>
      </c>
      <c r="X46" s="171" t="s">
        <v>117</v>
      </c>
      <c r="Y46" s="171" t="s">
        <v>117</v>
      </c>
      <c r="Z46" s="171" t="s">
        <v>117</v>
      </c>
      <c r="AA46" s="171" t="s">
        <v>117</v>
      </c>
      <c r="AB46" s="171" t="s">
        <v>117</v>
      </c>
      <c r="AC46" s="171" t="s">
        <v>117</v>
      </c>
      <c r="AD46" s="171" t="s">
        <v>117</v>
      </c>
      <c r="AE46" s="672" t="s">
        <v>117</v>
      </c>
    </row>
    <row r="47" spans="2:31" ht="19.5" customHeight="1">
      <c r="B47" s="169" t="str">
        <f>IF(ISBLANK([10]市町村!B48)=TRUE,"",[10]市町村!B48)</f>
        <v>浅 口 郡</v>
      </c>
      <c r="C47" s="171" t="s">
        <v>68</v>
      </c>
      <c r="D47" s="171" t="s">
        <v>68</v>
      </c>
      <c r="E47" s="171" t="s">
        <v>68</v>
      </c>
      <c r="F47" s="669" t="s">
        <v>68</v>
      </c>
      <c r="G47" s="171" t="s">
        <v>68</v>
      </c>
      <c r="H47" s="171" t="s">
        <v>68</v>
      </c>
      <c r="I47" s="171" t="s">
        <v>68</v>
      </c>
      <c r="J47" s="171" t="s">
        <v>68</v>
      </c>
      <c r="K47" s="171" t="s">
        <v>68</v>
      </c>
      <c r="L47" s="171" t="s">
        <v>68</v>
      </c>
      <c r="M47" s="171" t="s">
        <v>68</v>
      </c>
      <c r="N47" s="670" t="s">
        <v>68</v>
      </c>
      <c r="O47" s="171"/>
      <c r="P47" s="222"/>
      <c r="Q47" s="171" t="s">
        <v>68</v>
      </c>
      <c r="R47" s="171" t="s">
        <v>68</v>
      </c>
      <c r="S47" s="171" t="s">
        <v>68</v>
      </c>
      <c r="T47" s="171" t="s">
        <v>68</v>
      </c>
      <c r="U47" s="171" t="s">
        <v>68</v>
      </c>
      <c r="V47" s="171" t="s">
        <v>68</v>
      </c>
      <c r="W47" s="171" t="s">
        <v>68</v>
      </c>
      <c r="X47" s="171" t="s">
        <v>68</v>
      </c>
      <c r="Y47" s="171" t="s">
        <v>68</v>
      </c>
      <c r="Z47" s="171" t="s">
        <v>68</v>
      </c>
      <c r="AA47" s="171" t="s">
        <v>68</v>
      </c>
      <c r="AB47" s="171" t="s">
        <v>68</v>
      </c>
      <c r="AC47" s="171" t="s">
        <v>68</v>
      </c>
      <c r="AD47" s="171" t="s">
        <v>68</v>
      </c>
      <c r="AE47" s="672" t="s">
        <v>68</v>
      </c>
    </row>
    <row r="48" spans="2:31" ht="19.5" customHeight="1">
      <c r="B48" s="169" t="str">
        <f>IF(ISBLANK([10]市町村!B49)=TRUE,"",[10]市町村!B49)</f>
        <v>　 里 庄 町</v>
      </c>
      <c r="C48" s="171" t="s">
        <v>117</v>
      </c>
      <c r="D48" s="171" t="s">
        <v>117</v>
      </c>
      <c r="E48" s="171" t="s">
        <v>117</v>
      </c>
      <c r="F48" s="669" t="s">
        <v>117</v>
      </c>
      <c r="G48" s="171" t="s">
        <v>117</v>
      </c>
      <c r="H48" s="171" t="s">
        <v>117</v>
      </c>
      <c r="I48" s="171" t="s">
        <v>117</v>
      </c>
      <c r="J48" s="171" t="s">
        <v>117</v>
      </c>
      <c r="K48" s="171" t="s">
        <v>117</v>
      </c>
      <c r="L48" s="171" t="s">
        <v>117</v>
      </c>
      <c r="M48" s="171" t="s">
        <v>117</v>
      </c>
      <c r="N48" s="670" t="s">
        <v>117</v>
      </c>
      <c r="O48" s="171"/>
      <c r="P48" s="222"/>
      <c r="Q48" s="171" t="s">
        <v>117</v>
      </c>
      <c r="R48" s="171" t="s">
        <v>117</v>
      </c>
      <c r="S48" s="171" t="s">
        <v>117</v>
      </c>
      <c r="T48" s="171" t="s">
        <v>117</v>
      </c>
      <c r="U48" s="171" t="s">
        <v>117</v>
      </c>
      <c r="V48" s="171" t="s">
        <v>117</v>
      </c>
      <c r="W48" s="171" t="s">
        <v>117</v>
      </c>
      <c r="X48" s="171" t="s">
        <v>117</v>
      </c>
      <c r="Y48" s="171" t="s">
        <v>117</v>
      </c>
      <c r="Z48" s="171" t="s">
        <v>117</v>
      </c>
      <c r="AA48" s="171" t="s">
        <v>117</v>
      </c>
      <c r="AB48" s="171" t="s">
        <v>117</v>
      </c>
      <c r="AC48" s="171" t="s">
        <v>117</v>
      </c>
      <c r="AD48" s="171" t="s">
        <v>117</v>
      </c>
      <c r="AE48" s="672" t="s">
        <v>117</v>
      </c>
    </row>
    <row r="49" spans="2:31" ht="19.5" customHeight="1">
      <c r="B49" s="169" t="str">
        <f>IF(ISBLANK([10]市町村!B50)=TRUE,"",[10]市町村!B50)</f>
        <v/>
      </c>
      <c r="C49" s="171" t="s">
        <v>68</v>
      </c>
      <c r="D49" s="171" t="s">
        <v>68</v>
      </c>
      <c r="E49" s="171" t="s">
        <v>68</v>
      </c>
      <c r="F49" s="669" t="s">
        <v>68</v>
      </c>
      <c r="G49" s="171" t="s">
        <v>68</v>
      </c>
      <c r="H49" s="171" t="s">
        <v>68</v>
      </c>
      <c r="I49" s="171" t="s">
        <v>68</v>
      </c>
      <c r="J49" s="171" t="s">
        <v>68</v>
      </c>
      <c r="K49" s="171" t="s">
        <v>68</v>
      </c>
      <c r="L49" s="171" t="s">
        <v>68</v>
      </c>
      <c r="M49" s="171" t="s">
        <v>68</v>
      </c>
      <c r="N49" s="670" t="s">
        <v>68</v>
      </c>
      <c r="O49" s="171"/>
      <c r="P49" s="222"/>
      <c r="Q49" s="171" t="s">
        <v>68</v>
      </c>
      <c r="R49" s="171" t="s">
        <v>68</v>
      </c>
      <c r="S49" s="171" t="s">
        <v>68</v>
      </c>
      <c r="T49" s="171" t="s">
        <v>68</v>
      </c>
      <c r="U49" s="171" t="s">
        <v>68</v>
      </c>
      <c r="V49" s="171" t="s">
        <v>68</v>
      </c>
      <c r="W49" s="171" t="s">
        <v>68</v>
      </c>
      <c r="X49" s="171" t="s">
        <v>68</v>
      </c>
      <c r="Y49" s="171" t="s">
        <v>68</v>
      </c>
      <c r="Z49" s="171" t="s">
        <v>68</v>
      </c>
      <c r="AA49" s="171" t="s">
        <v>68</v>
      </c>
      <c r="AB49" s="171" t="s">
        <v>68</v>
      </c>
      <c r="AC49" s="171" t="s">
        <v>68</v>
      </c>
      <c r="AD49" s="171" t="s">
        <v>68</v>
      </c>
      <c r="AE49" s="672" t="s">
        <v>68</v>
      </c>
    </row>
    <row r="50" spans="2:31" ht="19.5" customHeight="1">
      <c r="B50" s="169" t="str">
        <f>IF(ISBLANK([10]市町村!B51)=TRUE,"",[10]市町村!B51)</f>
        <v>小 田 郡</v>
      </c>
      <c r="C50" s="171" t="s">
        <v>68</v>
      </c>
      <c r="D50" s="171" t="s">
        <v>68</v>
      </c>
      <c r="E50" s="171" t="s">
        <v>68</v>
      </c>
      <c r="F50" s="669" t="s">
        <v>68</v>
      </c>
      <c r="G50" s="171" t="s">
        <v>68</v>
      </c>
      <c r="H50" s="171" t="s">
        <v>68</v>
      </c>
      <c r="I50" s="171" t="s">
        <v>68</v>
      </c>
      <c r="J50" s="171" t="s">
        <v>68</v>
      </c>
      <c r="K50" s="171" t="s">
        <v>68</v>
      </c>
      <c r="L50" s="171" t="s">
        <v>68</v>
      </c>
      <c r="M50" s="171" t="s">
        <v>68</v>
      </c>
      <c r="N50" s="670" t="s">
        <v>68</v>
      </c>
      <c r="O50" s="171"/>
      <c r="P50" s="222"/>
      <c r="Q50" s="171" t="s">
        <v>68</v>
      </c>
      <c r="R50" s="171" t="s">
        <v>68</v>
      </c>
      <c r="S50" s="171" t="s">
        <v>68</v>
      </c>
      <c r="T50" s="171" t="s">
        <v>68</v>
      </c>
      <c r="U50" s="171" t="s">
        <v>68</v>
      </c>
      <c r="V50" s="171" t="s">
        <v>68</v>
      </c>
      <c r="W50" s="171" t="s">
        <v>68</v>
      </c>
      <c r="X50" s="171" t="s">
        <v>68</v>
      </c>
      <c r="Y50" s="171" t="s">
        <v>68</v>
      </c>
      <c r="Z50" s="171" t="s">
        <v>68</v>
      </c>
      <c r="AA50" s="171" t="s">
        <v>68</v>
      </c>
      <c r="AB50" s="171" t="s">
        <v>68</v>
      </c>
      <c r="AC50" s="171" t="s">
        <v>68</v>
      </c>
      <c r="AD50" s="171" t="s">
        <v>68</v>
      </c>
      <c r="AE50" s="672" t="s">
        <v>68</v>
      </c>
    </row>
    <row r="51" spans="2:31" ht="19.5" customHeight="1">
      <c r="B51" s="169" t="str">
        <f>IF(ISBLANK([10]市町村!B52)=TRUE,"",[10]市町村!B52)</f>
        <v>　 矢 掛 町</v>
      </c>
      <c r="C51" s="171" t="s">
        <v>117</v>
      </c>
      <c r="D51" s="171" t="s">
        <v>117</v>
      </c>
      <c r="E51" s="171" t="s">
        <v>117</v>
      </c>
      <c r="F51" s="669" t="s">
        <v>117</v>
      </c>
      <c r="G51" s="171" t="s">
        <v>117</v>
      </c>
      <c r="H51" s="171" t="s">
        <v>117</v>
      </c>
      <c r="I51" s="171" t="s">
        <v>117</v>
      </c>
      <c r="J51" s="171" t="s">
        <v>117</v>
      </c>
      <c r="K51" s="171" t="s">
        <v>117</v>
      </c>
      <c r="L51" s="171" t="s">
        <v>117</v>
      </c>
      <c r="M51" s="171" t="s">
        <v>117</v>
      </c>
      <c r="N51" s="670" t="s">
        <v>117</v>
      </c>
      <c r="O51" s="171"/>
      <c r="P51" s="222"/>
      <c r="Q51" s="171" t="s">
        <v>117</v>
      </c>
      <c r="R51" s="171" t="s">
        <v>117</v>
      </c>
      <c r="S51" s="171" t="s">
        <v>117</v>
      </c>
      <c r="T51" s="171" t="s">
        <v>117</v>
      </c>
      <c r="U51" s="171" t="s">
        <v>117</v>
      </c>
      <c r="V51" s="171" t="s">
        <v>117</v>
      </c>
      <c r="W51" s="171" t="s">
        <v>117</v>
      </c>
      <c r="X51" s="171" t="s">
        <v>117</v>
      </c>
      <c r="Y51" s="171" t="s">
        <v>117</v>
      </c>
      <c r="Z51" s="171" t="s">
        <v>117</v>
      </c>
      <c r="AA51" s="171" t="s">
        <v>117</v>
      </c>
      <c r="AB51" s="171" t="s">
        <v>117</v>
      </c>
      <c r="AC51" s="171" t="s">
        <v>117</v>
      </c>
      <c r="AD51" s="171" t="s">
        <v>117</v>
      </c>
      <c r="AE51" s="672" t="s">
        <v>117</v>
      </c>
    </row>
    <row r="52" spans="2:31" ht="19.5" customHeight="1">
      <c r="B52" s="169" t="str">
        <f>IF(ISBLANK([10]市町村!B53)=TRUE,"",[10]市町村!B53)</f>
        <v>真 庭 郡</v>
      </c>
      <c r="C52" s="171" t="s">
        <v>68</v>
      </c>
      <c r="D52" s="171" t="s">
        <v>68</v>
      </c>
      <c r="E52" s="171" t="s">
        <v>68</v>
      </c>
      <c r="F52" s="669" t="s">
        <v>68</v>
      </c>
      <c r="G52" s="171" t="s">
        <v>68</v>
      </c>
      <c r="H52" s="171" t="s">
        <v>68</v>
      </c>
      <c r="I52" s="171" t="s">
        <v>68</v>
      </c>
      <c r="J52" s="171" t="s">
        <v>68</v>
      </c>
      <c r="K52" s="171" t="s">
        <v>68</v>
      </c>
      <c r="L52" s="171" t="s">
        <v>68</v>
      </c>
      <c r="M52" s="171" t="s">
        <v>68</v>
      </c>
      <c r="N52" s="670" t="s">
        <v>68</v>
      </c>
      <c r="O52" s="171"/>
      <c r="P52" s="222"/>
      <c r="Q52" s="171" t="s">
        <v>68</v>
      </c>
      <c r="R52" s="171" t="s">
        <v>68</v>
      </c>
      <c r="S52" s="171" t="s">
        <v>68</v>
      </c>
      <c r="T52" s="171" t="s">
        <v>68</v>
      </c>
      <c r="U52" s="171" t="s">
        <v>68</v>
      </c>
      <c r="V52" s="171" t="s">
        <v>68</v>
      </c>
      <c r="W52" s="171" t="s">
        <v>68</v>
      </c>
      <c r="X52" s="171" t="s">
        <v>68</v>
      </c>
      <c r="Y52" s="171" t="s">
        <v>68</v>
      </c>
      <c r="Z52" s="171" t="s">
        <v>68</v>
      </c>
      <c r="AA52" s="171" t="s">
        <v>68</v>
      </c>
      <c r="AB52" s="171" t="s">
        <v>68</v>
      </c>
      <c r="AC52" s="171" t="s">
        <v>68</v>
      </c>
      <c r="AD52" s="171" t="s">
        <v>68</v>
      </c>
      <c r="AE52" s="672" t="s">
        <v>68</v>
      </c>
    </row>
    <row r="53" spans="2:31" ht="19.5" customHeight="1">
      <c r="B53" s="169" t="str">
        <f>IF(ISBLANK([10]市町村!B54)=TRUE,"",[10]市町村!B54)</f>
        <v>　 新 庄 村</v>
      </c>
      <c r="C53" s="171" t="s">
        <v>117</v>
      </c>
      <c r="D53" s="171" t="s">
        <v>117</v>
      </c>
      <c r="E53" s="171" t="s">
        <v>117</v>
      </c>
      <c r="F53" s="669" t="s">
        <v>117</v>
      </c>
      <c r="G53" s="171" t="s">
        <v>117</v>
      </c>
      <c r="H53" s="171" t="s">
        <v>117</v>
      </c>
      <c r="I53" s="171" t="s">
        <v>117</v>
      </c>
      <c r="J53" s="171" t="s">
        <v>117</v>
      </c>
      <c r="K53" s="171" t="s">
        <v>117</v>
      </c>
      <c r="L53" s="171" t="s">
        <v>117</v>
      </c>
      <c r="M53" s="171" t="s">
        <v>117</v>
      </c>
      <c r="N53" s="670" t="s">
        <v>117</v>
      </c>
      <c r="O53" s="171"/>
      <c r="P53" s="222"/>
      <c r="Q53" s="171" t="s">
        <v>117</v>
      </c>
      <c r="R53" s="171" t="s">
        <v>117</v>
      </c>
      <c r="S53" s="171" t="s">
        <v>117</v>
      </c>
      <c r="T53" s="171" t="s">
        <v>117</v>
      </c>
      <c r="U53" s="171" t="s">
        <v>117</v>
      </c>
      <c r="V53" s="171" t="s">
        <v>117</v>
      </c>
      <c r="W53" s="171" t="s">
        <v>117</v>
      </c>
      <c r="X53" s="171" t="s">
        <v>117</v>
      </c>
      <c r="Y53" s="171" t="s">
        <v>117</v>
      </c>
      <c r="Z53" s="171" t="s">
        <v>117</v>
      </c>
      <c r="AA53" s="171" t="s">
        <v>117</v>
      </c>
      <c r="AB53" s="171" t="s">
        <v>117</v>
      </c>
      <c r="AC53" s="171" t="s">
        <v>117</v>
      </c>
      <c r="AD53" s="171" t="s">
        <v>117</v>
      </c>
      <c r="AE53" s="672" t="s">
        <v>117</v>
      </c>
    </row>
    <row r="54" spans="2:31" ht="19.5" customHeight="1">
      <c r="B54" s="169" t="str">
        <f>IF(ISBLANK([10]市町村!B55)=TRUE,"",[10]市町村!B55)</f>
        <v>苫 田 郡</v>
      </c>
      <c r="C54" s="171" t="s">
        <v>68</v>
      </c>
      <c r="D54" s="171" t="s">
        <v>68</v>
      </c>
      <c r="E54" s="171" t="s">
        <v>68</v>
      </c>
      <c r="F54" s="669" t="s">
        <v>68</v>
      </c>
      <c r="G54" s="171" t="s">
        <v>68</v>
      </c>
      <c r="H54" s="171" t="s">
        <v>68</v>
      </c>
      <c r="I54" s="171" t="s">
        <v>68</v>
      </c>
      <c r="J54" s="171" t="s">
        <v>68</v>
      </c>
      <c r="K54" s="171" t="s">
        <v>68</v>
      </c>
      <c r="L54" s="171" t="s">
        <v>68</v>
      </c>
      <c r="M54" s="171" t="s">
        <v>68</v>
      </c>
      <c r="N54" s="670" t="s">
        <v>68</v>
      </c>
      <c r="O54" s="171"/>
      <c r="P54" s="222"/>
      <c r="Q54" s="171" t="s">
        <v>68</v>
      </c>
      <c r="R54" s="171" t="s">
        <v>68</v>
      </c>
      <c r="S54" s="171" t="s">
        <v>68</v>
      </c>
      <c r="T54" s="171" t="s">
        <v>68</v>
      </c>
      <c r="U54" s="171" t="s">
        <v>68</v>
      </c>
      <c r="V54" s="171" t="s">
        <v>68</v>
      </c>
      <c r="W54" s="171" t="s">
        <v>68</v>
      </c>
      <c r="X54" s="171" t="s">
        <v>68</v>
      </c>
      <c r="Y54" s="171" t="s">
        <v>68</v>
      </c>
      <c r="Z54" s="171" t="s">
        <v>68</v>
      </c>
      <c r="AA54" s="171" t="s">
        <v>68</v>
      </c>
      <c r="AB54" s="171" t="s">
        <v>68</v>
      </c>
      <c r="AC54" s="171" t="s">
        <v>68</v>
      </c>
      <c r="AD54" s="171" t="s">
        <v>68</v>
      </c>
      <c r="AE54" s="672" t="s">
        <v>68</v>
      </c>
    </row>
    <row r="55" spans="2:31" ht="19.5" customHeight="1">
      <c r="B55" s="169" t="str">
        <f>IF(ISBLANK([10]市町村!B56)=TRUE,"",[10]市町村!B56)</f>
        <v>　 鏡 野 町</v>
      </c>
      <c r="C55" s="171" t="s">
        <v>117</v>
      </c>
      <c r="D55" s="171" t="s">
        <v>117</v>
      </c>
      <c r="E55" s="171" t="s">
        <v>117</v>
      </c>
      <c r="F55" s="669" t="s">
        <v>117</v>
      </c>
      <c r="G55" s="171" t="s">
        <v>117</v>
      </c>
      <c r="H55" s="171" t="s">
        <v>117</v>
      </c>
      <c r="I55" s="171" t="s">
        <v>117</v>
      </c>
      <c r="J55" s="171" t="s">
        <v>117</v>
      </c>
      <c r="K55" s="171" t="s">
        <v>117</v>
      </c>
      <c r="L55" s="171" t="s">
        <v>117</v>
      </c>
      <c r="M55" s="171" t="s">
        <v>117</v>
      </c>
      <c r="N55" s="670" t="s">
        <v>117</v>
      </c>
      <c r="O55" s="171"/>
      <c r="P55" s="222"/>
      <c r="Q55" s="171" t="s">
        <v>117</v>
      </c>
      <c r="R55" s="171" t="s">
        <v>117</v>
      </c>
      <c r="S55" s="171" t="s">
        <v>117</v>
      </c>
      <c r="T55" s="171" t="s">
        <v>117</v>
      </c>
      <c r="U55" s="171" t="s">
        <v>117</v>
      </c>
      <c r="V55" s="171" t="s">
        <v>117</v>
      </c>
      <c r="W55" s="171" t="s">
        <v>117</v>
      </c>
      <c r="X55" s="171" t="s">
        <v>117</v>
      </c>
      <c r="Y55" s="171" t="s">
        <v>117</v>
      </c>
      <c r="Z55" s="171" t="s">
        <v>117</v>
      </c>
      <c r="AA55" s="171" t="s">
        <v>117</v>
      </c>
      <c r="AB55" s="171" t="s">
        <v>117</v>
      </c>
      <c r="AC55" s="171" t="s">
        <v>117</v>
      </c>
      <c r="AD55" s="171" t="s">
        <v>117</v>
      </c>
      <c r="AE55" s="672" t="s">
        <v>117</v>
      </c>
    </row>
    <row r="56" spans="2:31" ht="19.5" customHeight="1">
      <c r="B56" s="169" t="str">
        <f>IF(ISBLANK([10]市町村!B57)=TRUE,"",[10]市町村!B57)</f>
        <v/>
      </c>
      <c r="C56" s="171" t="s">
        <v>68</v>
      </c>
      <c r="D56" s="171" t="s">
        <v>68</v>
      </c>
      <c r="E56" s="171" t="s">
        <v>68</v>
      </c>
      <c r="F56" s="669" t="s">
        <v>68</v>
      </c>
      <c r="G56" s="171" t="s">
        <v>68</v>
      </c>
      <c r="H56" s="171" t="s">
        <v>68</v>
      </c>
      <c r="I56" s="171" t="s">
        <v>68</v>
      </c>
      <c r="J56" s="171" t="s">
        <v>68</v>
      </c>
      <c r="K56" s="171" t="s">
        <v>68</v>
      </c>
      <c r="L56" s="171" t="s">
        <v>68</v>
      </c>
      <c r="M56" s="171" t="s">
        <v>68</v>
      </c>
      <c r="N56" s="670" t="s">
        <v>68</v>
      </c>
      <c r="O56" s="171"/>
      <c r="P56" s="222"/>
      <c r="Q56" s="171" t="s">
        <v>68</v>
      </c>
      <c r="R56" s="171" t="s">
        <v>68</v>
      </c>
      <c r="S56" s="171" t="s">
        <v>68</v>
      </c>
      <c r="T56" s="171" t="s">
        <v>68</v>
      </c>
      <c r="U56" s="171" t="s">
        <v>68</v>
      </c>
      <c r="V56" s="171" t="s">
        <v>68</v>
      </c>
      <c r="W56" s="171" t="s">
        <v>68</v>
      </c>
      <c r="X56" s="171" t="s">
        <v>68</v>
      </c>
      <c r="Y56" s="171" t="s">
        <v>68</v>
      </c>
      <c r="Z56" s="171" t="s">
        <v>68</v>
      </c>
      <c r="AA56" s="171" t="s">
        <v>68</v>
      </c>
      <c r="AB56" s="171" t="s">
        <v>68</v>
      </c>
      <c r="AC56" s="171" t="s">
        <v>68</v>
      </c>
      <c r="AD56" s="171" t="s">
        <v>68</v>
      </c>
      <c r="AE56" s="672" t="s">
        <v>68</v>
      </c>
    </row>
    <row r="57" spans="2:31" ht="19.5" customHeight="1">
      <c r="B57" s="169" t="str">
        <f>IF(ISBLANK([10]市町村!B58)=TRUE,"",[10]市町村!B58)</f>
        <v>勝 田 郡</v>
      </c>
      <c r="C57" s="171" t="s">
        <v>68</v>
      </c>
      <c r="D57" s="171" t="s">
        <v>68</v>
      </c>
      <c r="E57" s="171" t="s">
        <v>68</v>
      </c>
      <c r="F57" s="669" t="s">
        <v>68</v>
      </c>
      <c r="G57" s="171" t="s">
        <v>68</v>
      </c>
      <c r="H57" s="171" t="s">
        <v>68</v>
      </c>
      <c r="I57" s="171" t="s">
        <v>68</v>
      </c>
      <c r="J57" s="171" t="s">
        <v>68</v>
      </c>
      <c r="K57" s="171" t="s">
        <v>68</v>
      </c>
      <c r="L57" s="171" t="s">
        <v>68</v>
      </c>
      <c r="M57" s="171" t="s">
        <v>68</v>
      </c>
      <c r="N57" s="670" t="s">
        <v>68</v>
      </c>
      <c r="O57" s="171"/>
      <c r="P57" s="222"/>
      <c r="Q57" s="171" t="s">
        <v>68</v>
      </c>
      <c r="R57" s="171" t="s">
        <v>68</v>
      </c>
      <c r="S57" s="171" t="s">
        <v>68</v>
      </c>
      <c r="T57" s="171" t="s">
        <v>68</v>
      </c>
      <c r="U57" s="171" t="s">
        <v>68</v>
      </c>
      <c r="V57" s="171" t="s">
        <v>68</v>
      </c>
      <c r="W57" s="171" t="s">
        <v>68</v>
      </c>
      <c r="X57" s="171" t="s">
        <v>68</v>
      </c>
      <c r="Y57" s="171" t="s">
        <v>68</v>
      </c>
      <c r="Z57" s="171" t="s">
        <v>68</v>
      </c>
      <c r="AA57" s="171" t="s">
        <v>68</v>
      </c>
      <c r="AB57" s="171" t="s">
        <v>68</v>
      </c>
      <c r="AC57" s="171" t="s">
        <v>68</v>
      </c>
      <c r="AD57" s="171" t="s">
        <v>68</v>
      </c>
      <c r="AE57" s="672" t="s">
        <v>68</v>
      </c>
    </row>
    <row r="58" spans="2:31" ht="19.5" customHeight="1">
      <c r="B58" s="169" t="str">
        <f>IF(ISBLANK([10]市町村!B59)=TRUE,"",[10]市町村!B59)</f>
        <v>　 勝 央 町</v>
      </c>
      <c r="C58" s="171" t="s">
        <v>117</v>
      </c>
      <c r="D58" s="171" t="s">
        <v>117</v>
      </c>
      <c r="E58" s="171" t="s">
        <v>117</v>
      </c>
      <c r="F58" s="669" t="s">
        <v>117</v>
      </c>
      <c r="G58" s="171" t="s">
        <v>117</v>
      </c>
      <c r="H58" s="171" t="s">
        <v>117</v>
      </c>
      <c r="I58" s="171" t="s">
        <v>117</v>
      </c>
      <c r="J58" s="171" t="s">
        <v>117</v>
      </c>
      <c r="K58" s="171" t="s">
        <v>117</v>
      </c>
      <c r="L58" s="171" t="s">
        <v>117</v>
      </c>
      <c r="M58" s="171" t="s">
        <v>117</v>
      </c>
      <c r="N58" s="670" t="s">
        <v>117</v>
      </c>
      <c r="O58" s="171"/>
      <c r="P58" s="222"/>
      <c r="Q58" s="171" t="s">
        <v>117</v>
      </c>
      <c r="R58" s="171" t="s">
        <v>117</v>
      </c>
      <c r="S58" s="171" t="s">
        <v>117</v>
      </c>
      <c r="T58" s="171" t="s">
        <v>117</v>
      </c>
      <c r="U58" s="171" t="s">
        <v>117</v>
      </c>
      <c r="V58" s="171" t="s">
        <v>117</v>
      </c>
      <c r="W58" s="171" t="s">
        <v>117</v>
      </c>
      <c r="X58" s="171" t="s">
        <v>117</v>
      </c>
      <c r="Y58" s="171" t="s">
        <v>117</v>
      </c>
      <c r="Z58" s="171" t="s">
        <v>117</v>
      </c>
      <c r="AA58" s="171" t="s">
        <v>117</v>
      </c>
      <c r="AB58" s="171" t="s">
        <v>117</v>
      </c>
      <c r="AC58" s="171" t="s">
        <v>117</v>
      </c>
      <c r="AD58" s="171" t="s">
        <v>117</v>
      </c>
      <c r="AE58" s="672" t="s">
        <v>117</v>
      </c>
    </row>
    <row r="59" spans="2:31" ht="19.5" customHeight="1">
      <c r="B59" s="169" t="str">
        <f>IF(ISBLANK([10]市町村!B60)=TRUE,"",[10]市町村!B60)</f>
        <v>　 奈 義 町</v>
      </c>
      <c r="C59" s="171" t="s">
        <v>117</v>
      </c>
      <c r="D59" s="171" t="s">
        <v>117</v>
      </c>
      <c r="E59" s="171" t="s">
        <v>117</v>
      </c>
      <c r="F59" s="669" t="s">
        <v>117</v>
      </c>
      <c r="G59" s="171" t="s">
        <v>117</v>
      </c>
      <c r="H59" s="171" t="s">
        <v>117</v>
      </c>
      <c r="I59" s="171" t="s">
        <v>117</v>
      </c>
      <c r="J59" s="171" t="s">
        <v>117</v>
      </c>
      <c r="K59" s="171" t="s">
        <v>117</v>
      </c>
      <c r="L59" s="171" t="s">
        <v>117</v>
      </c>
      <c r="M59" s="171" t="s">
        <v>117</v>
      </c>
      <c r="N59" s="670" t="s">
        <v>117</v>
      </c>
      <c r="O59" s="171"/>
      <c r="P59" s="222"/>
      <c r="Q59" s="171" t="s">
        <v>117</v>
      </c>
      <c r="R59" s="171" t="s">
        <v>117</v>
      </c>
      <c r="S59" s="171" t="s">
        <v>117</v>
      </c>
      <c r="T59" s="171" t="s">
        <v>117</v>
      </c>
      <c r="U59" s="171" t="s">
        <v>117</v>
      </c>
      <c r="V59" s="171" t="s">
        <v>117</v>
      </c>
      <c r="W59" s="171" t="s">
        <v>117</v>
      </c>
      <c r="X59" s="171" t="s">
        <v>117</v>
      </c>
      <c r="Y59" s="171" t="s">
        <v>117</v>
      </c>
      <c r="Z59" s="171" t="s">
        <v>117</v>
      </c>
      <c r="AA59" s="171" t="s">
        <v>117</v>
      </c>
      <c r="AB59" s="171" t="s">
        <v>117</v>
      </c>
      <c r="AC59" s="171" t="s">
        <v>117</v>
      </c>
      <c r="AD59" s="171" t="s">
        <v>117</v>
      </c>
      <c r="AE59" s="672" t="s">
        <v>117</v>
      </c>
    </row>
    <row r="60" spans="2:31" ht="19.5" customHeight="1">
      <c r="B60" s="169" t="str">
        <f>IF(ISBLANK([10]市町村!B61)=TRUE,"",[10]市町村!B61)</f>
        <v>英 田 郡</v>
      </c>
      <c r="C60" s="171" t="s">
        <v>68</v>
      </c>
      <c r="D60" s="171" t="s">
        <v>68</v>
      </c>
      <c r="E60" s="171" t="s">
        <v>68</v>
      </c>
      <c r="F60" s="669" t="s">
        <v>68</v>
      </c>
      <c r="G60" s="171" t="s">
        <v>68</v>
      </c>
      <c r="H60" s="171" t="s">
        <v>68</v>
      </c>
      <c r="I60" s="171" t="s">
        <v>68</v>
      </c>
      <c r="J60" s="171" t="s">
        <v>68</v>
      </c>
      <c r="K60" s="171" t="s">
        <v>68</v>
      </c>
      <c r="L60" s="171" t="s">
        <v>68</v>
      </c>
      <c r="M60" s="171" t="s">
        <v>68</v>
      </c>
      <c r="N60" s="670" t="s">
        <v>68</v>
      </c>
      <c r="O60" s="171"/>
      <c r="P60" s="222"/>
      <c r="Q60" s="171" t="s">
        <v>68</v>
      </c>
      <c r="R60" s="171" t="s">
        <v>68</v>
      </c>
      <c r="S60" s="171" t="s">
        <v>68</v>
      </c>
      <c r="T60" s="171" t="s">
        <v>68</v>
      </c>
      <c r="U60" s="171" t="s">
        <v>68</v>
      </c>
      <c r="V60" s="171" t="s">
        <v>68</v>
      </c>
      <c r="W60" s="171" t="s">
        <v>68</v>
      </c>
      <c r="X60" s="171" t="s">
        <v>68</v>
      </c>
      <c r="Y60" s="171" t="s">
        <v>68</v>
      </c>
      <c r="Z60" s="171" t="s">
        <v>68</v>
      </c>
      <c r="AA60" s="171" t="s">
        <v>68</v>
      </c>
      <c r="AB60" s="171" t="s">
        <v>68</v>
      </c>
      <c r="AC60" s="171" t="s">
        <v>68</v>
      </c>
      <c r="AD60" s="171" t="s">
        <v>68</v>
      </c>
      <c r="AE60" s="672" t="s">
        <v>68</v>
      </c>
    </row>
    <row r="61" spans="2:31" ht="19.5" customHeight="1">
      <c r="B61" s="169" t="str">
        <f>IF(ISBLANK([10]市町村!B62)=TRUE,"",[10]市町村!B62)</f>
        <v>　 西粟倉村</v>
      </c>
      <c r="C61" s="171" t="s">
        <v>117</v>
      </c>
      <c r="D61" s="171" t="s">
        <v>117</v>
      </c>
      <c r="E61" s="171" t="s">
        <v>117</v>
      </c>
      <c r="F61" s="669" t="s">
        <v>117</v>
      </c>
      <c r="G61" s="171" t="s">
        <v>117</v>
      </c>
      <c r="H61" s="171" t="s">
        <v>117</v>
      </c>
      <c r="I61" s="171" t="s">
        <v>117</v>
      </c>
      <c r="J61" s="171" t="s">
        <v>117</v>
      </c>
      <c r="K61" s="171" t="s">
        <v>117</v>
      </c>
      <c r="L61" s="171" t="s">
        <v>117</v>
      </c>
      <c r="M61" s="171" t="s">
        <v>117</v>
      </c>
      <c r="N61" s="670" t="s">
        <v>117</v>
      </c>
      <c r="O61" s="171"/>
      <c r="P61" s="222"/>
      <c r="Q61" s="171" t="s">
        <v>117</v>
      </c>
      <c r="R61" s="171" t="s">
        <v>117</v>
      </c>
      <c r="S61" s="171" t="s">
        <v>117</v>
      </c>
      <c r="T61" s="171" t="s">
        <v>117</v>
      </c>
      <c r="U61" s="171" t="s">
        <v>117</v>
      </c>
      <c r="V61" s="171" t="s">
        <v>117</v>
      </c>
      <c r="W61" s="171" t="s">
        <v>117</v>
      </c>
      <c r="X61" s="171" t="s">
        <v>117</v>
      </c>
      <c r="Y61" s="171" t="s">
        <v>117</v>
      </c>
      <c r="Z61" s="171" t="s">
        <v>117</v>
      </c>
      <c r="AA61" s="171" t="s">
        <v>117</v>
      </c>
      <c r="AB61" s="171" t="s">
        <v>117</v>
      </c>
      <c r="AC61" s="171" t="s">
        <v>117</v>
      </c>
      <c r="AD61" s="171" t="s">
        <v>117</v>
      </c>
      <c r="AE61" s="672" t="s">
        <v>117</v>
      </c>
    </row>
    <row r="62" spans="2:31" ht="19.5" customHeight="1">
      <c r="B62" s="169" t="str">
        <f>IF(ISBLANK([10]市町村!B63)=TRUE,"",[10]市町村!B63)</f>
        <v/>
      </c>
      <c r="C62" s="171" t="s">
        <v>68</v>
      </c>
      <c r="D62" s="171" t="s">
        <v>68</v>
      </c>
      <c r="E62" s="171" t="s">
        <v>68</v>
      </c>
      <c r="F62" s="669" t="s">
        <v>68</v>
      </c>
      <c r="G62" s="171" t="s">
        <v>68</v>
      </c>
      <c r="H62" s="171" t="s">
        <v>68</v>
      </c>
      <c r="I62" s="171" t="s">
        <v>68</v>
      </c>
      <c r="J62" s="171" t="s">
        <v>68</v>
      </c>
      <c r="K62" s="171" t="s">
        <v>68</v>
      </c>
      <c r="L62" s="171" t="s">
        <v>68</v>
      </c>
      <c r="M62" s="171" t="s">
        <v>68</v>
      </c>
      <c r="N62" s="670" t="s">
        <v>68</v>
      </c>
      <c r="O62" s="171"/>
      <c r="P62" s="222"/>
      <c r="Q62" s="171" t="s">
        <v>68</v>
      </c>
      <c r="R62" s="171" t="s">
        <v>68</v>
      </c>
      <c r="S62" s="171" t="s">
        <v>68</v>
      </c>
      <c r="T62" s="171" t="s">
        <v>68</v>
      </c>
      <c r="U62" s="171" t="s">
        <v>68</v>
      </c>
      <c r="V62" s="171" t="s">
        <v>68</v>
      </c>
      <c r="W62" s="171" t="s">
        <v>68</v>
      </c>
      <c r="X62" s="171" t="s">
        <v>68</v>
      </c>
      <c r="Y62" s="171" t="s">
        <v>68</v>
      </c>
      <c r="Z62" s="171" t="s">
        <v>68</v>
      </c>
      <c r="AA62" s="171" t="s">
        <v>68</v>
      </c>
      <c r="AB62" s="171" t="s">
        <v>68</v>
      </c>
      <c r="AC62" s="171" t="s">
        <v>68</v>
      </c>
      <c r="AD62" s="171" t="s">
        <v>68</v>
      </c>
      <c r="AE62" s="672" t="s">
        <v>68</v>
      </c>
    </row>
    <row r="63" spans="2:31" ht="19.5" customHeight="1">
      <c r="B63" s="169" t="str">
        <f>IF(ISBLANK([10]市町村!B64)=TRUE,"",[10]市町村!B64)</f>
        <v>久 米 郡</v>
      </c>
      <c r="C63" s="171" t="s">
        <v>68</v>
      </c>
      <c r="D63" s="171" t="s">
        <v>68</v>
      </c>
      <c r="E63" s="171" t="s">
        <v>68</v>
      </c>
      <c r="F63" s="669" t="s">
        <v>68</v>
      </c>
      <c r="G63" s="171" t="s">
        <v>68</v>
      </c>
      <c r="H63" s="171" t="s">
        <v>68</v>
      </c>
      <c r="I63" s="171" t="s">
        <v>68</v>
      </c>
      <c r="J63" s="171" t="s">
        <v>68</v>
      </c>
      <c r="K63" s="171" t="s">
        <v>68</v>
      </c>
      <c r="L63" s="171" t="s">
        <v>68</v>
      </c>
      <c r="M63" s="171" t="s">
        <v>68</v>
      </c>
      <c r="N63" s="670" t="s">
        <v>68</v>
      </c>
      <c r="O63" s="171"/>
      <c r="P63" s="222"/>
      <c r="Q63" s="171" t="s">
        <v>68</v>
      </c>
      <c r="R63" s="171" t="s">
        <v>68</v>
      </c>
      <c r="S63" s="171" t="s">
        <v>68</v>
      </c>
      <c r="T63" s="171" t="s">
        <v>68</v>
      </c>
      <c r="U63" s="171" t="s">
        <v>68</v>
      </c>
      <c r="V63" s="171" t="s">
        <v>68</v>
      </c>
      <c r="W63" s="171" t="s">
        <v>68</v>
      </c>
      <c r="X63" s="171" t="s">
        <v>68</v>
      </c>
      <c r="Y63" s="171" t="s">
        <v>68</v>
      </c>
      <c r="Z63" s="171" t="s">
        <v>68</v>
      </c>
      <c r="AA63" s="171" t="s">
        <v>68</v>
      </c>
      <c r="AB63" s="171" t="s">
        <v>68</v>
      </c>
      <c r="AC63" s="171" t="s">
        <v>68</v>
      </c>
      <c r="AD63" s="171" t="s">
        <v>68</v>
      </c>
      <c r="AE63" s="672" t="s">
        <v>68</v>
      </c>
    </row>
    <row r="64" spans="2:31" ht="19.5" customHeight="1">
      <c r="B64" s="169" t="str">
        <f>IF(ISBLANK([10]市町村!B65)=TRUE,"",[10]市町村!B65)</f>
        <v/>
      </c>
      <c r="C64" s="171" t="s">
        <v>117</v>
      </c>
      <c r="D64" s="171" t="s">
        <v>117</v>
      </c>
      <c r="E64" s="171" t="s">
        <v>117</v>
      </c>
      <c r="F64" s="669" t="s">
        <v>117</v>
      </c>
      <c r="G64" s="171" t="s">
        <v>117</v>
      </c>
      <c r="H64" s="171" t="s">
        <v>117</v>
      </c>
      <c r="I64" s="171" t="s">
        <v>117</v>
      </c>
      <c r="J64" s="171" t="s">
        <v>117</v>
      </c>
      <c r="K64" s="171" t="s">
        <v>117</v>
      </c>
      <c r="L64" s="171" t="s">
        <v>117</v>
      </c>
      <c r="M64" s="171" t="s">
        <v>117</v>
      </c>
      <c r="N64" s="670" t="s">
        <v>117</v>
      </c>
      <c r="O64" s="171"/>
      <c r="P64" s="222"/>
      <c r="Q64" s="171" t="s">
        <v>117</v>
      </c>
      <c r="R64" s="171" t="s">
        <v>117</v>
      </c>
      <c r="S64" s="171" t="s">
        <v>117</v>
      </c>
      <c r="T64" s="171" t="s">
        <v>117</v>
      </c>
      <c r="U64" s="171" t="s">
        <v>117</v>
      </c>
      <c r="V64" s="171" t="s">
        <v>117</v>
      </c>
      <c r="W64" s="171" t="s">
        <v>117</v>
      </c>
      <c r="X64" s="171" t="s">
        <v>117</v>
      </c>
      <c r="Y64" s="171" t="s">
        <v>117</v>
      </c>
      <c r="Z64" s="171" t="s">
        <v>117</v>
      </c>
      <c r="AA64" s="171" t="s">
        <v>117</v>
      </c>
      <c r="AB64" s="171" t="s">
        <v>117</v>
      </c>
      <c r="AC64" s="171" t="s">
        <v>117</v>
      </c>
      <c r="AD64" s="171" t="s">
        <v>117</v>
      </c>
      <c r="AE64" s="672" t="s">
        <v>117</v>
      </c>
    </row>
    <row r="65" spans="2:32" ht="19.5" customHeight="1">
      <c r="B65" s="169" t="str">
        <f>IF(ISBLANK([10]市町村!B66)=TRUE,"",[10]市町村!B66)</f>
        <v/>
      </c>
      <c r="C65" s="171" t="s">
        <v>117</v>
      </c>
      <c r="D65" s="171" t="s">
        <v>117</v>
      </c>
      <c r="E65" s="171" t="s">
        <v>117</v>
      </c>
      <c r="F65" s="669" t="s">
        <v>117</v>
      </c>
      <c r="G65" s="171" t="s">
        <v>117</v>
      </c>
      <c r="H65" s="171" t="s">
        <v>117</v>
      </c>
      <c r="I65" s="171" t="s">
        <v>117</v>
      </c>
      <c r="J65" s="171" t="s">
        <v>117</v>
      </c>
      <c r="K65" s="171" t="s">
        <v>117</v>
      </c>
      <c r="L65" s="171" t="s">
        <v>117</v>
      </c>
      <c r="M65" s="171" t="s">
        <v>117</v>
      </c>
      <c r="N65" s="670" t="s">
        <v>117</v>
      </c>
      <c r="O65" s="171"/>
      <c r="P65" s="222"/>
      <c r="Q65" s="171" t="s">
        <v>117</v>
      </c>
      <c r="R65" s="171" t="s">
        <v>117</v>
      </c>
      <c r="S65" s="171" t="s">
        <v>117</v>
      </c>
      <c r="T65" s="171" t="s">
        <v>117</v>
      </c>
      <c r="U65" s="171" t="s">
        <v>117</v>
      </c>
      <c r="V65" s="171" t="s">
        <v>117</v>
      </c>
      <c r="W65" s="171" t="s">
        <v>117</v>
      </c>
      <c r="X65" s="171" t="s">
        <v>117</v>
      </c>
      <c r="Y65" s="171" t="s">
        <v>117</v>
      </c>
      <c r="Z65" s="171" t="s">
        <v>117</v>
      </c>
      <c r="AA65" s="171" t="s">
        <v>117</v>
      </c>
      <c r="AB65" s="171" t="s">
        <v>117</v>
      </c>
      <c r="AC65" s="171" t="s">
        <v>117</v>
      </c>
      <c r="AD65" s="171" t="s">
        <v>117</v>
      </c>
      <c r="AE65" s="672" t="s">
        <v>117</v>
      </c>
    </row>
    <row r="66" spans="2:32" ht="19.5" customHeight="1">
      <c r="B66" s="169" t="str">
        <f>IF(ISBLANK([10]市町村!B67)=TRUE,"",[10]市町村!B67)</f>
        <v/>
      </c>
      <c r="C66" s="171" t="s">
        <v>68</v>
      </c>
      <c r="D66" s="171" t="s">
        <v>68</v>
      </c>
      <c r="E66" s="171" t="s">
        <v>68</v>
      </c>
      <c r="F66" s="669" t="s">
        <v>68</v>
      </c>
      <c r="G66" s="171" t="s">
        <v>68</v>
      </c>
      <c r="H66" s="171" t="s">
        <v>68</v>
      </c>
      <c r="I66" s="171" t="s">
        <v>68</v>
      </c>
      <c r="J66" s="171" t="s">
        <v>68</v>
      </c>
      <c r="K66" s="171" t="s">
        <v>68</v>
      </c>
      <c r="L66" s="171" t="s">
        <v>68</v>
      </c>
      <c r="M66" s="171" t="s">
        <v>68</v>
      </c>
      <c r="N66" s="670" t="s">
        <v>68</v>
      </c>
      <c r="O66" s="171"/>
      <c r="P66" s="222"/>
      <c r="Q66" s="171" t="s">
        <v>68</v>
      </c>
      <c r="R66" s="171" t="s">
        <v>68</v>
      </c>
      <c r="S66" s="171" t="s">
        <v>68</v>
      </c>
      <c r="T66" s="171" t="s">
        <v>68</v>
      </c>
      <c r="U66" s="171" t="s">
        <v>68</v>
      </c>
      <c r="V66" s="171" t="s">
        <v>68</v>
      </c>
      <c r="W66" s="171" t="s">
        <v>68</v>
      </c>
      <c r="X66" s="171" t="s">
        <v>68</v>
      </c>
      <c r="Y66" s="171" t="s">
        <v>68</v>
      </c>
      <c r="Z66" s="171" t="s">
        <v>68</v>
      </c>
      <c r="AA66" s="171" t="s">
        <v>68</v>
      </c>
      <c r="AB66" s="171" t="s">
        <v>68</v>
      </c>
      <c r="AC66" s="171" t="s">
        <v>68</v>
      </c>
      <c r="AD66" s="171" t="s">
        <v>68</v>
      </c>
      <c r="AE66" s="672" t="s">
        <v>68</v>
      </c>
    </row>
    <row r="67" spans="2:32" ht="19.5" customHeight="1">
      <c r="B67" s="169" t="str">
        <f>IF(ISBLANK([10]市町村!B68)=TRUE,"",[10]市町村!B68)</f>
        <v/>
      </c>
      <c r="C67" s="171" t="s">
        <v>117</v>
      </c>
      <c r="D67" s="171" t="s">
        <v>117</v>
      </c>
      <c r="E67" s="171" t="s">
        <v>117</v>
      </c>
      <c r="F67" s="669" t="s">
        <v>117</v>
      </c>
      <c r="G67" s="171" t="s">
        <v>117</v>
      </c>
      <c r="H67" s="171" t="s">
        <v>117</v>
      </c>
      <c r="I67" s="171" t="s">
        <v>117</v>
      </c>
      <c r="J67" s="171" t="s">
        <v>117</v>
      </c>
      <c r="K67" s="171" t="s">
        <v>117</v>
      </c>
      <c r="L67" s="171" t="s">
        <v>117</v>
      </c>
      <c r="M67" s="171" t="s">
        <v>117</v>
      </c>
      <c r="N67" s="670" t="s">
        <v>117</v>
      </c>
      <c r="O67" s="171"/>
      <c r="P67" s="222"/>
      <c r="Q67" s="171" t="s">
        <v>117</v>
      </c>
      <c r="R67" s="171" t="s">
        <v>117</v>
      </c>
      <c r="S67" s="171" t="s">
        <v>117</v>
      </c>
      <c r="T67" s="171" t="s">
        <v>117</v>
      </c>
      <c r="U67" s="171" t="s">
        <v>117</v>
      </c>
      <c r="V67" s="171" t="s">
        <v>117</v>
      </c>
      <c r="W67" s="171" t="s">
        <v>117</v>
      </c>
      <c r="X67" s="171" t="s">
        <v>117</v>
      </c>
      <c r="Y67" s="171" t="s">
        <v>117</v>
      </c>
      <c r="Z67" s="171" t="s">
        <v>117</v>
      </c>
      <c r="AA67" s="171" t="s">
        <v>117</v>
      </c>
      <c r="AB67" s="171" t="s">
        <v>117</v>
      </c>
      <c r="AC67" s="171" t="s">
        <v>117</v>
      </c>
      <c r="AD67" s="171" t="s">
        <v>117</v>
      </c>
      <c r="AE67" s="672" t="s">
        <v>117</v>
      </c>
    </row>
    <row r="68" spans="2:32" ht="19.5" customHeight="1">
      <c r="B68" s="169"/>
      <c r="C68" s="171" t="s">
        <v>68</v>
      </c>
      <c r="D68" s="171" t="s">
        <v>68</v>
      </c>
      <c r="E68" s="171" t="s">
        <v>68</v>
      </c>
      <c r="F68" s="669" t="s">
        <v>68</v>
      </c>
      <c r="G68" s="171" t="s">
        <v>68</v>
      </c>
      <c r="H68" s="171" t="s">
        <v>68</v>
      </c>
      <c r="I68" s="171" t="s">
        <v>68</v>
      </c>
      <c r="J68" s="171" t="s">
        <v>68</v>
      </c>
      <c r="K68" s="171" t="s">
        <v>68</v>
      </c>
      <c r="L68" s="171" t="s">
        <v>68</v>
      </c>
      <c r="M68" s="171" t="s">
        <v>68</v>
      </c>
      <c r="N68" s="670" t="s">
        <v>68</v>
      </c>
      <c r="O68" s="171"/>
      <c r="P68" s="222"/>
      <c r="Q68" s="171" t="s">
        <v>68</v>
      </c>
      <c r="R68" s="171" t="s">
        <v>68</v>
      </c>
      <c r="S68" s="171" t="s">
        <v>68</v>
      </c>
      <c r="T68" s="171" t="s">
        <v>68</v>
      </c>
      <c r="U68" s="171" t="s">
        <v>68</v>
      </c>
      <c r="V68" s="171" t="s">
        <v>68</v>
      </c>
      <c r="W68" s="171" t="s">
        <v>68</v>
      </c>
      <c r="X68" s="171" t="s">
        <v>68</v>
      </c>
      <c r="Y68" s="171" t="s">
        <v>68</v>
      </c>
      <c r="Z68" s="171" t="s">
        <v>68</v>
      </c>
      <c r="AA68" s="171" t="s">
        <v>68</v>
      </c>
      <c r="AB68" s="171" t="s">
        <v>68</v>
      </c>
      <c r="AC68" s="171" t="s">
        <v>68</v>
      </c>
      <c r="AD68" s="171" t="s">
        <v>68</v>
      </c>
      <c r="AE68" s="672" t="s">
        <v>68</v>
      </c>
      <c r="AF68" s="7"/>
    </row>
    <row r="69" spans="2:32" ht="19.5" customHeight="1" thickBot="1">
      <c r="B69" s="172"/>
      <c r="C69" s="174"/>
      <c r="D69" s="174"/>
      <c r="E69" s="174"/>
      <c r="F69" s="676"/>
      <c r="G69" s="174"/>
      <c r="H69" s="174"/>
      <c r="I69" s="174"/>
      <c r="J69" s="174"/>
      <c r="K69" s="174"/>
      <c r="L69" s="174"/>
      <c r="M69" s="174"/>
      <c r="N69" s="677"/>
      <c r="O69" s="171"/>
      <c r="P69" s="222"/>
      <c r="Q69" s="174"/>
      <c r="R69" s="174"/>
      <c r="S69" s="174"/>
      <c r="T69" s="174"/>
      <c r="U69" s="174"/>
      <c r="V69" s="174"/>
      <c r="W69" s="174"/>
      <c r="X69" s="174"/>
      <c r="Y69" s="174"/>
      <c r="Z69" s="174"/>
      <c r="AA69" s="174"/>
      <c r="AB69" s="174"/>
      <c r="AC69" s="174"/>
      <c r="AD69" s="174"/>
      <c r="AE69" s="678"/>
      <c r="AF69" s="7"/>
    </row>
    <row r="70" spans="2:32" ht="14.25">
      <c r="B70" s="679"/>
      <c r="C70" s="222"/>
      <c r="D70" s="222"/>
      <c r="E70" s="222"/>
      <c r="F70" s="222"/>
      <c r="G70" s="222"/>
      <c r="H70" s="222"/>
      <c r="I70" s="222"/>
      <c r="J70" s="222"/>
      <c r="K70" s="222"/>
      <c r="L70" s="222"/>
      <c r="M70" s="222"/>
      <c r="N70" s="222"/>
      <c r="O70" s="222"/>
      <c r="P70" s="222"/>
      <c r="Q70" s="483"/>
      <c r="R70" s="222"/>
      <c r="S70" s="222"/>
      <c r="T70" s="222"/>
      <c r="U70" s="222"/>
      <c r="V70" s="222"/>
      <c r="W70" s="222"/>
      <c r="X70" s="222"/>
      <c r="Y70" s="222"/>
      <c r="Z70" s="222"/>
      <c r="AA70" s="222"/>
      <c r="AB70" s="222"/>
      <c r="AC70" s="222"/>
      <c r="AD70" s="222"/>
      <c r="AE70" s="222"/>
      <c r="AF70" s="7"/>
    </row>
    <row r="71" spans="2:32" ht="14.25">
      <c r="B71" s="122" t="s">
        <v>155</v>
      </c>
      <c r="C71" s="222"/>
      <c r="D71" s="222"/>
      <c r="E71" s="222"/>
      <c r="F71" s="222"/>
      <c r="G71" s="222"/>
      <c r="H71" s="222"/>
      <c r="I71" s="222"/>
      <c r="J71" s="222"/>
      <c r="K71" s="222"/>
      <c r="L71" s="222"/>
      <c r="M71" s="222"/>
      <c r="N71" s="222"/>
      <c r="O71" s="222"/>
      <c r="P71" s="222"/>
      <c r="Q71" s="483"/>
      <c r="R71" s="222"/>
      <c r="S71" s="222"/>
      <c r="T71" s="222"/>
      <c r="U71" s="222"/>
      <c r="V71" s="222"/>
      <c r="W71" s="222"/>
      <c r="X71" s="222"/>
      <c r="Y71" s="222"/>
      <c r="Z71" s="222"/>
      <c r="AA71" s="222"/>
      <c r="AB71" s="222"/>
      <c r="AC71" s="222"/>
      <c r="AD71" s="222"/>
      <c r="AE71" s="222"/>
      <c r="AF71" s="7"/>
    </row>
    <row r="72" spans="2:32" ht="18.600000000000001" customHeight="1">
      <c r="B72" s="3"/>
      <c r="C72" s="243"/>
      <c r="D72" s="243"/>
      <c r="E72" s="243"/>
      <c r="F72" s="243"/>
      <c r="G72" s="243"/>
      <c r="H72" s="243"/>
      <c r="I72" s="243"/>
      <c r="J72" s="243"/>
      <c r="K72" s="243"/>
      <c r="L72" s="243"/>
      <c r="M72" s="243"/>
      <c r="N72" s="243"/>
      <c r="O72" s="61"/>
      <c r="P72" s="61"/>
      <c r="Q72" s="243"/>
      <c r="R72" s="243"/>
      <c r="S72" s="243"/>
      <c r="T72" s="243"/>
      <c r="U72" s="243"/>
      <c r="V72" s="243"/>
      <c r="W72" s="243"/>
      <c r="X72" s="243"/>
      <c r="Y72" s="243"/>
      <c r="Z72" s="243"/>
      <c r="AA72" s="243"/>
      <c r="AB72" s="243"/>
      <c r="AC72" s="243"/>
      <c r="AD72" s="243"/>
      <c r="AE72" s="243"/>
    </row>
    <row r="73" spans="2:32" ht="18.600000000000001" customHeight="1">
      <c r="C73" s="243"/>
      <c r="D73" s="243"/>
      <c r="E73" s="243"/>
      <c r="F73" s="243"/>
      <c r="G73" s="243"/>
      <c r="H73" s="243"/>
      <c r="I73" s="243"/>
      <c r="J73" s="243"/>
      <c r="K73" s="243"/>
      <c r="L73" s="243"/>
      <c r="M73" s="243"/>
      <c r="N73" s="243"/>
      <c r="O73" s="61"/>
      <c r="P73" s="61"/>
      <c r="Q73" s="243"/>
      <c r="R73" s="243"/>
      <c r="S73" s="243"/>
      <c r="T73" s="243"/>
      <c r="U73" s="243"/>
      <c r="V73" s="243"/>
      <c r="W73" s="243"/>
      <c r="X73" s="243"/>
      <c r="Y73" s="243"/>
      <c r="Z73" s="243"/>
      <c r="AA73" s="243"/>
      <c r="AB73" s="243"/>
      <c r="AC73" s="243"/>
      <c r="AD73" s="243"/>
      <c r="AE73" s="243"/>
    </row>
    <row r="74" spans="2:32" ht="18.600000000000001" customHeight="1">
      <c r="C74" s="680"/>
      <c r="D74" s="680"/>
      <c r="E74" s="680"/>
      <c r="F74" s="680"/>
      <c r="G74" s="680"/>
      <c r="H74" s="680"/>
      <c r="I74" s="680"/>
      <c r="J74" s="680"/>
      <c r="K74" s="680"/>
      <c r="L74" s="680"/>
      <c r="M74" s="680"/>
      <c r="N74" s="680"/>
      <c r="O74" s="681"/>
      <c r="P74" s="681"/>
      <c r="Q74" s="680"/>
      <c r="R74" s="680"/>
      <c r="S74" s="680"/>
      <c r="T74" s="680"/>
      <c r="U74" s="680"/>
      <c r="V74" s="680"/>
      <c r="W74" s="680"/>
      <c r="X74" s="680"/>
      <c r="Y74" s="680"/>
      <c r="Z74" s="680"/>
      <c r="AA74" s="680"/>
      <c r="AB74" s="680"/>
      <c r="AC74" s="680"/>
      <c r="AD74" s="680"/>
      <c r="AE74" s="680"/>
    </row>
  </sheetData>
  <phoneticPr fontId="2"/>
  <pageMargins left="0.51181102362204722" right="0.51181102362204722" top="0.55118110236220474" bottom="0.39370078740157483" header="0.51181102362204722" footer="0.51181102362204722"/>
  <pageSetup paperSize="9" scale="48" firstPageNumber="112" pageOrder="overThenDown" orientation="portrait" useFirstPageNumber="1" horizontalDpi="1200" verticalDpi="1200" r:id="rId1"/>
  <headerFooter alignWithMargins="0"/>
  <colBreaks count="1" manualBreakCount="1">
    <brk id="15" max="70"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N58"/>
  <sheetViews>
    <sheetView showGridLines="0" zoomScaleNormal="100" workbookViewId="0"/>
  </sheetViews>
  <sheetFormatPr defaultColWidth="10.625" defaultRowHeight="18" customHeight="1"/>
  <cols>
    <col min="1" max="1" width="2.625" style="683" customWidth="1"/>
    <col min="2" max="2" width="11.125" style="683" customWidth="1"/>
    <col min="3" max="3" width="3.375" style="682" customWidth="1"/>
    <col min="4" max="4" width="60.625" style="682" customWidth="1"/>
    <col min="5" max="5" width="5.875" style="683" customWidth="1"/>
    <col min="6" max="11" width="16" style="683" customWidth="1"/>
    <col min="12" max="13" width="2.625" style="684" customWidth="1"/>
    <col min="14" max="14" width="5.75" style="683" customWidth="1"/>
    <col min="15" max="20" width="13.75" style="683" customWidth="1"/>
    <col min="21" max="21" width="5.75" style="683" customWidth="1"/>
    <col min="22" max="27" width="13.75" style="683" customWidth="1"/>
    <col min="28" max="29" width="2.625" style="684" customWidth="1"/>
    <col min="30" max="30" width="11.125" style="683" customWidth="1"/>
    <col min="31" max="31" width="3.375" style="683" customWidth="1"/>
    <col min="32" max="32" width="60.625" style="685" customWidth="1"/>
    <col min="33" max="33" width="5.875" style="683" customWidth="1"/>
    <col min="34" max="39" width="16.375" style="683" customWidth="1"/>
    <col min="40" max="40" width="2.625" style="683" customWidth="1"/>
    <col min="41" max="256" width="10.625" style="683"/>
    <col min="257" max="257" width="2.625" style="683" customWidth="1"/>
    <col min="258" max="258" width="11.125" style="683" customWidth="1"/>
    <col min="259" max="259" width="3.375" style="683" customWidth="1"/>
    <col min="260" max="260" width="60.625" style="683" customWidth="1"/>
    <col min="261" max="261" width="5.875" style="683" customWidth="1"/>
    <col min="262" max="267" width="16" style="683" customWidth="1"/>
    <col min="268" max="269" width="2.625" style="683" customWidth="1"/>
    <col min="270" max="270" width="5.75" style="683" customWidth="1"/>
    <col min="271" max="276" width="13.75" style="683" customWidth="1"/>
    <col min="277" max="277" width="5.75" style="683" customWidth="1"/>
    <col min="278" max="283" width="13.75" style="683" customWidth="1"/>
    <col min="284" max="285" width="2.625" style="683" customWidth="1"/>
    <col min="286" max="286" width="11.125" style="683" customWidth="1"/>
    <col min="287" max="287" width="3.375" style="683" customWidth="1"/>
    <col min="288" max="288" width="60.625" style="683" customWidth="1"/>
    <col min="289" max="289" width="5.875" style="683" customWidth="1"/>
    <col min="290" max="295" width="16.375" style="683" customWidth="1"/>
    <col min="296" max="296" width="2.625" style="683" customWidth="1"/>
    <col min="297" max="512" width="10.625" style="683"/>
    <col min="513" max="513" width="2.625" style="683" customWidth="1"/>
    <col min="514" max="514" width="11.125" style="683" customWidth="1"/>
    <col min="515" max="515" width="3.375" style="683" customWidth="1"/>
    <col min="516" max="516" width="60.625" style="683" customWidth="1"/>
    <col min="517" max="517" width="5.875" style="683" customWidth="1"/>
    <col min="518" max="523" width="16" style="683" customWidth="1"/>
    <col min="524" max="525" width="2.625" style="683" customWidth="1"/>
    <col min="526" max="526" width="5.75" style="683" customWidth="1"/>
    <col min="527" max="532" width="13.75" style="683" customWidth="1"/>
    <col min="533" max="533" width="5.75" style="683" customWidth="1"/>
    <col min="534" max="539" width="13.75" style="683" customWidth="1"/>
    <col min="540" max="541" width="2.625" style="683" customWidth="1"/>
    <col min="542" max="542" width="11.125" style="683" customWidth="1"/>
    <col min="543" max="543" width="3.375" style="683" customWidth="1"/>
    <col min="544" max="544" width="60.625" style="683" customWidth="1"/>
    <col min="545" max="545" width="5.875" style="683" customWidth="1"/>
    <col min="546" max="551" width="16.375" style="683" customWidth="1"/>
    <col min="552" max="552" width="2.625" style="683" customWidth="1"/>
    <col min="553" max="768" width="10.625" style="683"/>
    <col min="769" max="769" width="2.625" style="683" customWidth="1"/>
    <col min="770" max="770" width="11.125" style="683" customWidth="1"/>
    <col min="771" max="771" width="3.375" style="683" customWidth="1"/>
    <col min="772" max="772" width="60.625" style="683" customWidth="1"/>
    <col min="773" max="773" width="5.875" style="683" customWidth="1"/>
    <col min="774" max="779" width="16" style="683" customWidth="1"/>
    <col min="780" max="781" width="2.625" style="683" customWidth="1"/>
    <col min="782" max="782" width="5.75" style="683" customWidth="1"/>
    <col min="783" max="788" width="13.75" style="683" customWidth="1"/>
    <col min="789" max="789" width="5.75" style="683" customWidth="1"/>
    <col min="790" max="795" width="13.75" style="683" customWidth="1"/>
    <col min="796" max="797" width="2.625" style="683" customWidth="1"/>
    <col min="798" max="798" width="11.125" style="683" customWidth="1"/>
    <col min="799" max="799" width="3.375" style="683" customWidth="1"/>
    <col min="800" max="800" width="60.625" style="683" customWidth="1"/>
    <col min="801" max="801" width="5.875" style="683" customWidth="1"/>
    <col min="802" max="807" width="16.375" style="683" customWidth="1"/>
    <col min="808" max="808" width="2.625" style="683" customWidth="1"/>
    <col min="809" max="1024" width="10.625" style="683"/>
    <col min="1025" max="1025" width="2.625" style="683" customWidth="1"/>
    <col min="1026" max="1026" width="11.125" style="683" customWidth="1"/>
    <col min="1027" max="1027" width="3.375" style="683" customWidth="1"/>
    <col min="1028" max="1028" width="60.625" style="683" customWidth="1"/>
    <col min="1029" max="1029" width="5.875" style="683" customWidth="1"/>
    <col min="1030" max="1035" width="16" style="683" customWidth="1"/>
    <col min="1036" max="1037" width="2.625" style="683" customWidth="1"/>
    <col min="1038" max="1038" width="5.75" style="683" customWidth="1"/>
    <col min="1039" max="1044" width="13.75" style="683" customWidth="1"/>
    <col min="1045" max="1045" width="5.75" style="683" customWidth="1"/>
    <col min="1046" max="1051" width="13.75" style="683" customWidth="1"/>
    <col min="1052" max="1053" width="2.625" style="683" customWidth="1"/>
    <col min="1054" max="1054" width="11.125" style="683" customWidth="1"/>
    <col min="1055" max="1055" width="3.375" style="683" customWidth="1"/>
    <col min="1056" max="1056" width="60.625" style="683" customWidth="1"/>
    <col min="1057" max="1057" width="5.875" style="683" customWidth="1"/>
    <col min="1058" max="1063" width="16.375" style="683" customWidth="1"/>
    <col min="1064" max="1064" width="2.625" style="683" customWidth="1"/>
    <col min="1065" max="1280" width="10.625" style="683"/>
    <col min="1281" max="1281" width="2.625" style="683" customWidth="1"/>
    <col min="1282" max="1282" width="11.125" style="683" customWidth="1"/>
    <col min="1283" max="1283" width="3.375" style="683" customWidth="1"/>
    <col min="1284" max="1284" width="60.625" style="683" customWidth="1"/>
    <col min="1285" max="1285" width="5.875" style="683" customWidth="1"/>
    <col min="1286" max="1291" width="16" style="683" customWidth="1"/>
    <col min="1292" max="1293" width="2.625" style="683" customWidth="1"/>
    <col min="1294" max="1294" width="5.75" style="683" customWidth="1"/>
    <col min="1295" max="1300" width="13.75" style="683" customWidth="1"/>
    <col min="1301" max="1301" width="5.75" style="683" customWidth="1"/>
    <col min="1302" max="1307" width="13.75" style="683" customWidth="1"/>
    <col min="1308" max="1309" width="2.625" style="683" customWidth="1"/>
    <col min="1310" max="1310" width="11.125" style="683" customWidth="1"/>
    <col min="1311" max="1311" width="3.375" style="683" customWidth="1"/>
    <col min="1312" max="1312" width="60.625" style="683" customWidth="1"/>
    <col min="1313" max="1313" width="5.875" style="683" customWidth="1"/>
    <col min="1314" max="1319" width="16.375" style="683" customWidth="1"/>
    <col min="1320" max="1320" width="2.625" style="683" customWidth="1"/>
    <col min="1321" max="1536" width="10.625" style="683"/>
    <col min="1537" max="1537" width="2.625" style="683" customWidth="1"/>
    <col min="1538" max="1538" width="11.125" style="683" customWidth="1"/>
    <col min="1539" max="1539" width="3.375" style="683" customWidth="1"/>
    <col min="1540" max="1540" width="60.625" style="683" customWidth="1"/>
    <col min="1541" max="1541" width="5.875" style="683" customWidth="1"/>
    <col min="1542" max="1547" width="16" style="683" customWidth="1"/>
    <col min="1548" max="1549" width="2.625" style="683" customWidth="1"/>
    <col min="1550" max="1550" width="5.75" style="683" customWidth="1"/>
    <col min="1551" max="1556" width="13.75" style="683" customWidth="1"/>
    <col min="1557" max="1557" width="5.75" style="683" customWidth="1"/>
    <col min="1558" max="1563" width="13.75" style="683" customWidth="1"/>
    <col min="1564" max="1565" width="2.625" style="683" customWidth="1"/>
    <col min="1566" max="1566" width="11.125" style="683" customWidth="1"/>
    <col min="1567" max="1567" width="3.375" style="683" customWidth="1"/>
    <col min="1568" max="1568" width="60.625" style="683" customWidth="1"/>
    <col min="1569" max="1569" width="5.875" style="683" customWidth="1"/>
    <col min="1570" max="1575" width="16.375" style="683" customWidth="1"/>
    <col min="1576" max="1576" width="2.625" style="683" customWidth="1"/>
    <col min="1577" max="1792" width="10.625" style="683"/>
    <col min="1793" max="1793" width="2.625" style="683" customWidth="1"/>
    <col min="1794" max="1794" width="11.125" style="683" customWidth="1"/>
    <col min="1795" max="1795" width="3.375" style="683" customWidth="1"/>
    <col min="1796" max="1796" width="60.625" style="683" customWidth="1"/>
    <col min="1797" max="1797" width="5.875" style="683" customWidth="1"/>
    <col min="1798" max="1803" width="16" style="683" customWidth="1"/>
    <col min="1804" max="1805" width="2.625" style="683" customWidth="1"/>
    <col min="1806" max="1806" width="5.75" style="683" customWidth="1"/>
    <col min="1807" max="1812" width="13.75" style="683" customWidth="1"/>
    <col min="1813" max="1813" width="5.75" style="683" customWidth="1"/>
    <col min="1814" max="1819" width="13.75" style="683" customWidth="1"/>
    <col min="1820" max="1821" width="2.625" style="683" customWidth="1"/>
    <col min="1822" max="1822" width="11.125" style="683" customWidth="1"/>
    <col min="1823" max="1823" width="3.375" style="683" customWidth="1"/>
    <col min="1824" max="1824" width="60.625" style="683" customWidth="1"/>
    <col min="1825" max="1825" width="5.875" style="683" customWidth="1"/>
    <col min="1826" max="1831" width="16.375" style="683" customWidth="1"/>
    <col min="1832" max="1832" width="2.625" style="683" customWidth="1"/>
    <col min="1833" max="2048" width="10.625" style="683"/>
    <col min="2049" max="2049" width="2.625" style="683" customWidth="1"/>
    <col min="2050" max="2050" width="11.125" style="683" customWidth="1"/>
    <col min="2051" max="2051" width="3.375" style="683" customWidth="1"/>
    <col min="2052" max="2052" width="60.625" style="683" customWidth="1"/>
    <col min="2053" max="2053" width="5.875" style="683" customWidth="1"/>
    <col min="2054" max="2059" width="16" style="683" customWidth="1"/>
    <col min="2060" max="2061" width="2.625" style="683" customWidth="1"/>
    <col min="2062" max="2062" width="5.75" style="683" customWidth="1"/>
    <col min="2063" max="2068" width="13.75" style="683" customWidth="1"/>
    <col min="2069" max="2069" width="5.75" style="683" customWidth="1"/>
    <col min="2070" max="2075" width="13.75" style="683" customWidth="1"/>
    <col min="2076" max="2077" width="2.625" style="683" customWidth="1"/>
    <col min="2078" max="2078" width="11.125" style="683" customWidth="1"/>
    <col min="2079" max="2079" width="3.375" style="683" customWidth="1"/>
    <col min="2080" max="2080" width="60.625" style="683" customWidth="1"/>
    <col min="2081" max="2081" width="5.875" style="683" customWidth="1"/>
    <col min="2082" max="2087" width="16.375" style="683" customWidth="1"/>
    <col min="2088" max="2088" width="2.625" style="683" customWidth="1"/>
    <col min="2089" max="2304" width="10.625" style="683"/>
    <col min="2305" max="2305" width="2.625" style="683" customWidth="1"/>
    <col min="2306" max="2306" width="11.125" style="683" customWidth="1"/>
    <col min="2307" max="2307" width="3.375" style="683" customWidth="1"/>
    <col min="2308" max="2308" width="60.625" style="683" customWidth="1"/>
    <col min="2309" max="2309" width="5.875" style="683" customWidth="1"/>
    <col min="2310" max="2315" width="16" style="683" customWidth="1"/>
    <col min="2316" max="2317" width="2.625" style="683" customWidth="1"/>
    <col min="2318" max="2318" width="5.75" style="683" customWidth="1"/>
    <col min="2319" max="2324" width="13.75" style="683" customWidth="1"/>
    <col min="2325" max="2325" width="5.75" style="683" customWidth="1"/>
    <col min="2326" max="2331" width="13.75" style="683" customWidth="1"/>
    <col min="2332" max="2333" width="2.625" style="683" customWidth="1"/>
    <col min="2334" max="2334" width="11.125" style="683" customWidth="1"/>
    <col min="2335" max="2335" width="3.375" style="683" customWidth="1"/>
    <col min="2336" max="2336" width="60.625" style="683" customWidth="1"/>
    <col min="2337" max="2337" width="5.875" style="683" customWidth="1"/>
    <col min="2338" max="2343" width="16.375" style="683" customWidth="1"/>
    <col min="2344" max="2344" width="2.625" style="683" customWidth="1"/>
    <col min="2345" max="2560" width="10.625" style="683"/>
    <col min="2561" max="2561" width="2.625" style="683" customWidth="1"/>
    <col min="2562" max="2562" width="11.125" style="683" customWidth="1"/>
    <col min="2563" max="2563" width="3.375" style="683" customWidth="1"/>
    <col min="2564" max="2564" width="60.625" style="683" customWidth="1"/>
    <col min="2565" max="2565" width="5.875" style="683" customWidth="1"/>
    <col min="2566" max="2571" width="16" style="683" customWidth="1"/>
    <col min="2572" max="2573" width="2.625" style="683" customWidth="1"/>
    <col min="2574" max="2574" width="5.75" style="683" customWidth="1"/>
    <col min="2575" max="2580" width="13.75" style="683" customWidth="1"/>
    <col min="2581" max="2581" width="5.75" style="683" customWidth="1"/>
    <col min="2582" max="2587" width="13.75" style="683" customWidth="1"/>
    <col min="2588" max="2589" width="2.625" style="683" customWidth="1"/>
    <col min="2590" max="2590" width="11.125" style="683" customWidth="1"/>
    <col min="2591" max="2591" width="3.375" style="683" customWidth="1"/>
    <col min="2592" max="2592" width="60.625" style="683" customWidth="1"/>
    <col min="2593" max="2593" width="5.875" style="683" customWidth="1"/>
    <col min="2594" max="2599" width="16.375" style="683" customWidth="1"/>
    <col min="2600" max="2600" width="2.625" style="683" customWidth="1"/>
    <col min="2601" max="2816" width="10.625" style="683"/>
    <col min="2817" max="2817" width="2.625" style="683" customWidth="1"/>
    <col min="2818" max="2818" width="11.125" style="683" customWidth="1"/>
    <col min="2819" max="2819" width="3.375" style="683" customWidth="1"/>
    <col min="2820" max="2820" width="60.625" style="683" customWidth="1"/>
    <col min="2821" max="2821" width="5.875" style="683" customWidth="1"/>
    <col min="2822" max="2827" width="16" style="683" customWidth="1"/>
    <col min="2828" max="2829" width="2.625" style="683" customWidth="1"/>
    <col min="2830" max="2830" width="5.75" style="683" customWidth="1"/>
    <col min="2831" max="2836" width="13.75" style="683" customWidth="1"/>
    <col min="2837" max="2837" width="5.75" style="683" customWidth="1"/>
    <col min="2838" max="2843" width="13.75" style="683" customWidth="1"/>
    <col min="2844" max="2845" width="2.625" style="683" customWidth="1"/>
    <col min="2846" max="2846" width="11.125" style="683" customWidth="1"/>
    <col min="2847" max="2847" width="3.375" style="683" customWidth="1"/>
    <col min="2848" max="2848" width="60.625" style="683" customWidth="1"/>
    <col min="2849" max="2849" width="5.875" style="683" customWidth="1"/>
    <col min="2850" max="2855" width="16.375" style="683" customWidth="1"/>
    <col min="2856" max="2856" width="2.625" style="683" customWidth="1"/>
    <col min="2857" max="3072" width="10.625" style="683"/>
    <col min="3073" max="3073" width="2.625" style="683" customWidth="1"/>
    <col min="3074" max="3074" width="11.125" style="683" customWidth="1"/>
    <col min="3075" max="3075" width="3.375" style="683" customWidth="1"/>
    <col min="3076" max="3076" width="60.625" style="683" customWidth="1"/>
    <col min="3077" max="3077" width="5.875" style="683" customWidth="1"/>
    <col min="3078" max="3083" width="16" style="683" customWidth="1"/>
    <col min="3084" max="3085" width="2.625" style="683" customWidth="1"/>
    <col min="3086" max="3086" width="5.75" style="683" customWidth="1"/>
    <col min="3087" max="3092" width="13.75" style="683" customWidth="1"/>
    <col min="3093" max="3093" width="5.75" style="683" customWidth="1"/>
    <col min="3094" max="3099" width="13.75" style="683" customWidth="1"/>
    <col min="3100" max="3101" width="2.625" style="683" customWidth="1"/>
    <col min="3102" max="3102" width="11.125" style="683" customWidth="1"/>
    <col min="3103" max="3103" width="3.375" style="683" customWidth="1"/>
    <col min="3104" max="3104" width="60.625" style="683" customWidth="1"/>
    <col min="3105" max="3105" width="5.875" style="683" customWidth="1"/>
    <col min="3106" max="3111" width="16.375" style="683" customWidth="1"/>
    <col min="3112" max="3112" width="2.625" style="683" customWidth="1"/>
    <col min="3113" max="3328" width="10.625" style="683"/>
    <col min="3329" max="3329" width="2.625" style="683" customWidth="1"/>
    <col min="3330" max="3330" width="11.125" style="683" customWidth="1"/>
    <col min="3331" max="3331" width="3.375" style="683" customWidth="1"/>
    <col min="3332" max="3332" width="60.625" style="683" customWidth="1"/>
    <col min="3333" max="3333" width="5.875" style="683" customWidth="1"/>
    <col min="3334" max="3339" width="16" style="683" customWidth="1"/>
    <col min="3340" max="3341" width="2.625" style="683" customWidth="1"/>
    <col min="3342" max="3342" width="5.75" style="683" customWidth="1"/>
    <col min="3343" max="3348" width="13.75" style="683" customWidth="1"/>
    <col min="3349" max="3349" width="5.75" style="683" customWidth="1"/>
    <col min="3350" max="3355" width="13.75" style="683" customWidth="1"/>
    <col min="3356" max="3357" width="2.625" style="683" customWidth="1"/>
    <col min="3358" max="3358" width="11.125" style="683" customWidth="1"/>
    <col min="3359" max="3359" width="3.375" style="683" customWidth="1"/>
    <col min="3360" max="3360" width="60.625" style="683" customWidth="1"/>
    <col min="3361" max="3361" width="5.875" style="683" customWidth="1"/>
    <col min="3362" max="3367" width="16.375" style="683" customWidth="1"/>
    <col min="3368" max="3368" width="2.625" style="683" customWidth="1"/>
    <col min="3369" max="3584" width="10.625" style="683"/>
    <col min="3585" max="3585" width="2.625" style="683" customWidth="1"/>
    <col min="3586" max="3586" width="11.125" style="683" customWidth="1"/>
    <col min="3587" max="3587" width="3.375" style="683" customWidth="1"/>
    <col min="3588" max="3588" width="60.625" style="683" customWidth="1"/>
    <col min="3589" max="3589" width="5.875" style="683" customWidth="1"/>
    <col min="3590" max="3595" width="16" style="683" customWidth="1"/>
    <col min="3596" max="3597" width="2.625" style="683" customWidth="1"/>
    <col min="3598" max="3598" width="5.75" style="683" customWidth="1"/>
    <col min="3599" max="3604" width="13.75" style="683" customWidth="1"/>
    <col min="3605" max="3605" width="5.75" style="683" customWidth="1"/>
    <col min="3606" max="3611" width="13.75" style="683" customWidth="1"/>
    <col min="3612" max="3613" width="2.625" style="683" customWidth="1"/>
    <col min="3614" max="3614" width="11.125" style="683" customWidth="1"/>
    <col min="3615" max="3615" width="3.375" style="683" customWidth="1"/>
    <col min="3616" max="3616" width="60.625" style="683" customWidth="1"/>
    <col min="3617" max="3617" width="5.875" style="683" customWidth="1"/>
    <col min="3618" max="3623" width="16.375" style="683" customWidth="1"/>
    <col min="3624" max="3624" width="2.625" style="683" customWidth="1"/>
    <col min="3625" max="3840" width="10.625" style="683"/>
    <col min="3841" max="3841" width="2.625" style="683" customWidth="1"/>
    <col min="3842" max="3842" width="11.125" style="683" customWidth="1"/>
    <col min="3843" max="3843" width="3.375" style="683" customWidth="1"/>
    <col min="3844" max="3844" width="60.625" style="683" customWidth="1"/>
    <col min="3845" max="3845" width="5.875" style="683" customWidth="1"/>
    <col min="3846" max="3851" width="16" style="683" customWidth="1"/>
    <col min="3852" max="3853" width="2.625" style="683" customWidth="1"/>
    <col min="3854" max="3854" width="5.75" style="683" customWidth="1"/>
    <col min="3855" max="3860" width="13.75" style="683" customWidth="1"/>
    <col min="3861" max="3861" width="5.75" style="683" customWidth="1"/>
    <col min="3862" max="3867" width="13.75" style="683" customWidth="1"/>
    <col min="3868" max="3869" width="2.625" style="683" customWidth="1"/>
    <col min="3870" max="3870" width="11.125" style="683" customWidth="1"/>
    <col min="3871" max="3871" width="3.375" style="683" customWidth="1"/>
    <col min="3872" max="3872" width="60.625" style="683" customWidth="1"/>
    <col min="3873" max="3873" width="5.875" style="683" customWidth="1"/>
    <col min="3874" max="3879" width="16.375" style="683" customWidth="1"/>
    <col min="3880" max="3880" width="2.625" style="683" customWidth="1"/>
    <col min="3881" max="4096" width="10.625" style="683"/>
    <col min="4097" max="4097" width="2.625" style="683" customWidth="1"/>
    <col min="4098" max="4098" width="11.125" style="683" customWidth="1"/>
    <col min="4099" max="4099" width="3.375" style="683" customWidth="1"/>
    <col min="4100" max="4100" width="60.625" style="683" customWidth="1"/>
    <col min="4101" max="4101" width="5.875" style="683" customWidth="1"/>
    <col min="4102" max="4107" width="16" style="683" customWidth="1"/>
    <col min="4108" max="4109" width="2.625" style="683" customWidth="1"/>
    <col min="4110" max="4110" width="5.75" style="683" customWidth="1"/>
    <col min="4111" max="4116" width="13.75" style="683" customWidth="1"/>
    <col min="4117" max="4117" width="5.75" style="683" customWidth="1"/>
    <col min="4118" max="4123" width="13.75" style="683" customWidth="1"/>
    <col min="4124" max="4125" width="2.625" style="683" customWidth="1"/>
    <col min="4126" max="4126" width="11.125" style="683" customWidth="1"/>
    <col min="4127" max="4127" width="3.375" style="683" customWidth="1"/>
    <col min="4128" max="4128" width="60.625" style="683" customWidth="1"/>
    <col min="4129" max="4129" width="5.875" style="683" customWidth="1"/>
    <col min="4130" max="4135" width="16.375" style="683" customWidth="1"/>
    <col min="4136" max="4136" width="2.625" style="683" customWidth="1"/>
    <col min="4137" max="4352" width="10.625" style="683"/>
    <col min="4353" max="4353" width="2.625" style="683" customWidth="1"/>
    <col min="4354" max="4354" width="11.125" style="683" customWidth="1"/>
    <col min="4355" max="4355" width="3.375" style="683" customWidth="1"/>
    <col min="4356" max="4356" width="60.625" style="683" customWidth="1"/>
    <col min="4357" max="4357" width="5.875" style="683" customWidth="1"/>
    <col min="4358" max="4363" width="16" style="683" customWidth="1"/>
    <col min="4364" max="4365" width="2.625" style="683" customWidth="1"/>
    <col min="4366" max="4366" width="5.75" style="683" customWidth="1"/>
    <col min="4367" max="4372" width="13.75" style="683" customWidth="1"/>
    <col min="4373" max="4373" width="5.75" style="683" customWidth="1"/>
    <col min="4374" max="4379" width="13.75" style="683" customWidth="1"/>
    <col min="4380" max="4381" width="2.625" style="683" customWidth="1"/>
    <col min="4382" max="4382" width="11.125" style="683" customWidth="1"/>
    <col min="4383" max="4383" width="3.375" style="683" customWidth="1"/>
    <col min="4384" max="4384" width="60.625" style="683" customWidth="1"/>
    <col min="4385" max="4385" width="5.875" style="683" customWidth="1"/>
    <col min="4386" max="4391" width="16.375" style="683" customWidth="1"/>
    <col min="4392" max="4392" width="2.625" style="683" customWidth="1"/>
    <col min="4393" max="4608" width="10.625" style="683"/>
    <col min="4609" max="4609" width="2.625" style="683" customWidth="1"/>
    <col min="4610" max="4610" width="11.125" style="683" customWidth="1"/>
    <col min="4611" max="4611" width="3.375" style="683" customWidth="1"/>
    <col min="4612" max="4612" width="60.625" style="683" customWidth="1"/>
    <col min="4613" max="4613" width="5.875" style="683" customWidth="1"/>
    <col min="4614" max="4619" width="16" style="683" customWidth="1"/>
    <col min="4620" max="4621" width="2.625" style="683" customWidth="1"/>
    <col min="4622" max="4622" width="5.75" style="683" customWidth="1"/>
    <col min="4623" max="4628" width="13.75" style="683" customWidth="1"/>
    <col min="4629" max="4629" width="5.75" style="683" customWidth="1"/>
    <col min="4630" max="4635" width="13.75" style="683" customWidth="1"/>
    <col min="4636" max="4637" width="2.625" style="683" customWidth="1"/>
    <col min="4638" max="4638" width="11.125" style="683" customWidth="1"/>
    <col min="4639" max="4639" width="3.375" style="683" customWidth="1"/>
    <col min="4640" max="4640" width="60.625" style="683" customWidth="1"/>
    <col min="4641" max="4641" width="5.875" style="683" customWidth="1"/>
    <col min="4642" max="4647" width="16.375" style="683" customWidth="1"/>
    <col min="4648" max="4648" width="2.625" style="683" customWidth="1"/>
    <col min="4649" max="4864" width="10.625" style="683"/>
    <col min="4865" max="4865" width="2.625" style="683" customWidth="1"/>
    <col min="4866" max="4866" width="11.125" style="683" customWidth="1"/>
    <col min="4867" max="4867" width="3.375" style="683" customWidth="1"/>
    <col min="4868" max="4868" width="60.625" style="683" customWidth="1"/>
    <col min="4869" max="4869" width="5.875" style="683" customWidth="1"/>
    <col min="4870" max="4875" width="16" style="683" customWidth="1"/>
    <col min="4876" max="4877" width="2.625" style="683" customWidth="1"/>
    <col min="4878" max="4878" width="5.75" style="683" customWidth="1"/>
    <col min="4879" max="4884" width="13.75" style="683" customWidth="1"/>
    <col min="4885" max="4885" width="5.75" style="683" customWidth="1"/>
    <col min="4886" max="4891" width="13.75" style="683" customWidth="1"/>
    <col min="4892" max="4893" width="2.625" style="683" customWidth="1"/>
    <col min="4894" max="4894" width="11.125" style="683" customWidth="1"/>
    <col min="4895" max="4895" width="3.375" style="683" customWidth="1"/>
    <col min="4896" max="4896" width="60.625" style="683" customWidth="1"/>
    <col min="4897" max="4897" width="5.875" style="683" customWidth="1"/>
    <col min="4898" max="4903" width="16.375" style="683" customWidth="1"/>
    <col min="4904" max="4904" width="2.625" style="683" customWidth="1"/>
    <col min="4905" max="5120" width="10.625" style="683"/>
    <col min="5121" max="5121" width="2.625" style="683" customWidth="1"/>
    <col min="5122" max="5122" width="11.125" style="683" customWidth="1"/>
    <col min="5123" max="5123" width="3.375" style="683" customWidth="1"/>
    <col min="5124" max="5124" width="60.625" style="683" customWidth="1"/>
    <col min="5125" max="5125" width="5.875" style="683" customWidth="1"/>
    <col min="5126" max="5131" width="16" style="683" customWidth="1"/>
    <col min="5132" max="5133" width="2.625" style="683" customWidth="1"/>
    <col min="5134" max="5134" width="5.75" style="683" customWidth="1"/>
    <col min="5135" max="5140" width="13.75" style="683" customWidth="1"/>
    <col min="5141" max="5141" width="5.75" style="683" customWidth="1"/>
    <col min="5142" max="5147" width="13.75" style="683" customWidth="1"/>
    <col min="5148" max="5149" width="2.625" style="683" customWidth="1"/>
    <col min="5150" max="5150" width="11.125" style="683" customWidth="1"/>
    <col min="5151" max="5151" width="3.375" style="683" customWidth="1"/>
    <col min="5152" max="5152" width="60.625" style="683" customWidth="1"/>
    <col min="5153" max="5153" width="5.875" style="683" customWidth="1"/>
    <col min="5154" max="5159" width="16.375" style="683" customWidth="1"/>
    <col min="5160" max="5160" width="2.625" style="683" customWidth="1"/>
    <col min="5161" max="5376" width="10.625" style="683"/>
    <col min="5377" max="5377" width="2.625" style="683" customWidth="1"/>
    <col min="5378" max="5378" width="11.125" style="683" customWidth="1"/>
    <col min="5379" max="5379" width="3.375" style="683" customWidth="1"/>
    <col min="5380" max="5380" width="60.625" style="683" customWidth="1"/>
    <col min="5381" max="5381" width="5.875" style="683" customWidth="1"/>
    <col min="5382" max="5387" width="16" style="683" customWidth="1"/>
    <col min="5388" max="5389" width="2.625" style="683" customWidth="1"/>
    <col min="5390" max="5390" width="5.75" style="683" customWidth="1"/>
    <col min="5391" max="5396" width="13.75" style="683" customWidth="1"/>
    <col min="5397" max="5397" width="5.75" style="683" customWidth="1"/>
    <col min="5398" max="5403" width="13.75" style="683" customWidth="1"/>
    <col min="5404" max="5405" width="2.625" style="683" customWidth="1"/>
    <col min="5406" max="5406" width="11.125" style="683" customWidth="1"/>
    <col min="5407" max="5407" width="3.375" style="683" customWidth="1"/>
    <col min="5408" max="5408" width="60.625" style="683" customWidth="1"/>
    <col min="5409" max="5409" width="5.875" style="683" customWidth="1"/>
    <col min="5410" max="5415" width="16.375" style="683" customWidth="1"/>
    <col min="5416" max="5416" width="2.625" style="683" customWidth="1"/>
    <col min="5417" max="5632" width="10.625" style="683"/>
    <col min="5633" max="5633" width="2.625" style="683" customWidth="1"/>
    <col min="5634" max="5634" width="11.125" style="683" customWidth="1"/>
    <col min="5635" max="5635" width="3.375" style="683" customWidth="1"/>
    <col min="5636" max="5636" width="60.625" style="683" customWidth="1"/>
    <col min="5637" max="5637" width="5.875" style="683" customWidth="1"/>
    <col min="5638" max="5643" width="16" style="683" customWidth="1"/>
    <col min="5644" max="5645" width="2.625" style="683" customWidth="1"/>
    <col min="5646" max="5646" width="5.75" style="683" customWidth="1"/>
    <col min="5647" max="5652" width="13.75" style="683" customWidth="1"/>
    <col min="5653" max="5653" width="5.75" style="683" customWidth="1"/>
    <col min="5654" max="5659" width="13.75" style="683" customWidth="1"/>
    <col min="5660" max="5661" width="2.625" style="683" customWidth="1"/>
    <col min="5662" max="5662" width="11.125" style="683" customWidth="1"/>
    <col min="5663" max="5663" width="3.375" style="683" customWidth="1"/>
    <col min="5664" max="5664" width="60.625" style="683" customWidth="1"/>
    <col min="5665" max="5665" width="5.875" style="683" customWidth="1"/>
    <col min="5666" max="5671" width="16.375" style="683" customWidth="1"/>
    <col min="5672" max="5672" width="2.625" style="683" customWidth="1"/>
    <col min="5673" max="5888" width="10.625" style="683"/>
    <col min="5889" max="5889" width="2.625" style="683" customWidth="1"/>
    <col min="5890" max="5890" width="11.125" style="683" customWidth="1"/>
    <col min="5891" max="5891" width="3.375" style="683" customWidth="1"/>
    <col min="5892" max="5892" width="60.625" style="683" customWidth="1"/>
    <col min="5893" max="5893" width="5.875" style="683" customWidth="1"/>
    <col min="5894" max="5899" width="16" style="683" customWidth="1"/>
    <col min="5900" max="5901" width="2.625" style="683" customWidth="1"/>
    <col min="5902" max="5902" width="5.75" style="683" customWidth="1"/>
    <col min="5903" max="5908" width="13.75" style="683" customWidth="1"/>
    <col min="5909" max="5909" width="5.75" style="683" customWidth="1"/>
    <col min="5910" max="5915" width="13.75" style="683" customWidth="1"/>
    <col min="5916" max="5917" width="2.625" style="683" customWidth="1"/>
    <col min="5918" max="5918" width="11.125" style="683" customWidth="1"/>
    <col min="5919" max="5919" width="3.375" style="683" customWidth="1"/>
    <col min="5920" max="5920" width="60.625" style="683" customWidth="1"/>
    <col min="5921" max="5921" width="5.875" style="683" customWidth="1"/>
    <col min="5922" max="5927" width="16.375" style="683" customWidth="1"/>
    <col min="5928" max="5928" width="2.625" style="683" customWidth="1"/>
    <col min="5929" max="6144" width="10.625" style="683"/>
    <col min="6145" max="6145" width="2.625" style="683" customWidth="1"/>
    <col min="6146" max="6146" width="11.125" style="683" customWidth="1"/>
    <col min="6147" max="6147" width="3.375" style="683" customWidth="1"/>
    <col min="6148" max="6148" width="60.625" style="683" customWidth="1"/>
    <col min="6149" max="6149" width="5.875" style="683" customWidth="1"/>
    <col min="6150" max="6155" width="16" style="683" customWidth="1"/>
    <col min="6156" max="6157" width="2.625" style="683" customWidth="1"/>
    <col min="6158" max="6158" width="5.75" style="683" customWidth="1"/>
    <col min="6159" max="6164" width="13.75" style="683" customWidth="1"/>
    <col min="6165" max="6165" width="5.75" style="683" customWidth="1"/>
    <col min="6166" max="6171" width="13.75" style="683" customWidth="1"/>
    <col min="6172" max="6173" width="2.625" style="683" customWidth="1"/>
    <col min="6174" max="6174" width="11.125" style="683" customWidth="1"/>
    <col min="6175" max="6175" width="3.375" style="683" customWidth="1"/>
    <col min="6176" max="6176" width="60.625" style="683" customWidth="1"/>
    <col min="6177" max="6177" width="5.875" style="683" customWidth="1"/>
    <col min="6178" max="6183" width="16.375" style="683" customWidth="1"/>
    <col min="6184" max="6184" width="2.625" style="683" customWidth="1"/>
    <col min="6185" max="6400" width="10.625" style="683"/>
    <col min="6401" max="6401" width="2.625" style="683" customWidth="1"/>
    <col min="6402" max="6402" width="11.125" style="683" customWidth="1"/>
    <col min="6403" max="6403" width="3.375" style="683" customWidth="1"/>
    <col min="6404" max="6404" width="60.625" style="683" customWidth="1"/>
    <col min="6405" max="6405" width="5.875" style="683" customWidth="1"/>
    <col min="6406" max="6411" width="16" style="683" customWidth="1"/>
    <col min="6412" max="6413" width="2.625" style="683" customWidth="1"/>
    <col min="6414" max="6414" width="5.75" style="683" customWidth="1"/>
    <col min="6415" max="6420" width="13.75" style="683" customWidth="1"/>
    <col min="6421" max="6421" width="5.75" style="683" customWidth="1"/>
    <col min="6422" max="6427" width="13.75" style="683" customWidth="1"/>
    <col min="6428" max="6429" width="2.625" style="683" customWidth="1"/>
    <col min="6430" max="6430" width="11.125" style="683" customWidth="1"/>
    <col min="6431" max="6431" width="3.375" style="683" customWidth="1"/>
    <col min="6432" max="6432" width="60.625" style="683" customWidth="1"/>
    <col min="6433" max="6433" width="5.875" style="683" customWidth="1"/>
    <col min="6434" max="6439" width="16.375" style="683" customWidth="1"/>
    <col min="6440" max="6440" width="2.625" style="683" customWidth="1"/>
    <col min="6441" max="6656" width="10.625" style="683"/>
    <col min="6657" max="6657" width="2.625" style="683" customWidth="1"/>
    <col min="6658" max="6658" width="11.125" style="683" customWidth="1"/>
    <col min="6659" max="6659" width="3.375" style="683" customWidth="1"/>
    <col min="6660" max="6660" width="60.625" style="683" customWidth="1"/>
    <col min="6661" max="6661" width="5.875" style="683" customWidth="1"/>
    <col min="6662" max="6667" width="16" style="683" customWidth="1"/>
    <col min="6668" max="6669" width="2.625" style="683" customWidth="1"/>
    <col min="6670" max="6670" width="5.75" style="683" customWidth="1"/>
    <col min="6671" max="6676" width="13.75" style="683" customWidth="1"/>
    <col min="6677" max="6677" width="5.75" style="683" customWidth="1"/>
    <col min="6678" max="6683" width="13.75" style="683" customWidth="1"/>
    <col min="6684" max="6685" width="2.625" style="683" customWidth="1"/>
    <col min="6686" max="6686" width="11.125" style="683" customWidth="1"/>
    <col min="6687" max="6687" width="3.375" style="683" customWidth="1"/>
    <col min="6688" max="6688" width="60.625" style="683" customWidth="1"/>
    <col min="6689" max="6689" width="5.875" style="683" customWidth="1"/>
    <col min="6690" max="6695" width="16.375" style="683" customWidth="1"/>
    <col min="6696" max="6696" width="2.625" style="683" customWidth="1"/>
    <col min="6697" max="6912" width="10.625" style="683"/>
    <col min="6913" max="6913" width="2.625" style="683" customWidth="1"/>
    <col min="6914" max="6914" width="11.125" style="683" customWidth="1"/>
    <col min="6915" max="6915" width="3.375" style="683" customWidth="1"/>
    <col min="6916" max="6916" width="60.625" style="683" customWidth="1"/>
    <col min="6917" max="6917" width="5.875" style="683" customWidth="1"/>
    <col min="6918" max="6923" width="16" style="683" customWidth="1"/>
    <col min="6924" max="6925" width="2.625" style="683" customWidth="1"/>
    <col min="6926" max="6926" width="5.75" style="683" customWidth="1"/>
    <col min="6927" max="6932" width="13.75" style="683" customWidth="1"/>
    <col min="6933" max="6933" width="5.75" style="683" customWidth="1"/>
    <col min="6934" max="6939" width="13.75" style="683" customWidth="1"/>
    <col min="6940" max="6941" width="2.625" style="683" customWidth="1"/>
    <col min="6942" max="6942" width="11.125" style="683" customWidth="1"/>
    <col min="6943" max="6943" width="3.375" style="683" customWidth="1"/>
    <col min="6944" max="6944" width="60.625" style="683" customWidth="1"/>
    <col min="6945" max="6945" width="5.875" style="683" customWidth="1"/>
    <col min="6946" max="6951" width="16.375" style="683" customWidth="1"/>
    <col min="6952" max="6952" width="2.625" style="683" customWidth="1"/>
    <col min="6953" max="7168" width="10.625" style="683"/>
    <col min="7169" max="7169" width="2.625" style="683" customWidth="1"/>
    <col min="7170" max="7170" width="11.125" style="683" customWidth="1"/>
    <col min="7171" max="7171" width="3.375" style="683" customWidth="1"/>
    <col min="7172" max="7172" width="60.625" style="683" customWidth="1"/>
    <col min="7173" max="7173" width="5.875" style="683" customWidth="1"/>
    <col min="7174" max="7179" width="16" style="683" customWidth="1"/>
    <col min="7180" max="7181" width="2.625" style="683" customWidth="1"/>
    <col min="7182" max="7182" width="5.75" style="683" customWidth="1"/>
    <col min="7183" max="7188" width="13.75" style="683" customWidth="1"/>
    <col min="7189" max="7189" width="5.75" style="683" customWidth="1"/>
    <col min="7190" max="7195" width="13.75" style="683" customWidth="1"/>
    <col min="7196" max="7197" width="2.625" style="683" customWidth="1"/>
    <col min="7198" max="7198" width="11.125" style="683" customWidth="1"/>
    <col min="7199" max="7199" width="3.375" style="683" customWidth="1"/>
    <col min="7200" max="7200" width="60.625" style="683" customWidth="1"/>
    <col min="7201" max="7201" width="5.875" style="683" customWidth="1"/>
    <col min="7202" max="7207" width="16.375" style="683" customWidth="1"/>
    <col min="7208" max="7208" width="2.625" style="683" customWidth="1"/>
    <col min="7209" max="7424" width="10.625" style="683"/>
    <col min="7425" max="7425" width="2.625" style="683" customWidth="1"/>
    <col min="7426" max="7426" width="11.125" style="683" customWidth="1"/>
    <col min="7427" max="7427" width="3.375" style="683" customWidth="1"/>
    <col min="7428" max="7428" width="60.625" style="683" customWidth="1"/>
    <col min="7429" max="7429" width="5.875" style="683" customWidth="1"/>
    <col min="7430" max="7435" width="16" style="683" customWidth="1"/>
    <col min="7436" max="7437" width="2.625" style="683" customWidth="1"/>
    <col min="7438" max="7438" width="5.75" style="683" customWidth="1"/>
    <col min="7439" max="7444" width="13.75" style="683" customWidth="1"/>
    <col min="7445" max="7445" width="5.75" style="683" customWidth="1"/>
    <col min="7446" max="7451" width="13.75" style="683" customWidth="1"/>
    <col min="7452" max="7453" width="2.625" style="683" customWidth="1"/>
    <col min="7454" max="7454" width="11.125" style="683" customWidth="1"/>
    <col min="7455" max="7455" width="3.375" style="683" customWidth="1"/>
    <col min="7456" max="7456" width="60.625" style="683" customWidth="1"/>
    <col min="7457" max="7457" width="5.875" style="683" customWidth="1"/>
    <col min="7458" max="7463" width="16.375" style="683" customWidth="1"/>
    <col min="7464" max="7464" width="2.625" style="683" customWidth="1"/>
    <col min="7465" max="7680" width="10.625" style="683"/>
    <col min="7681" max="7681" width="2.625" style="683" customWidth="1"/>
    <col min="7682" max="7682" width="11.125" style="683" customWidth="1"/>
    <col min="7683" max="7683" width="3.375" style="683" customWidth="1"/>
    <col min="7684" max="7684" width="60.625" style="683" customWidth="1"/>
    <col min="7685" max="7685" width="5.875" style="683" customWidth="1"/>
    <col min="7686" max="7691" width="16" style="683" customWidth="1"/>
    <col min="7692" max="7693" width="2.625" style="683" customWidth="1"/>
    <col min="7694" max="7694" width="5.75" style="683" customWidth="1"/>
    <col min="7695" max="7700" width="13.75" style="683" customWidth="1"/>
    <col min="7701" max="7701" width="5.75" style="683" customWidth="1"/>
    <col min="7702" max="7707" width="13.75" style="683" customWidth="1"/>
    <col min="7708" max="7709" width="2.625" style="683" customWidth="1"/>
    <col min="7710" max="7710" width="11.125" style="683" customWidth="1"/>
    <col min="7711" max="7711" width="3.375" style="683" customWidth="1"/>
    <col min="7712" max="7712" width="60.625" style="683" customWidth="1"/>
    <col min="7713" max="7713" width="5.875" style="683" customWidth="1"/>
    <col min="7714" max="7719" width="16.375" style="683" customWidth="1"/>
    <col min="7720" max="7720" width="2.625" style="683" customWidth="1"/>
    <col min="7721" max="7936" width="10.625" style="683"/>
    <col min="7937" max="7937" width="2.625" style="683" customWidth="1"/>
    <col min="7938" max="7938" width="11.125" style="683" customWidth="1"/>
    <col min="7939" max="7939" width="3.375" style="683" customWidth="1"/>
    <col min="7940" max="7940" width="60.625" style="683" customWidth="1"/>
    <col min="7941" max="7941" width="5.875" style="683" customWidth="1"/>
    <col min="7942" max="7947" width="16" style="683" customWidth="1"/>
    <col min="7948" max="7949" width="2.625" style="683" customWidth="1"/>
    <col min="7950" max="7950" width="5.75" style="683" customWidth="1"/>
    <col min="7951" max="7956" width="13.75" style="683" customWidth="1"/>
    <col min="7957" max="7957" width="5.75" style="683" customWidth="1"/>
    <col min="7958" max="7963" width="13.75" style="683" customWidth="1"/>
    <col min="7964" max="7965" width="2.625" style="683" customWidth="1"/>
    <col min="7966" max="7966" width="11.125" style="683" customWidth="1"/>
    <col min="7967" max="7967" width="3.375" style="683" customWidth="1"/>
    <col min="7968" max="7968" width="60.625" style="683" customWidth="1"/>
    <col min="7969" max="7969" width="5.875" style="683" customWidth="1"/>
    <col min="7970" max="7975" width="16.375" style="683" customWidth="1"/>
    <col min="7976" max="7976" width="2.625" style="683" customWidth="1"/>
    <col min="7977" max="8192" width="10.625" style="683"/>
    <col min="8193" max="8193" width="2.625" style="683" customWidth="1"/>
    <col min="8194" max="8194" width="11.125" style="683" customWidth="1"/>
    <col min="8195" max="8195" width="3.375" style="683" customWidth="1"/>
    <col min="8196" max="8196" width="60.625" style="683" customWidth="1"/>
    <col min="8197" max="8197" width="5.875" style="683" customWidth="1"/>
    <col min="8198" max="8203" width="16" style="683" customWidth="1"/>
    <col min="8204" max="8205" width="2.625" style="683" customWidth="1"/>
    <col min="8206" max="8206" width="5.75" style="683" customWidth="1"/>
    <col min="8207" max="8212" width="13.75" style="683" customWidth="1"/>
    <col min="8213" max="8213" width="5.75" style="683" customWidth="1"/>
    <col min="8214" max="8219" width="13.75" style="683" customWidth="1"/>
    <col min="8220" max="8221" width="2.625" style="683" customWidth="1"/>
    <col min="8222" max="8222" width="11.125" style="683" customWidth="1"/>
    <col min="8223" max="8223" width="3.375" style="683" customWidth="1"/>
    <col min="8224" max="8224" width="60.625" style="683" customWidth="1"/>
    <col min="8225" max="8225" width="5.875" style="683" customWidth="1"/>
    <col min="8226" max="8231" width="16.375" style="683" customWidth="1"/>
    <col min="8232" max="8232" width="2.625" style="683" customWidth="1"/>
    <col min="8233" max="8448" width="10.625" style="683"/>
    <col min="8449" max="8449" width="2.625" style="683" customWidth="1"/>
    <col min="8450" max="8450" width="11.125" style="683" customWidth="1"/>
    <col min="8451" max="8451" width="3.375" style="683" customWidth="1"/>
    <col min="8452" max="8452" width="60.625" style="683" customWidth="1"/>
    <col min="8453" max="8453" width="5.875" style="683" customWidth="1"/>
    <col min="8454" max="8459" width="16" style="683" customWidth="1"/>
    <col min="8460" max="8461" width="2.625" style="683" customWidth="1"/>
    <col min="8462" max="8462" width="5.75" style="683" customWidth="1"/>
    <col min="8463" max="8468" width="13.75" style="683" customWidth="1"/>
    <col min="8469" max="8469" width="5.75" style="683" customWidth="1"/>
    <col min="8470" max="8475" width="13.75" style="683" customWidth="1"/>
    <col min="8476" max="8477" width="2.625" style="683" customWidth="1"/>
    <col min="8478" max="8478" width="11.125" style="683" customWidth="1"/>
    <col min="8479" max="8479" width="3.375" style="683" customWidth="1"/>
    <col min="8480" max="8480" width="60.625" style="683" customWidth="1"/>
    <col min="8481" max="8481" width="5.875" style="683" customWidth="1"/>
    <col min="8482" max="8487" width="16.375" style="683" customWidth="1"/>
    <col min="8488" max="8488" width="2.625" style="683" customWidth="1"/>
    <col min="8489" max="8704" width="10.625" style="683"/>
    <col min="8705" max="8705" width="2.625" style="683" customWidth="1"/>
    <col min="8706" max="8706" width="11.125" style="683" customWidth="1"/>
    <col min="8707" max="8707" width="3.375" style="683" customWidth="1"/>
    <col min="8708" max="8708" width="60.625" style="683" customWidth="1"/>
    <col min="8709" max="8709" width="5.875" style="683" customWidth="1"/>
    <col min="8710" max="8715" width="16" style="683" customWidth="1"/>
    <col min="8716" max="8717" width="2.625" style="683" customWidth="1"/>
    <col min="8718" max="8718" width="5.75" style="683" customWidth="1"/>
    <col min="8719" max="8724" width="13.75" style="683" customWidth="1"/>
    <col min="8725" max="8725" width="5.75" style="683" customWidth="1"/>
    <col min="8726" max="8731" width="13.75" style="683" customWidth="1"/>
    <col min="8732" max="8733" width="2.625" style="683" customWidth="1"/>
    <col min="8734" max="8734" width="11.125" style="683" customWidth="1"/>
    <col min="8735" max="8735" width="3.375" style="683" customWidth="1"/>
    <col min="8736" max="8736" width="60.625" style="683" customWidth="1"/>
    <col min="8737" max="8737" width="5.875" style="683" customWidth="1"/>
    <col min="8738" max="8743" width="16.375" style="683" customWidth="1"/>
    <col min="8744" max="8744" width="2.625" style="683" customWidth="1"/>
    <col min="8745" max="8960" width="10.625" style="683"/>
    <col min="8961" max="8961" width="2.625" style="683" customWidth="1"/>
    <col min="8962" max="8962" width="11.125" style="683" customWidth="1"/>
    <col min="8963" max="8963" width="3.375" style="683" customWidth="1"/>
    <col min="8964" max="8964" width="60.625" style="683" customWidth="1"/>
    <col min="8965" max="8965" width="5.875" style="683" customWidth="1"/>
    <col min="8966" max="8971" width="16" style="683" customWidth="1"/>
    <col min="8972" max="8973" width="2.625" style="683" customWidth="1"/>
    <col min="8974" max="8974" width="5.75" style="683" customWidth="1"/>
    <col min="8975" max="8980" width="13.75" style="683" customWidth="1"/>
    <col min="8981" max="8981" width="5.75" style="683" customWidth="1"/>
    <col min="8982" max="8987" width="13.75" style="683" customWidth="1"/>
    <col min="8988" max="8989" width="2.625" style="683" customWidth="1"/>
    <col min="8990" max="8990" width="11.125" style="683" customWidth="1"/>
    <col min="8991" max="8991" width="3.375" style="683" customWidth="1"/>
    <col min="8992" max="8992" width="60.625" style="683" customWidth="1"/>
    <col min="8993" max="8993" width="5.875" style="683" customWidth="1"/>
    <col min="8994" max="8999" width="16.375" style="683" customWidth="1"/>
    <col min="9000" max="9000" width="2.625" style="683" customWidth="1"/>
    <col min="9001" max="9216" width="10.625" style="683"/>
    <col min="9217" max="9217" width="2.625" style="683" customWidth="1"/>
    <col min="9218" max="9218" width="11.125" style="683" customWidth="1"/>
    <col min="9219" max="9219" width="3.375" style="683" customWidth="1"/>
    <col min="9220" max="9220" width="60.625" style="683" customWidth="1"/>
    <col min="9221" max="9221" width="5.875" style="683" customWidth="1"/>
    <col min="9222" max="9227" width="16" style="683" customWidth="1"/>
    <col min="9228" max="9229" width="2.625" style="683" customWidth="1"/>
    <col min="9230" max="9230" width="5.75" style="683" customWidth="1"/>
    <col min="9231" max="9236" width="13.75" style="683" customWidth="1"/>
    <col min="9237" max="9237" width="5.75" style="683" customWidth="1"/>
    <col min="9238" max="9243" width="13.75" style="683" customWidth="1"/>
    <col min="9244" max="9245" width="2.625" style="683" customWidth="1"/>
    <col min="9246" max="9246" width="11.125" style="683" customWidth="1"/>
    <col min="9247" max="9247" width="3.375" style="683" customWidth="1"/>
    <col min="9248" max="9248" width="60.625" style="683" customWidth="1"/>
    <col min="9249" max="9249" width="5.875" style="683" customWidth="1"/>
    <col min="9250" max="9255" width="16.375" style="683" customWidth="1"/>
    <col min="9256" max="9256" width="2.625" style="683" customWidth="1"/>
    <col min="9257" max="9472" width="10.625" style="683"/>
    <col min="9473" max="9473" width="2.625" style="683" customWidth="1"/>
    <col min="9474" max="9474" width="11.125" style="683" customWidth="1"/>
    <col min="9475" max="9475" width="3.375" style="683" customWidth="1"/>
    <col min="9476" max="9476" width="60.625" style="683" customWidth="1"/>
    <col min="9477" max="9477" width="5.875" style="683" customWidth="1"/>
    <col min="9478" max="9483" width="16" style="683" customWidth="1"/>
    <col min="9484" max="9485" width="2.625" style="683" customWidth="1"/>
    <col min="9486" max="9486" width="5.75" style="683" customWidth="1"/>
    <col min="9487" max="9492" width="13.75" style="683" customWidth="1"/>
    <col min="9493" max="9493" width="5.75" style="683" customWidth="1"/>
    <col min="9494" max="9499" width="13.75" style="683" customWidth="1"/>
    <col min="9500" max="9501" width="2.625" style="683" customWidth="1"/>
    <col min="9502" max="9502" width="11.125" style="683" customWidth="1"/>
    <col min="9503" max="9503" width="3.375" style="683" customWidth="1"/>
    <col min="9504" max="9504" width="60.625" style="683" customWidth="1"/>
    <col min="9505" max="9505" width="5.875" style="683" customWidth="1"/>
    <col min="9506" max="9511" width="16.375" style="683" customWidth="1"/>
    <col min="9512" max="9512" width="2.625" style="683" customWidth="1"/>
    <col min="9513" max="9728" width="10.625" style="683"/>
    <col min="9729" max="9729" width="2.625" style="683" customWidth="1"/>
    <col min="9730" max="9730" width="11.125" style="683" customWidth="1"/>
    <col min="9731" max="9731" width="3.375" style="683" customWidth="1"/>
    <col min="9732" max="9732" width="60.625" style="683" customWidth="1"/>
    <col min="9733" max="9733" width="5.875" style="683" customWidth="1"/>
    <col min="9734" max="9739" width="16" style="683" customWidth="1"/>
    <col min="9740" max="9741" width="2.625" style="683" customWidth="1"/>
    <col min="9742" max="9742" width="5.75" style="683" customWidth="1"/>
    <col min="9743" max="9748" width="13.75" style="683" customWidth="1"/>
    <col min="9749" max="9749" width="5.75" style="683" customWidth="1"/>
    <col min="9750" max="9755" width="13.75" style="683" customWidth="1"/>
    <col min="9756" max="9757" width="2.625" style="683" customWidth="1"/>
    <col min="9758" max="9758" width="11.125" style="683" customWidth="1"/>
    <col min="9759" max="9759" width="3.375" style="683" customWidth="1"/>
    <col min="9760" max="9760" width="60.625" style="683" customWidth="1"/>
    <col min="9761" max="9761" width="5.875" style="683" customWidth="1"/>
    <col min="9762" max="9767" width="16.375" style="683" customWidth="1"/>
    <col min="9768" max="9768" width="2.625" style="683" customWidth="1"/>
    <col min="9769" max="9984" width="10.625" style="683"/>
    <col min="9985" max="9985" width="2.625" style="683" customWidth="1"/>
    <col min="9986" max="9986" width="11.125" style="683" customWidth="1"/>
    <col min="9987" max="9987" width="3.375" style="683" customWidth="1"/>
    <col min="9988" max="9988" width="60.625" style="683" customWidth="1"/>
    <col min="9989" max="9989" width="5.875" style="683" customWidth="1"/>
    <col min="9990" max="9995" width="16" style="683" customWidth="1"/>
    <col min="9996" max="9997" width="2.625" style="683" customWidth="1"/>
    <col min="9998" max="9998" width="5.75" style="683" customWidth="1"/>
    <col min="9999" max="10004" width="13.75" style="683" customWidth="1"/>
    <col min="10005" max="10005" width="5.75" style="683" customWidth="1"/>
    <col min="10006" max="10011" width="13.75" style="683" customWidth="1"/>
    <col min="10012" max="10013" width="2.625" style="683" customWidth="1"/>
    <col min="10014" max="10014" width="11.125" style="683" customWidth="1"/>
    <col min="10015" max="10015" width="3.375" style="683" customWidth="1"/>
    <col min="10016" max="10016" width="60.625" style="683" customWidth="1"/>
    <col min="10017" max="10017" width="5.875" style="683" customWidth="1"/>
    <col min="10018" max="10023" width="16.375" style="683" customWidth="1"/>
    <col min="10024" max="10024" width="2.625" style="683" customWidth="1"/>
    <col min="10025" max="10240" width="10.625" style="683"/>
    <col min="10241" max="10241" width="2.625" style="683" customWidth="1"/>
    <col min="10242" max="10242" width="11.125" style="683" customWidth="1"/>
    <col min="10243" max="10243" width="3.375" style="683" customWidth="1"/>
    <col min="10244" max="10244" width="60.625" style="683" customWidth="1"/>
    <col min="10245" max="10245" width="5.875" style="683" customWidth="1"/>
    <col min="10246" max="10251" width="16" style="683" customWidth="1"/>
    <col min="10252" max="10253" width="2.625" style="683" customWidth="1"/>
    <col min="10254" max="10254" width="5.75" style="683" customWidth="1"/>
    <col min="10255" max="10260" width="13.75" style="683" customWidth="1"/>
    <col min="10261" max="10261" width="5.75" style="683" customWidth="1"/>
    <col min="10262" max="10267" width="13.75" style="683" customWidth="1"/>
    <col min="10268" max="10269" width="2.625" style="683" customWidth="1"/>
    <col min="10270" max="10270" width="11.125" style="683" customWidth="1"/>
    <col min="10271" max="10271" width="3.375" style="683" customWidth="1"/>
    <col min="10272" max="10272" width="60.625" style="683" customWidth="1"/>
    <col min="10273" max="10273" width="5.875" style="683" customWidth="1"/>
    <col min="10274" max="10279" width="16.375" style="683" customWidth="1"/>
    <col min="10280" max="10280" width="2.625" style="683" customWidth="1"/>
    <col min="10281" max="10496" width="10.625" style="683"/>
    <col min="10497" max="10497" width="2.625" style="683" customWidth="1"/>
    <col min="10498" max="10498" width="11.125" style="683" customWidth="1"/>
    <col min="10499" max="10499" width="3.375" style="683" customWidth="1"/>
    <col min="10500" max="10500" width="60.625" style="683" customWidth="1"/>
    <col min="10501" max="10501" width="5.875" style="683" customWidth="1"/>
    <col min="10502" max="10507" width="16" style="683" customWidth="1"/>
    <col min="10508" max="10509" width="2.625" style="683" customWidth="1"/>
    <col min="10510" max="10510" width="5.75" style="683" customWidth="1"/>
    <col min="10511" max="10516" width="13.75" style="683" customWidth="1"/>
    <col min="10517" max="10517" width="5.75" style="683" customWidth="1"/>
    <col min="10518" max="10523" width="13.75" style="683" customWidth="1"/>
    <col min="10524" max="10525" width="2.625" style="683" customWidth="1"/>
    <col min="10526" max="10526" width="11.125" style="683" customWidth="1"/>
    <col min="10527" max="10527" width="3.375" style="683" customWidth="1"/>
    <col min="10528" max="10528" width="60.625" style="683" customWidth="1"/>
    <col min="10529" max="10529" width="5.875" style="683" customWidth="1"/>
    <col min="10530" max="10535" width="16.375" style="683" customWidth="1"/>
    <col min="10536" max="10536" width="2.625" style="683" customWidth="1"/>
    <col min="10537" max="10752" width="10.625" style="683"/>
    <col min="10753" max="10753" width="2.625" style="683" customWidth="1"/>
    <col min="10754" max="10754" width="11.125" style="683" customWidth="1"/>
    <col min="10755" max="10755" width="3.375" style="683" customWidth="1"/>
    <col min="10756" max="10756" width="60.625" style="683" customWidth="1"/>
    <col min="10757" max="10757" width="5.875" style="683" customWidth="1"/>
    <col min="10758" max="10763" width="16" style="683" customWidth="1"/>
    <col min="10764" max="10765" width="2.625" style="683" customWidth="1"/>
    <col min="10766" max="10766" width="5.75" style="683" customWidth="1"/>
    <col min="10767" max="10772" width="13.75" style="683" customWidth="1"/>
    <col min="10773" max="10773" width="5.75" style="683" customWidth="1"/>
    <col min="10774" max="10779" width="13.75" style="683" customWidth="1"/>
    <col min="10780" max="10781" width="2.625" style="683" customWidth="1"/>
    <col min="10782" max="10782" width="11.125" style="683" customWidth="1"/>
    <col min="10783" max="10783" width="3.375" style="683" customWidth="1"/>
    <col min="10784" max="10784" width="60.625" style="683" customWidth="1"/>
    <col min="10785" max="10785" width="5.875" style="683" customWidth="1"/>
    <col min="10786" max="10791" width="16.375" style="683" customWidth="1"/>
    <col min="10792" max="10792" width="2.625" style="683" customWidth="1"/>
    <col min="10793" max="11008" width="10.625" style="683"/>
    <col min="11009" max="11009" width="2.625" style="683" customWidth="1"/>
    <col min="11010" max="11010" width="11.125" style="683" customWidth="1"/>
    <col min="11011" max="11011" width="3.375" style="683" customWidth="1"/>
    <col min="11012" max="11012" width="60.625" style="683" customWidth="1"/>
    <col min="11013" max="11013" width="5.875" style="683" customWidth="1"/>
    <col min="11014" max="11019" width="16" style="683" customWidth="1"/>
    <col min="11020" max="11021" width="2.625" style="683" customWidth="1"/>
    <col min="11022" max="11022" width="5.75" style="683" customWidth="1"/>
    <col min="11023" max="11028" width="13.75" style="683" customWidth="1"/>
    <col min="11029" max="11029" width="5.75" style="683" customWidth="1"/>
    <col min="11030" max="11035" width="13.75" style="683" customWidth="1"/>
    <col min="11036" max="11037" width="2.625" style="683" customWidth="1"/>
    <col min="11038" max="11038" width="11.125" style="683" customWidth="1"/>
    <col min="11039" max="11039" width="3.375" style="683" customWidth="1"/>
    <col min="11040" max="11040" width="60.625" style="683" customWidth="1"/>
    <col min="11041" max="11041" width="5.875" style="683" customWidth="1"/>
    <col min="11042" max="11047" width="16.375" style="683" customWidth="1"/>
    <col min="11048" max="11048" width="2.625" style="683" customWidth="1"/>
    <col min="11049" max="11264" width="10.625" style="683"/>
    <col min="11265" max="11265" width="2.625" style="683" customWidth="1"/>
    <col min="11266" max="11266" width="11.125" style="683" customWidth="1"/>
    <col min="11267" max="11267" width="3.375" style="683" customWidth="1"/>
    <col min="11268" max="11268" width="60.625" style="683" customWidth="1"/>
    <col min="11269" max="11269" width="5.875" style="683" customWidth="1"/>
    <col min="11270" max="11275" width="16" style="683" customWidth="1"/>
    <col min="11276" max="11277" width="2.625" style="683" customWidth="1"/>
    <col min="11278" max="11278" width="5.75" style="683" customWidth="1"/>
    <col min="11279" max="11284" width="13.75" style="683" customWidth="1"/>
    <col min="11285" max="11285" width="5.75" style="683" customWidth="1"/>
    <col min="11286" max="11291" width="13.75" style="683" customWidth="1"/>
    <col min="11292" max="11293" width="2.625" style="683" customWidth="1"/>
    <col min="11294" max="11294" width="11.125" style="683" customWidth="1"/>
    <col min="11295" max="11295" width="3.375" style="683" customWidth="1"/>
    <col min="11296" max="11296" width="60.625" style="683" customWidth="1"/>
    <col min="11297" max="11297" width="5.875" style="683" customWidth="1"/>
    <col min="11298" max="11303" width="16.375" style="683" customWidth="1"/>
    <col min="11304" max="11304" width="2.625" style="683" customWidth="1"/>
    <col min="11305" max="11520" width="10.625" style="683"/>
    <col min="11521" max="11521" width="2.625" style="683" customWidth="1"/>
    <col min="11522" max="11522" width="11.125" style="683" customWidth="1"/>
    <col min="11523" max="11523" width="3.375" style="683" customWidth="1"/>
    <col min="11524" max="11524" width="60.625" style="683" customWidth="1"/>
    <col min="11525" max="11525" width="5.875" style="683" customWidth="1"/>
    <col min="11526" max="11531" width="16" style="683" customWidth="1"/>
    <col min="11532" max="11533" width="2.625" style="683" customWidth="1"/>
    <col min="11534" max="11534" width="5.75" style="683" customWidth="1"/>
    <col min="11535" max="11540" width="13.75" style="683" customWidth="1"/>
    <col min="11541" max="11541" width="5.75" style="683" customWidth="1"/>
    <col min="11542" max="11547" width="13.75" style="683" customWidth="1"/>
    <col min="11548" max="11549" width="2.625" style="683" customWidth="1"/>
    <col min="11550" max="11550" width="11.125" style="683" customWidth="1"/>
    <col min="11551" max="11551" width="3.375" style="683" customWidth="1"/>
    <col min="11552" max="11552" width="60.625" style="683" customWidth="1"/>
    <col min="11553" max="11553" width="5.875" style="683" customWidth="1"/>
    <col min="11554" max="11559" width="16.375" style="683" customWidth="1"/>
    <col min="11560" max="11560" width="2.625" style="683" customWidth="1"/>
    <col min="11561" max="11776" width="10.625" style="683"/>
    <col min="11777" max="11777" width="2.625" style="683" customWidth="1"/>
    <col min="11778" max="11778" width="11.125" style="683" customWidth="1"/>
    <col min="11779" max="11779" width="3.375" style="683" customWidth="1"/>
    <col min="11780" max="11780" width="60.625" style="683" customWidth="1"/>
    <col min="11781" max="11781" width="5.875" style="683" customWidth="1"/>
    <col min="11782" max="11787" width="16" style="683" customWidth="1"/>
    <col min="11788" max="11789" width="2.625" style="683" customWidth="1"/>
    <col min="11790" max="11790" width="5.75" style="683" customWidth="1"/>
    <col min="11791" max="11796" width="13.75" style="683" customWidth="1"/>
    <col min="11797" max="11797" width="5.75" style="683" customWidth="1"/>
    <col min="11798" max="11803" width="13.75" style="683" customWidth="1"/>
    <col min="11804" max="11805" width="2.625" style="683" customWidth="1"/>
    <col min="11806" max="11806" width="11.125" style="683" customWidth="1"/>
    <col min="11807" max="11807" width="3.375" style="683" customWidth="1"/>
    <col min="11808" max="11808" width="60.625" style="683" customWidth="1"/>
    <col min="11809" max="11809" width="5.875" style="683" customWidth="1"/>
    <col min="11810" max="11815" width="16.375" style="683" customWidth="1"/>
    <col min="11816" max="11816" width="2.625" style="683" customWidth="1"/>
    <col min="11817" max="12032" width="10.625" style="683"/>
    <col min="12033" max="12033" width="2.625" style="683" customWidth="1"/>
    <col min="12034" max="12034" width="11.125" style="683" customWidth="1"/>
    <col min="12035" max="12035" width="3.375" style="683" customWidth="1"/>
    <col min="12036" max="12036" width="60.625" style="683" customWidth="1"/>
    <col min="12037" max="12037" width="5.875" style="683" customWidth="1"/>
    <col min="12038" max="12043" width="16" style="683" customWidth="1"/>
    <col min="12044" max="12045" width="2.625" style="683" customWidth="1"/>
    <col min="12046" max="12046" width="5.75" style="683" customWidth="1"/>
    <col min="12047" max="12052" width="13.75" style="683" customWidth="1"/>
    <col min="12053" max="12053" width="5.75" style="683" customWidth="1"/>
    <col min="12054" max="12059" width="13.75" style="683" customWidth="1"/>
    <col min="12060" max="12061" width="2.625" style="683" customWidth="1"/>
    <col min="12062" max="12062" width="11.125" style="683" customWidth="1"/>
    <col min="12063" max="12063" width="3.375" style="683" customWidth="1"/>
    <col min="12064" max="12064" width="60.625" style="683" customWidth="1"/>
    <col min="12065" max="12065" width="5.875" style="683" customWidth="1"/>
    <col min="12066" max="12071" width="16.375" style="683" customWidth="1"/>
    <col min="12072" max="12072" width="2.625" style="683" customWidth="1"/>
    <col min="12073" max="12288" width="10.625" style="683"/>
    <col min="12289" max="12289" width="2.625" style="683" customWidth="1"/>
    <col min="12290" max="12290" width="11.125" style="683" customWidth="1"/>
    <col min="12291" max="12291" width="3.375" style="683" customWidth="1"/>
    <col min="12292" max="12292" width="60.625" style="683" customWidth="1"/>
    <col min="12293" max="12293" width="5.875" style="683" customWidth="1"/>
    <col min="12294" max="12299" width="16" style="683" customWidth="1"/>
    <col min="12300" max="12301" width="2.625" style="683" customWidth="1"/>
    <col min="12302" max="12302" width="5.75" style="683" customWidth="1"/>
    <col min="12303" max="12308" width="13.75" style="683" customWidth="1"/>
    <col min="12309" max="12309" width="5.75" style="683" customWidth="1"/>
    <col min="12310" max="12315" width="13.75" style="683" customWidth="1"/>
    <col min="12316" max="12317" width="2.625" style="683" customWidth="1"/>
    <col min="12318" max="12318" width="11.125" style="683" customWidth="1"/>
    <col min="12319" max="12319" width="3.375" style="683" customWidth="1"/>
    <col min="12320" max="12320" width="60.625" style="683" customWidth="1"/>
    <col min="12321" max="12321" width="5.875" style="683" customWidth="1"/>
    <col min="12322" max="12327" width="16.375" style="683" customWidth="1"/>
    <col min="12328" max="12328" width="2.625" style="683" customWidth="1"/>
    <col min="12329" max="12544" width="10.625" style="683"/>
    <col min="12545" max="12545" width="2.625" style="683" customWidth="1"/>
    <col min="12546" max="12546" width="11.125" style="683" customWidth="1"/>
    <col min="12547" max="12547" width="3.375" style="683" customWidth="1"/>
    <col min="12548" max="12548" width="60.625" style="683" customWidth="1"/>
    <col min="12549" max="12549" width="5.875" style="683" customWidth="1"/>
    <col min="12550" max="12555" width="16" style="683" customWidth="1"/>
    <col min="12556" max="12557" width="2.625" style="683" customWidth="1"/>
    <col min="12558" max="12558" width="5.75" style="683" customWidth="1"/>
    <col min="12559" max="12564" width="13.75" style="683" customWidth="1"/>
    <col min="12565" max="12565" width="5.75" style="683" customWidth="1"/>
    <col min="12566" max="12571" width="13.75" style="683" customWidth="1"/>
    <col min="12572" max="12573" width="2.625" style="683" customWidth="1"/>
    <col min="12574" max="12574" width="11.125" style="683" customWidth="1"/>
    <col min="12575" max="12575" width="3.375" style="683" customWidth="1"/>
    <col min="12576" max="12576" width="60.625" style="683" customWidth="1"/>
    <col min="12577" max="12577" width="5.875" style="683" customWidth="1"/>
    <col min="12578" max="12583" width="16.375" style="683" customWidth="1"/>
    <col min="12584" max="12584" width="2.625" style="683" customWidth="1"/>
    <col min="12585" max="12800" width="10.625" style="683"/>
    <col min="12801" max="12801" width="2.625" style="683" customWidth="1"/>
    <col min="12802" max="12802" width="11.125" style="683" customWidth="1"/>
    <col min="12803" max="12803" width="3.375" style="683" customWidth="1"/>
    <col min="12804" max="12804" width="60.625" style="683" customWidth="1"/>
    <col min="12805" max="12805" width="5.875" style="683" customWidth="1"/>
    <col min="12806" max="12811" width="16" style="683" customWidth="1"/>
    <col min="12812" max="12813" width="2.625" style="683" customWidth="1"/>
    <col min="12814" max="12814" width="5.75" style="683" customWidth="1"/>
    <col min="12815" max="12820" width="13.75" style="683" customWidth="1"/>
    <col min="12821" max="12821" width="5.75" style="683" customWidth="1"/>
    <col min="12822" max="12827" width="13.75" style="683" customWidth="1"/>
    <col min="12828" max="12829" width="2.625" style="683" customWidth="1"/>
    <col min="12830" max="12830" width="11.125" style="683" customWidth="1"/>
    <col min="12831" max="12831" width="3.375" style="683" customWidth="1"/>
    <col min="12832" max="12832" width="60.625" style="683" customWidth="1"/>
    <col min="12833" max="12833" width="5.875" style="683" customWidth="1"/>
    <col min="12834" max="12839" width="16.375" style="683" customWidth="1"/>
    <col min="12840" max="12840" width="2.625" style="683" customWidth="1"/>
    <col min="12841" max="13056" width="10.625" style="683"/>
    <col min="13057" max="13057" width="2.625" style="683" customWidth="1"/>
    <col min="13058" max="13058" width="11.125" style="683" customWidth="1"/>
    <col min="13059" max="13059" width="3.375" style="683" customWidth="1"/>
    <col min="13060" max="13060" width="60.625" style="683" customWidth="1"/>
    <col min="13061" max="13061" width="5.875" style="683" customWidth="1"/>
    <col min="13062" max="13067" width="16" style="683" customWidth="1"/>
    <col min="13068" max="13069" width="2.625" style="683" customWidth="1"/>
    <col min="13070" max="13070" width="5.75" style="683" customWidth="1"/>
    <col min="13071" max="13076" width="13.75" style="683" customWidth="1"/>
    <col min="13077" max="13077" width="5.75" style="683" customWidth="1"/>
    <col min="13078" max="13083" width="13.75" style="683" customWidth="1"/>
    <col min="13084" max="13085" width="2.625" style="683" customWidth="1"/>
    <col min="13086" max="13086" width="11.125" style="683" customWidth="1"/>
    <col min="13087" max="13087" width="3.375" style="683" customWidth="1"/>
    <col min="13088" max="13088" width="60.625" style="683" customWidth="1"/>
    <col min="13089" max="13089" width="5.875" style="683" customWidth="1"/>
    <col min="13090" max="13095" width="16.375" style="683" customWidth="1"/>
    <col min="13096" max="13096" width="2.625" style="683" customWidth="1"/>
    <col min="13097" max="13312" width="10.625" style="683"/>
    <col min="13313" max="13313" width="2.625" style="683" customWidth="1"/>
    <col min="13314" max="13314" width="11.125" style="683" customWidth="1"/>
    <col min="13315" max="13315" width="3.375" style="683" customWidth="1"/>
    <col min="13316" max="13316" width="60.625" style="683" customWidth="1"/>
    <col min="13317" max="13317" width="5.875" style="683" customWidth="1"/>
    <col min="13318" max="13323" width="16" style="683" customWidth="1"/>
    <col min="13324" max="13325" width="2.625" style="683" customWidth="1"/>
    <col min="13326" max="13326" width="5.75" style="683" customWidth="1"/>
    <col min="13327" max="13332" width="13.75" style="683" customWidth="1"/>
    <col min="13333" max="13333" width="5.75" style="683" customWidth="1"/>
    <col min="13334" max="13339" width="13.75" style="683" customWidth="1"/>
    <col min="13340" max="13341" width="2.625" style="683" customWidth="1"/>
    <col min="13342" max="13342" width="11.125" style="683" customWidth="1"/>
    <col min="13343" max="13343" width="3.375" style="683" customWidth="1"/>
    <col min="13344" max="13344" width="60.625" style="683" customWidth="1"/>
    <col min="13345" max="13345" width="5.875" style="683" customWidth="1"/>
    <col min="13346" max="13351" width="16.375" style="683" customWidth="1"/>
    <col min="13352" max="13352" width="2.625" style="683" customWidth="1"/>
    <col min="13353" max="13568" width="10.625" style="683"/>
    <col min="13569" max="13569" width="2.625" style="683" customWidth="1"/>
    <col min="13570" max="13570" width="11.125" style="683" customWidth="1"/>
    <col min="13571" max="13571" width="3.375" style="683" customWidth="1"/>
    <col min="13572" max="13572" width="60.625" style="683" customWidth="1"/>
    <col min="13573" max="13573" width="5.875" style="683" customWidth="1"/>
    <col min="13574" max="13579" width="16" style="683" customWidth="1"/>
    <col min="13580" max="13581" width="2.625" style="683" customWidth="1"/>
    <col min="13582" max="13582" width="5.75" style="683" customWidth="1"/>
    <col min="13583" max="13588" width="13.75" style="683" customWidth="1"/>
    <col min="13589" max="13589" width="5.75" style="683" customWidth="1"/>
    <col min="13590" max="13595" width="13.75" style="683" customWidth="1"/>
    <col min="13596" max="13597" width="2.625" style="683" customWidth="1"/>
    <col min="13598" max="13598" width="11.125" style="683" customWidth="1"/>
    <col min="13599" max="13599" width="3.375" style="683" customWidth="1"/>
    <col min="13600" max="13600" width="60.625" style="683" customWidth="1"/>
    <col min="13601" max="13601" width="5.875" style="683" customWidth="1"/>
    <col min="13602" max="13607" width="16.375" style="683" customWidth="1"/>
    <col min="13608" max="13608" width="2.625" style="683" customWidth="1"/>
    <col min="13609" max="13824" width="10.625" style="683"/>
    <col min="13825" max="13825" width="2.625" style="683" customWidth="1"/>
    <col min="13826" max="13826" width="11.125" style="683" customWidth="1"/>
    <col min="13827" max="13827" width="3.375" style="683" customWidth="1"/>
    <col min="13828" max="13828" width="60.625" style="683" customWidth="1"/>
    <col min="13829" max="13829" width="5.875" style="683" customWidth="1"/>
    <col min="13830" max="13835" width="16" style="683" customWidth="1"/>
    <col min="13836" max="13837" width="2.625" style="683" customWidth="1"/>
    <col min="13838" max="13838" width="5.75" style="683" customWidth="1"/>
    <col min="13839" max="13844" width="13.75" style="683" customWidth="1"/>
    <col min="13845" max="13845" width="5.75" style="683" customWidth="1"/>
    <col min="13846" max="13851" width="13.75" style="683" customWidth="1"/>
    <col min="13852" max="13853" width="2.625" style="683" customWidth="1"/>
    <col min="13854" max="13854" width="11.125" style="683" customWidth="1"/>
    <col min="13855" max="13855" width="3.375" style="683" customWidth="1"/>
    <col min="13856" max="13856" width="60.625" style="683" customWidth="1"/>
    <col min="13857" max="13857" width="5.875" style="683" customWidth="1"/>
    <col min="13858" max="13863" width="16.375" style="683" customWidth="1"/>
    <col min="13864" max="13864" width="2.625" style="683" customWidth="1"/>
    <col min="13865" max="14080" width="10.625" style="683"/>
    <col min="14081" max="14081" width="2.625" style="683" customWidth="1"/>
    <col min="14082" max="14082" width="11.125" style="683" customWidth="1"/>
    <col min="14083" max="14083" width="3.375" style="683" customWidth="1"/>
    <col min="14084" max="14084" width="60.625" style="683" customWidth="1"/>
    <col min="14085" max="14085" width="5.875" style="683" customWidth="1"/>
    <col min="14086" max="14091" width="16" style="683" customWidth="1"/>
    <col min="14092" max="14093" width="2.625" style="683" customWidth="1"/>
    <col min="14094" max="14094" width="5.75" style="683" customWidth="1"/>
    <col min="14095" max="14100" width="13.75" style="683" customWidth="1"/>
    <col min="14101" max="14101" width="5.75" style="683" customWidth="1"/>
    <col min="14102" max="14107" width="13.75" style="683" customWidth="1"/>
    <col min="14108" max="14109" width="2.625" style="683" customWidth="1"/>
    <col min="14110" max="14110" width="11.125" style="683" customWidth="1"/>
    <col min="14111" max="14111" width="3.375" style="683" customWidth="1"/>
    <col min="14112" max="14112" width="60.625" style="683" customWidth="1"/>
    <col min="14113" max="14113" width="5.875" style="683" customWidth="1"/>
    <col min="14114" max="14119" width="16.375" style="683" customWidth="1"/>
    <col min="14120" max="14120" width="2.625" style="683" customWidth="1"/>
    <col min="14121" max="14336" width="10.625" style="683"/>
    <col min="14337" max="14337" width="2.625" style="683" customWidth="1"/>
    <col min="14338" max="14338" width="11.125" style="683" customWidth="1"/>
    <col min="14339" max="14339" width="3.375" style="683" customWidth="1"/>
    <col min="14340" max="14340" width="60.625" style="683" customWidth="1"/>
    <col min="14341" max="14341" width="5.875" style="683" customWidth="1"/>
    <col min="14342" max="14347" width="16" style="683" customWidth="1"/>
    <col min="14348" max="14349" width="2.625" style="683" customWidth="1"/>
    <col min="14350" max="14350" width="5.75" style="683" customWidth="1"/>
    <col min="14351" max="14356" width="13.75" style="683" customWidth="1"/>
    <col min="14357" max="14357" width="5.75" style="683" customWidth="1"/>
    <col min="14358" max="14363" width="13.75" style="683" customWidth="1"/>
    <col min="14364" max="14365" width="2.625" style="683" customWidth="1"/>
    <col min="14366" max="14366" width="11.125" style="683" customWidth="1"/>
    <col min="14367" max="14367" width="3.375" style="683" customWidth="1"/>
    <col min="14368" max="14368" width="60.625" style="683" customWidth="1"/>
    <col min="14369" max="14369" width="5.875" style="683" customWidth="1"/>
    <col min="14370" max="14375" width="16.375" style="683" customWidth="1"/>
    <col min="14376" max="14376" width="2.625" style="683" customWidth="1"/>
    <col min="14377" max="14592" width="10.625" style="683"/>
    <col min="14593" max="14593" width="2.625" style="683" customWidth="1"/>
    <col min="14594" max="14594" width="11.125" style="683" customWidth="1"/>
    <col min="14595" max="14595" width="3.375" style="683" customWidth="1"/>
    <col min="14596" max="14596" width="60.625" style="683" customWidth="1"/>
    <col min="14597" max="14597" width="5.875" style="683" customWidth="1"/>
    <col min="14598" max="14603" width="16" style="683" customWidth="1"/>
    <col min="14604" max="14605" width="2.625" style="683" customWidth="1"/>
    <col min="14606" max="14606" width="5.75" style="683" customWidth="1"/>
    <col min="14607" max="14612" width="13.75" style="683" customWidth="1"/>
    <col min="14613" max="14613" width="5.75" style="683" customWidth="1"/>
    <col min="14614" max="14619" width="13.75" style="683" customWidth="1"/>
    <col min="14620" max="14621" width="2.625" style="683" customWidth="1"/>
    <col min="14622" max="14622" width="11.125" style="683" customWidth="1"/>
    <col min="14623" max="14623" width="3.375" style="683" customWidth="1"/>
    <col min="14624" max="14624" width="60.625" style="683" customWidth="1"/>
    <col min="14625" max="14625" width="5.875" style="683" customWidth="1"/>
    <col min="14626" max="14631" width="16.375" style="683" customWidth="1"/>
    <col min="14632" max="14632" width="2.625" style="683" customWidth="1"/>
    <col min="14633" max="14848" width="10.625" style="683"/>
    <col min="14849" max="14849" width="2.625" style="683" customWidth="1"/>
    <col min="14850" max="14850" width="11.125" style="683" customWidth="1"/>
    <col min="14851" max="14851" width="3.375" style="683" customWidth="1"/>
    <col min="14852" max="14852" width="60.625" style="683" customWidth="1"/>
    <col min="14853" max="14853" width="5.875" style="683" customWidth="1"/>
    <col min="14854" max="14859" width="16" style="683" customWidth="1"/>
    <col min="14860" max="14861" width="2.625" style="683" customWidth="1"/>
    <col min="14862" max="14862" width="5.75" style="683" customWidth="1"/>
    <col min="14863" max="14868" width="13.75" style="683" customWidth="1"/>
    <col min="14869" max="14869" width="5.75" style="683" customWidth="1"/>
    <col min="14870" max="14875" width="13.75" style="683" customWidth="1"/>
    <col min="14876" max="14877" width="2.625" style="683" customWidth="1"/>
    <col min="14878" max="14878" width="11.125" style="683" customWidth="1"/>
    <col min="14879" max="14879" width="3.375" style="683" customWidth="1"/>
    <col min="14880" max="14880" width="60.625" style="683" customWidth="1"/>
    <col min="14881" max="14881" width="5.875" style="683" customWidth="1"/>
    <col min="14882" max="14887" width="16.375" style="683" customWidth="1"/>
    <col min="14888" max="14888" width="2.625" style="683" customWidth="1"/>
    <col min="14889" max="15104" width="10.625" style="683"/>
    <col min="15105" max="15105" width="2.625" style="683" customWidth="1"/>
    <col min="15106" max="15106" width="11.125" style="683" customWidth="1"/>
    <col min="15107" max="15107" width="3.375" style="683" customWidth="1"/>
    <col min="15108" max="15108" width="60.625" style="683" customWidth="1"/>
    <col min="15109" max="15109" width="5.875" style="683" customWidth="1"/>
    <col min="15110" max="15115" width="16" style="683" customWidth="1"/>
    <col min="15116" max="15117" width="2.625" style="683" customWidth="1"/>
    <col min="15118" max="15118" width="5.75" style="683" customWidth="1"/>
    <col min="15119" max="15124" width="13.75" style="683" customWidth="1"/>
    <col min="15125" max="15125" width="5.75" style="683" customWidth="1"/>
    <col min="15126" max="15131" width="13.75" style="683" customWidth="1"/>
    <col min="15132" max="15133" width="2.625" style="683" customWidth="1"/>
    <col min="15134" max="15134" width="11.125" style="683" customWidth="1"/>
    <col min="15135" max="15135" width="3.375" style="683" customWidth="1"/>
    <col min="15136" max="15136" width="60.625" style="683" customWidth="1"/>
    <col min="15137" max="15137" width="5.875" style="683" customWidth="1"/>
    <col min="15138" max="15143" width="16.375" style="683" customWidth="1"/>
    <col min="15144" max="15144" width="2.625" style="683" customWidth="1"/>
    <col min="15145" max="15360" width="10.625" style="683"/>
    <col min="15361" max="15361" width="2.625" style="683" customWidth="1"/>
    <col min="15362" max="15362" width="11.125" style="683" customWidth="1"/>
    <col min="15363" max="15363" width="3.375" style="683" customWidth="1"/>
    <col min="15364" max="15364" width="60.625" style="683" customWidth="1"/>
    <col min="15365" max="15365" width="5.875" style="683" customWidth="1"/>
    <col min="15366" max="15371" width="16" style="683" customWidth="1"/>
    <col min="15372" max="15373" width="2.625" style="683" customWidth="1"/>
    <col min="15374" max="15374" width="5.75" style="683" customWidth="1"/>
    <col min="15375" max="15380" width="13.75" style="683" customWidth="1"/>
    <col min="15381" max="15381" width="5.75" style="683" customWidth="1"/>
    <col min="15382" max="15387" width="13.75" style="683" customWidth="1"/>
    <col min="15388" max="15389" width="2.625" style="683" customWidth="1"/>
    <col min="15390" max="15390" width="11.125" style="683" customWidth="1"/>
    <col min="15391" max="15391" width="3.375" style="683" customWidth="1"/>
    <col min="15392" max="15392" width="60.625" style="683" customWidth="1"/>
    <col min="15393" max="15393" width="5.875" style="683" customWidth="1"/>
    <col min="15394" max="15399" width="16.375" style="683" customWidth="1"/>
    <col min="15400" max="15400" width="2.625" style="683" customWidth="1"/>
    <col min="15401" max="15616" width="10.625" style="683"/>
    <col min="15617" max="15617" width="2.625" style="683" customWidth="1"/>
    <col min="15618" max="15618" width="11.125" style="683" customWidth="1"/>
    <col min="15619" max="15619" width="3.375" style="683" customWidth="1"/>
    <col min="15620" max="15620" width="60.625" style="683" customWidth="1"/>
    <col min="15621" max="15621" width="5.875" style="683" customWidth="1"/>
    <col min="15622" max="15627" width="16" style="683" customWidth="1"/>
    <col min="15628" max="15629" width="2.625" style="683" customWidth="1"/>
    <col min="15630" max="15630" width="5.75" style="683" customWidth="1"/>
    <col min="15631" max="15636" width="13.75" style="683" customWidth="1"/>
    <col min="15637" max="15637" width="5.75" style="683" customWidth="1"/>
    <col min="15638" max="15643" width="13.75" style="683" customWidth="1"/>
    <col min="15644" max="15645" width="2.625" style="683" customWidth="1"/>
    <col min="15646" max="15646" width="11.125" style="683" customWidth="1"/>
    <col min="15647" max="15647" width="3.375" style="683" customWidth="1"/>
    <col min="15648" max="15648" width="60.625" style="683" customWidth="1"/>
    <col min="15649" max="15649" width="5.875" style="683" customWidth="1"/>
    <col min="15650" max="15655" width="16.375" style="683" customWidth="1"/>
    <col min="15656" max="15656" width="2.625" style="683" customWidth="1"/>
    <col min="15657" max="15872" width="10.625" style="683"/>
    <col min="15873" max="15873" width="2.625" style="683" customWidth="1"/>
    <col min="15874" max="15874" width="11.125" style="683" customWidth="1"/>
    <col min="15875" max="15875" width="3.375" style="683" customWidth="1"/>
    <col min="15876" max="15876" width="60.625" style="683" customWidth="1"/>
    <col min="15877" max="15877" width="5.875" style="683" customWidth="1"/>
    <col min="15878" max="15883" width="16" style="683" customWidth="1"/>
    <col min="15884" max="15885" width="2.625" style="683" customWidth="1"/>
    <col min="15886" max="15886" width="5.75" style="683" customWidth="1"/>
    <col min="15887" max="15892" width="13.75" style="683" customWidth="1"/>
    <col min="15893" max="15893" width="5.75" style="683" customWidth="1"/>
    <col min="15894" max="15899" width="13.75" style="683" customWidth="1"/>
    <col min="15900" max="15901" width="2.625" style="683" customWidth="1"/>
    <col min="15902" max="15902" width="11.125" style="683" customWidth="1"/>
    <col min="15903" max="15903" width="3.375" style="683" customWidth="1"/>
    <col min="15904" max="15904" width="60.625" style="683" customWidth="1"/>
    <col min="15905" max="15905" width="5.875" style="683" customWidth="1"/>
    <col min="15906" max="15911" width="16.375" style="683" customWidth="1"/>
    <col min="15912" max="15912" width="2.625" style="683" customWidth="1"/>
    <col min="15913" max="16128" width="10.625" style="683"/>
    <col min="16129" max="16129" width="2.625" style="683" customWidth="1"/>
    <col min="16130" max="16130" width="11.125" style="683" customWidth="1"/>
    <col min="16131" max="16131" width="3.375" style="683" customWidth="1"/>
    <col min="16132" max="16132" width="60.625" style="683" customWidth="1"/>
    <col min="16133" max="16133" width="5.875" style="683" customWidth="1"/>
    <col min="16134" max="16139" width="16" style="683" customWidth="1"/>
    <col min="16140" max="16141" width="2.625" style="683" customWidth="1"/>
    <col min="16142" max="16142" width="5.75" style="683" customWidth="1"/>
    <col min="16143" max="16148" width="13.75" style="683" customWidth="1"/>
    <col min="16149" max="16149" width="5.75" style="683" customWidth="1"/>
    <col min="16150" max="16155" width="13.75" style="683" customWidth="1"/>
    <col min="16156" max="16157" width="2.625" style="683" customWidth="1"/>
    <col min="16158" max="16158" width="11.125" style="683" customWidth="1"/>
    <col min="16159" max="16159" width="3.375" style="683" customWidth="1"/>
    <col min="16160" max="16160" width="60.625" style="683" customWidth="1"/>
    <col min="16161" max="16161" width="5.875" style="683" customWidth="1"/>
    <col min="16162" max="16167" width="16.375" style="683" customWidth="1"/>
    <col min="16168" max="16168" width="2.625" style="683" customWidth="1"/>
    <col min="16169" max="16384" width="10.625" style="683"/>
  </cols>
  <sheetData>
    <row r="1" spans="2:40" ht="20.100000000000001" customHeight="1">
      <c r="B1" s="590" t="s">
        <v>535</v>
      </c>
      <c r="C1" s="2"/>
      <c r="AD1" s="590" t="s">
        <v>536</v>
      </c>
      <c r="AE1" s="2"/>
    </row>
    <row r="2" spans="2:40" ht="18" customHeight="1" thickBot="1">
      <c r="B2" s="684"/>
      <c r="C2" s="686"/>
      <c r="D2" s="686"/>
      <c r="E2" s="684"/>
      <c r="F2" s="684"/>
      <c r="G2" s="684"/>
      <c r="H2" s="684"/>
      <c r="I2" s="684"/>
      <c r="J2" s="684"/>
      <c r="K2" s="684"/>
      <c r="N2" s="684"/>
      <c r="T2" s="687"/>
      <c r="AA2" s="688" t="s">
        <v>447</v>
      </c>
      <c r="AD2" s="684"/>
      <c r="AE2" s="684"/>
      <c r="AF2" s="689"/>
      <c r="AM2" s="688" t="str">
        <f>$AA$2</f>
        <v>令和２（2020）年</v>
      </c>
    </row>
    <row r="3" spans="2:40" ht="18" customHeight="1">
      <c r="B3" s="138"/>
      <c r="C3" s="690"/>
      <c r="D3" s="691"/>
      <c r="E3" s="141"/>
      <c r="F3" s="14"/>
      <c r="G3" s="455"/>
      <c r="H3" s="14" t="s">
        <v>462</v>
      </c>
      <c r="I3" s="14"/>
      <c r="J3" s="455"/>
      <c r="K3" s="456"/>
      <c r="L3" s="6"/>
      <c r="M3" s="6"/>
      <c r="N3" s="692" t="s">
        <v>537</v>
      </c>
      <c r="O3" s="693" t="s">
        <v>538</v>
      </c>
      <c r="P3" s="693"/>
      <c r="Q3" s="693"/>
      <c r="R3" s="693"/>
      <c r="S3" s="693"/>
      <c r="T3" s="693" t="s">
        <v>539</v>
      </c>
      <c r="U3" s="14"/>
      <c r="V3" s="14"/>
      <c r="W3" s="455"/>
      <c r="X3" s="14"/>
      <c r="Y3" s="14" t="s">
        <v>465</v>
      </c>
      <c r="Z3" s="455"/>
      <c r="AA3" s="694"/>
      <c r="AB3" s="6"/>
      <c r="AD3" s="695"/>
      <c r="AE3" s="139"/>
      <c r="AF3" s="696"/>
      <c r="AG3" s="697"/>
      <c r="AH3" s="693"/>
      <c r="AI3" s="693" t="s">
        <v>540</v>
      </c>
      <c r="AJ3" s="693" t="s">
        <v>541</v>
      </c>
      <c r="AK3" s="693" t="s">
        <v>539</v>
      </c>
      <c r="AL3" s="693" t="s">
        <v>542</v>
      </c>
      <c r="AM3" s="698"/>
      <c r="AN3" s="684"/>
    </row>
    <row r="4" spans="2:40" ht="18" customHeight="1">
      <c r="B4" s="29" t="s">
        <v>466</v>
      </c>
      <c r="C4" s="699"/>
      <c r="D4" s="116"/>
      <c r="E4" s="150"/>
      <c r="F4" s="151"/>
      <c r="G4" s="700"/>
      <c r="H4" s="151" t="s">
        <v>543</v>
      </c>
      <c r="I4" s="151"/>
      <c r="J4" s="701" t="s">
        <v>2</v>
      </c>
      <c r="K4" s="702"/>
      <c r="L4" s="116"/>
      <c r="M4" s="116"/>
      <c r="N4" s="703"/>
      <c r="O4" s="704"/>
      <c r="P4" s="705" t="s">
        <v>544</v>
      </c>
      <c r="Q4" s="705"/>
      <c r="R4" s="705"/>
      <c r="S4" s="705"/>
      <c r="T4" s="704"/>
      <c r="U4" s="706"/>
      <c r="V4" s="707"/>
      <c r="W4" s="708" t="s">
        <v>545</v>
      </c>
      <c r="X4" s="708"/>
      <c r="Y4" s="708"/>
      <c r="Z4" s="708"/>
      <c r="AA4" s="709"/>
      <c r="AB4" s="116"/>
      <c r="AD4" s="710" t="s">
        <v>466</v>
      </c>
      <c r="AE4" s="143"/>
      <c r="AF4" s="17"/>
      <c r="AG4" s="711"/>
      <c r="AH4" s="704"/>
      <c r="AI4" s="705" t="s">
        <v>546</v>
      </c>
      <c r="AJ4" s="705"/>
      <c r="AK4" s="705"/>
      <c r="AL4" s="705"/>
      <c r="AM4" s="712"/>
      <c r="AN4" s="684"/>
    </row>
    <row r="5" spans="2:40" ht="15.95" customHeight="1">
      <c r="B5" s="29"/>
      <c r="C5" s="818" t="s">
        <v>478</v>
      </c>
      <c r="D5" s="819"/>
      <c r="E5" s="143"/>
      <c r="F5" s="143" t="s">
        <v>482</v>
      </c>
      <c r="G5" s="143"/>
      <c r="H5" s="143"/>
      <c r="I5" s="143"/>
      <c r="J5" s="462"/>
      <c r="K5" s="457" t="s">
        <v>481</v>
      </c>
      <c r="L5" s="17"/>
      <c r="M5" s="17"/>
      <c r="N5" s="143"/>
      <c r="O5" s="143" t="s">
        <v>482</v>
      </c>
      <c r="P5" s="143"/>
      <c r="Q5" s="143"/>
      <c r="R5" s="143"/>
      <c r="S5" s="462"/>
      <c r="T5" s="143" t="s">
        <v>481</v>
      </c>
      <c r="U5" s="457"/>
      <c r="V5" s="17" t="s">
        <v>482</v>
      </c>
      <c r="W5" s="143"/>
      <c r="X5" s="143"/>
      <c r="Y5" s="143"/>
      <c r="Z5" s="462"/>
      <c r="AA5" s="148" t="s">
        <v>481</v>
      </c>
      <c r="AB5" s="17"/>
      <c r="AD5" s="710"/>
      <c r="AE5" s="818" t="s">
        <v>478</v>
      </c>
      <c r="AF5" s="819"/>
      <c r="AG5" s="143"/>
      <c r="AH5" s="143" t="s">
        <v>482</v>
      </c>
      <c r="AI5" s="143"/>
      <c r="AJ5" s="143"/>
      <c r="AK5" s="143"/>
      <c r="AL5" s="462"/>
      <c r="AM5" s="148" t="s">
        <v>481</v>
      </c>
      <c r="AN5" s="17"/>
    </row>
    <row r="6" spans="2:40" ht="15.95" customHeight="1">
      <c r="B6" s="29" t="s">
        <v>483</v>
      </c>
      <c r="C6" s="699"/>
      <c r="D6" s="116"/>
      <c r="E6" s="146"/>
      <c r="F6" s="615"/>
      <c r="G6" s="143" t="s">
        <v>484</v>
      </c>
      <c r="H6" s="143" t="s">
        <v>485</v>
      </c>
      <c r="I6" s="143" t="s">
        <v>486</v>
      </c>
      <c r="J6" s="457" t="s">
        <v>487</v>
      </c>
      <c r="K6" s="617"/>
      <c r="L6" s="17"/>
      <c r="M6" s="17"/>
      <c r="N6" s="146"/>
      <c r="O6" s="615"/>
      <c r="P6" s="143" t="s">
        <v>484</v>
      </c>
      <c r="Q6" s="143" t="s">
        <v>485</v>
      </c>
      <c r="R6" s="143" t="s">
        <v>486</v>
      </c>
      <c r="S6" s="457" t="s">
        <v>487</v>
      </c>
      <c r="T6" s="615"/>
      <c r="U6" s="713"/>
      <c r="V6" s="615"/>
      <c r="W6" s="143" t="s">
        <v>484</v>
      </c>
      <c r="X6" s="143" t="s">
        <v>485</v>
      </c>
      <c r="Y6" s="143" t="s">
        <v>486</v>
      </c>
      <c r="Z6" s="457" t="s">
        <v>487</v>
      </c>
      <c r="AA6" s="618"/>
      <c r="AB6" s="17"/>
      <c r="AD6" s="710" t="s">
        <v>483</v>
      </c>
      <c r="AE6" s="143"/>
      <c r="AF6" s="17"/>
      <c r="AG6" s="146"/>
      <c r="AH6" s="615"/>
      <c r="AI6" s="143" t="s">
        <v>484</v>
      </c>
      <c r="AJ6" s="143" t="s">
        <v>485</v>
      </c>
      <c r="AK6" s="143" t="s">
        <v>486</v>
      </c>
      <c r="AL6" s="457" t="s">
        <v>487</v>
      </c>
      <c r="AM6" s="618"/>
      <c r="AN6" s="614"/>
    </row>
    <row r="7" spans="2:40" ht="15.95" customHeight="1">
      <c r="B7" s="29"/>
      <c r="C7" s="699"/>
      <c r="D7" s="116"/>
      <c r="E7" s="146"/>
      <c r="F7" s="615" t="s">
        <v>488</v>
      </c>
      <c r="G7" s="615"/>
      <c r="H7" s="615"/>
      <c r="I7" s="615"/>
      <c r="J7" s="615"/>
      <c r="K7" s="617" t="s">
        <v>490</v>
      </c>
      <c r="L7" s="17"/>
      <c r="M7" s="17"/>
      <c r="N7" s="146"/>
      <c r="O7" s="615" t="s">
        <v>488</v>
      </c>
      <c r="P7" s="615"/>
      <c r="Q7" s="615"/>
      <c r="R7" s="615"/>
      <c r="S7" s="615"/>
      <c r="T7" s="617" t="s">
        <v>490</v>
      </c>
      <c r="U7" s="713"/>
      <c r="V7" s="615" t="s">
        <v>488</v>
      </c>
      <c r="W7" s="615"/>
      <c r="X7" s="615"/>
      <c r="Y7" s="615"/>
      <c r="Z7" s="615"/>
      <c r="AA7" s="618" t="s">
        <v>490</v>
      </c>
      <c r="AB7" s="17"/>
      <c r="AD7" s="710"/>
      <c r="AE7" s="143"/>
      <c r="AF7" s="17"/>
      <c r="AG7" s="146"/>
      <c r="AH7" s="615" t="s">
        <v>488</v>
      </c>
      <c r="AI7" s="615"/>
      <c r="AJ7" s="615"/>
      <c r="AK7" s="615"/>
      <c r="AL7" s="615"/>
      <c r="AM7" s="618" t="s">
        <v>490</v>
      </c>
      <c r="AN7" s="614"/>
    </row>
    <row r="8" spans="2:40" ht="15.95" customHeight="1">
      <c r="B8" s="29" t="s">
        <v>491</v>
      </c>
      <c r="C8" s="818" t="s">
        <v>492</v>
      </c>
      <c r="D8" s="819"/>
      <c r="E8" s="143" t="s">
        <v>493</v>
      </c>
      <c r="F8" s="615" t="s">
        <v>494</v>
      </c>
      <c r="G8" s="615" t="s">
        <v>495</v>
      </c>
      <c r="H8" s="615" t="s">
        <v>496</v>
      </c>
      <c r="I8" s="615" t="s">
        <v>497</v>
      </c>
      <c r="J8" s="615" t="s">
        <v>498</v>
      </c>
      <c r="K8" s="617" t="s">
        <v>500</v>
      </c>
      <c r="L8" s="17"/>
      <c r="M8" s="17"/>
      <c r="N8" s="143" t="s">
        <v>493</v>
      </c>
      <c r="O8" s="615" t="s">
        <v>494</v>
      </c>
      <c r="P8" s="615" t="s">
        <v>495</v>
      </c>
      <c r="Q8" s="615" t="s">
        <v>496</v>
      </c>
      <c r="R8" s="615" t="s">
        <v>497</v>
      </c>
      <c r="S8" s="615" t="s">
        <v>498</v>
      </c>
      <c r="T8" s="617" t="s">
        <v>500</v>
      </c>
      <c r="U8" s="457" t="s">
        <v>493</v>
      </c>
      <c r="V8" s="615" t="s">
        <v>494</v>
      </c>
      <c r="W8" s="615" t="s">
        <v>495</v>
      </c>
      <c r="X8" s="615" t="s">
        <v>496</v>
      </c>
      <c r="Y8" s="615" t="s">
        <v>497</v>
      </c>
      <c r="Z8" s="615" t="s">
        <v>498</v>
      </c>
      <c r="AA8" s="618" t="s">
        <v>500</v>
      </c>
      <c r="AB8" s="17"/>
      <c r="AD8" s="710" t="s">
        <v>491</v>
      </c>
      <c r="AE8" s="818" t="s">
        <v>492</v>
      </c>
      <c r="AF8" s="819"/>
      <c r="AG8" s="143" t="s">
        <v>493</v>
      </c>
      <c r="AH8" s="615" t="s">
        <v>494</v>
      </c>
      <c r="AI8" s="615" t="s">
        <v>495</v>
      </c>
      <c r="AJ8" s="615" t="s">
        <v>496</v>
      </c>
      <c r="AK8" s="615" t="s">
        <v>497</v>
      </c>
      <c r="AL8" s="615" t="s">
        <v>498</v>
      </c>
      <c r="AM8" s="618" t="s">
        <v>500</v>
      </c>
      <c r="AN8" s="17"/>
    </row>
    <row r="9" spans="2:40" ht="15.95" customHeight="1">
      <c r="B9" s="29"/>
      <c r="C9" s="699"/>
      <c r="D9" s="116"/>
      <c r="E9" s="146"/>
      <c r="F9" s="615" t="s">
        <v>501</v>
      </c>
      <c r="G9" s="615" t="s">
        <v>502</v>
      </c>
      <c r="H9" s="615" t="s">
        <v>503</v>
      </c>
      <c r="I9" s="615" t="s">
        <v>504</v>
      </c>
      <c r="J9" s="615" t="s">
        <v>505</v>
      </c>
      <c r="K9" s="457"/>
      <c r="L9" s="17"/>
      <c r="M9" s="17"/>
      <c r="N9" s="146"/>
      <c r="O9" s="615" t="s">
        <v>501</v>
      </c>
      <c r="P9" s="615" t="s">
        <v>502</v>
      </c>
      <c r="Q9" s="615" t="s">
        <v>503</v>
      </c>
      <c r="R9" s="615" t="s">
        <v>504</v>
      </c>
      <c r="S9" s="615" t="s">
        <v>505</v>
      </c>
      <c r="T9" s="457"/>
      <c r="U9" s="713"/>
      <c r="V9" s="615" t="s">
        <v>501</v>
      </c>
      <c r="W9" s="615" t="s">
        <v>502</v>
      </c>
      <c r="X9" s="615" t="s">
        <v>503</v>
      </c>
      <c r="Y9" s="615" t="s">
        <v>504</v>
      </c>
      <c r="Z9" s="615" t="s">
        <v>505</v>
      </c>
      <c r="AA9" s="148"/>
      <c r="AB9" s="17"/>
      <c r="AD9" s="710"/>
      <c r="AE9" s="143"/>
      <c r="AF9" s="17"/>
      <c r="AG9" s="146"/>
      <c r="AH9" s="615" t="s">
        <v>501</v>
      </c>
      <c r="AI9" s="615" t="s">
        <v>502</v>
      </c>
      <c r="AJ9" s="615" t="s">
        <v>503</v>
      </c>
      <c r="AK9" s="615" t="s">
        <v>504</v>
      </c>
      <c r="AL9" s="615" t="s">
        <v>505</v>
      </c>
      <c r="AM9" s="148"/>
      <c r="AN9" s="17"/>
    </row>
    <row r="10" spans="2:40" ht="15.95" customHeight="1">
      <c r="B10" s="29" t="s">
        <v>507</v>
      </c>
      <c r="C10" s="699"/>
      <c r="D10" s="116"/>
      <c r="E10" s="146"/>
      <c r="F10" s="615" t="s">
        <v>503</v>
      </c>
      <c r="G10" s="615" t="s">
        <v>508</v>
      </c>
      <c r="H10" s="615" t="s">
        <v>509</v>
      </c>
      <c r="I10" s="615" t="s">
        <v>503</v>
      </c>
      <c r="J10" s="615" t="s">
        <v>510</v>
      </c>
      <c r="K10" s="713"/>
      <c r="L10" s="6"/>
      <c r="M10" s="6"/>
      <c r="N10" s="146"/>
      <c r="O10" s="615" t="s">
        <v>503</v>
      </c>
      <c r="P10" s="615" t="s">
        <v>508</v>
      </c>
      <c r="Q10" s="615" t="s">
        <v>509</v>
      </c>
      <c r="R10" s="615" t="s">
        <v>503</v>
      </c>
      <c r="S10" s="615" t="s">
        <v>510</v>
      </c>
      <c r="T10" s="713"/>
      <c r="U10" s="713"/>
      <c r="V10" s="615" t="s">
        <v>503</v>
      </c>
      <c r="W10" s="615" t="s">
        <v>508</v>
      </c>
      <c r="X10" s="615" t="s">
        <v>509</v>
      </c>
      <c r="Y10" s="615" t="s">
        <v>503</v>
      </c>
      <c r="Z10" s="615" t="s">
        <v>510</v>
      </c>
      <c r="AA10" s="463"/>
      <c r="AB10" s="6"/>
      <c r="AD10" s="710" t="s">
        <v>507</v>
      </c>
      <c r="AE10" s="143"/>
      <c r="AF10" s="17"/>
      <c r="AG10" s="146"/>
      <c r="AH10" s="615" t="s">
        <v>503</v>
      </c>
      <c r="AI10" s="615" t="s">
        <v>508</v>
      </c>
      <c r="AJ10" s="615" t="s">
        <v>509</v>
      </c>
      <c r="AK10" s="615" t="s">
        <v>503</v>
      </c>
      <c r="AL10" s="615" t="s">
        <v>510</v>
      </c>
      <c r="AM10" s="463"/>
      <c r="AN10" s="6"/>
    </row>
    <row r="11" spans="2:40" ht="15.95" customHeight="1">
      <c r="B11" s="29"/>
      <c r="C11" s="699"/>
      <c r="D11" s="116"/>
      <c r="E11" s="146"/>
      <c r="F11" s="615" t="s">
        <v>509</v>
      </c>
      <c r="G11" s="615" t="s">
        <v>512</v>
      </c>
      <c r="H11" s="615" t="s">
        <v>513</v>
      </c>
      <c r="I11" s="615" t="s">
        <v>509</v>
      </c>
      <c r="J11" s="615" t="s">
        <v>514</v>
      </c>
      <c r="K11" s="713"/>
      <c r="L11" s="6"/>
      <c r="M11" s="6"/>
      <c r="N11" s="146"/>
      <c r="O11" s="615" t="s">
        <v>509</v>
      </c>
      <c r="P11" s="615" t="s">
        <v>512</v>
      </c>
      <c r="Q11" s="615" t="s">
        <v>513</v>
      </c>
      <c r="R11" s="615" t="s">
        <v>509</v>
      </c>
      <c r="S11" s="615" t="s">
        <v>514</v>
      </c>
      <c r="T11" s="713"/>
      <c r="U11" s="713"/>
      <c r="V11" s="615" t="s">
        <v>509</v>
      </c>
      <c r="W11" s="615" t="s">
        <v>512</v>
      </c>
      <c r="X11" s="615" t="s">
        <v>513</v>
      </c>
      <c r="Y11" s="615" t="s">
        <v>509</v>
      </c>
      <c r="Z11" s="615" t="s">
        <v>514</v>
      </c>
      <c r="AA11" s="463"/>
      <c r="AB11" s="6"/>
      <c r="AD11" s="710"/>
      <c r="AE11" s="143"/>
      <c r="AF11" s="17"/>
      <c r="AG11" s="146"/>
      <c r="AH11" s="615" t="s">
        <v>509</v>
      </c>
      <c r="AI11" s="615" t="s">
        <v>512</v>
      </c>
      <c r="AJ11" s="615" t="s">
        <v>513</v>
      </c>
      <c r="AK11" s="615" t="s">
        <v>509</v>
      </c>
      <c r="AL11" s="615" t="s">
        <v>514</v>
      </c>
      <c r="AM11" s="463"/>
      <c r="AN11" s="6"/>
    </row>
    <row r="12" spans="2:40" ht="15.95" customHeight="1">
      <c r="B12" s="29"/>
      <c r="C12" s="699"/>
      <c r="D12" s="116"/>
      <c r="E12" s="146"/>
      <c r="F12" s="615" t="s">
        <v>513</v>
      </c>
      <c r="G12" s="615" t="s">
        <v>516</v>
      </c>
      <c r="H12" s="615" t="s">
        <v>517</v>
      </c>
      <c r="I12" s="615" t="s">
        <v>513</v>
      </c>
      <c r="J12" s="615" t="s">
        <v>518</v>
      </c>
      <c r="K12" s="713"/>
      <c r="L12" s="6"/>
      <c r="M12" s="6"/>
      <c r="N12" s="146"/>
      <c r="O12" s="615" t="s">
        <v>513</v>
      </c>
      <c r="P12" s="615" t="s">
        <v>516</v>
      </c>
      <c r="Q12" s="615" t="s">
        <v>517</v>
      </c>
      <c r="R12" s="615" t="s">
        <v>513</v>
      </c>
      <c r="S12" s="615" t="s">
        <v>518</v>
      </c>
      <c r="T12" s="713"/>
      <c r="U12" s="713"/>
      <c r="V12" s="615" t="s">
        <v>513</v>
      </c>
      <c r="W12" s="615" t="s">
        <v>516</v>
      </c>
      <c r="X12" s="615" t="s">
        <v>517</v>
      </c>
      <c r="Y12" s="615" t="s">
        <v>513</v>
      </c>
      <c r="Z12" s="615" t="s">
        <v>518</v>
      </c>
      <c r="AA12" s="463"/>
      <c r="AB12" s="6"/>
      <c r="AD12" s="710"/>
      <c r="AE12" s="143"/>
      <c r="AF12" s="17"/>
      <c r="AG12" s="146"/>
      <c r="AH12" s="615" t="s">
        <v>513</v>
      </c>
      <c r="AI12" s="615" t="s">
        <v>516</v>
      </c>
      <c r="AJ12" s="615" t="s">
        <v>517</v>
      </c>
      <c r="AK12" s="615" t="s">
        <v>513</v>
      </c>
      <c r="AL12" s="615" t="s">
        <v>518</v>
      </c>
      <c r="AM12" s="463"/>
      <c r="AN12" s="6"/>
    </row>
    <row r="13" spans="2:40" ht="15.95" customHeight="1">
      <c r="B13" s="29"/>
      <c r="C13" s="699"/>
      <c r="D13" s="116"/>
      <c r="E13" s="146"/>
      <c r="F13" s="615" t="s">
        <v>517</v>
      </c>
      <c r="G13" s="615" t="s">
        <v>520</v>
      </c>
      <c r="H13" s="615"/>
      <c r="I13" s="615" t="s">
        <v>517</v>
      </c>
      <c r="J13" s="619"/>
      <c r="K13" s="713"/>
      <c r="L13" s="6"/>
      <c r="M13" s="6"/>
      <c r="N13" s="146"/>
      <c r="O13" s="615" t="s">
        <v>517</v>
      </c>
      <c r="P13" s="615" t="s">
        <v>520</v>
      </c>
      <c r="Q13" s="615"/>
      <c r="R13" s="615" t="s">
        <v>517</v>
      </c>
      <c r="S13" s="619"/>
      <c r="T13" s="713"/>
      <c r="U13" s="713"/>
      <c r="V13" s="615" t="s">
        <v>517</v>
      </c>
      <c r="W13" s="615" t="s">
        <v>520</v>
      </c>
      <c r="X13" s="615"/>
      <c r="Y13" s="615" t="s">
        <v>517</v>
      </c>
      <c r="Z13" s="619"/>
      <c r="AA13" s="463"/>
      <c r="AB13" s="6"/>
      <c r="AD13" s="710"/>
      <c r="AE13" s="143"/>
      <c r="AF13" s="17"/>
      <c r="AG13" s="146"/>
      <c r="AH13" s="615" t="s">
        <v>517</v>
      </c>
      <c r="AI13" s="615" t="s">
        <v>520</v>
      </c>
      <c r="AJ13" s="615"/>
      <c r="AK13" s="615" t="s">
        <v>517</v>
      </c>
      <c r="AL13" s="619"/>
      <c r="AM13" s="463"/>
      <c r="AN13" s="6"/>
    </row>
    <row r="14" spans="2:40" ht="15.95" customHeight="1">
      <c r="B14" s="29"/>
      <c r="C14" s="699"/>
      <c r="D14" s="116"/>
      <c r="E14" s="146"/>
      <c r="F14" s="699"/>
      <c r="G14" s="615" t="s">
        <v>522</v>
      </c>
      <c r="H14" s="615"/>
      <c r="I14" s="622"/>
      <c r="J14" s="619"/>
      <c r="K14" s="713"/>
      <c r="L14" s="6"/>
      <c r="M14" s="6"/>
      <c r="N14" s="146"/>
      <c r="O14" s="699"/>
      <c r="P14" s="615" t="s">
        <v>522</v>
      </c>
      <c r="Q14" s="615"/>
      <c r="R14" s="622"/>
      <c r="S14" s="619"/>
      <c r="T14" s="713"/>
      <c r="U14" s="713"/>
      <c r="V14" s="699"/>
      <c r="W14" s="615" t="s">
        <v>522</v>
      </c>
      <c r="X14" s="615"/>
      <c r="Y14" s="622"/>
      <c r="Z14" s="619"/>
      <c r="AA14" s="463"/>
      <c r="AB14" s="6"/>
      <c r="AD14" s="710"/>
      <c r="AE14" s="143"/>
      <c r="AF14" s="17"/>
      <c r="AG14" s="146"/>
      <c r="AH14" s="699"/>
      <c r="AI14" s="615" t="s">
        <v>522</v>
      </c>
      <c r="AJ14" s="615"/>
      <c r="AK14" s="622"/>
      <c r="AL14" s="619"/>
      <c r="AM14" s="463"/>
      <c r="AN14" s="6"/>
    </row>
    <row r="15" spans="2:40" ht="15.95" customHeight="1">
      <c r="B15" s="149"/>
      <c r="C15" s="459"/>
      <c r="D15" s="700"/>
      <c r="E15" s="150"/>
      <c r="F15" s="459"/>
      <c r="G15" s="627" t="s">
        <v>521</v>
      </c>
      <c r="H15" s="599"/>
      <c r="I15" s="599"/>
      <c r="J15" s="599"/>
      <c r="K15" s="466"/>
      <c r="L15" s="6"/>
      <c r="M15" s="6"/>
      <c r="N15" s="150"/>
      <c r="O15" s="459"/>
      <c r="P15" s="627" t="s">
        <v>521</v>
      </c>
      <c r="Q15" s="599"/>
      <c r="R15" s="599"/>
      <c r="S15" s="599"/>
      <c r="T15" s="466"/>
      <c r="U15" s="466"/>
      <c r="V15" s="459"/>
      <c r="W15" s="627" t="s">
        <v>521</v>
      </c>
      <c r="X15" s="599"/>
      <c r="Y15" s="599"/>
      <c r="Z15" s="599"/>
      <c r="AA15" s="152"/>
      <c r="AB15" s="6"/>
      <c r="AD15" s="714"/>
      <c r="AE15" s="150"/>
      <c r="AF15" s="27"/>
      <c r="AG15" s="150"/>
      <c r="AH15" s="459"/>
      <c r="AI15" s="627" t="s">
        <v>521</v>
      </c>
      <c r="AJ15" s="599"/>
      <c r="AK15" s="599"/>
      <c r="AL15" s="599"/>
      <c r="AM15" s="152"/>
      <c r="AN15" s="6"/>
    </row>
    <row r="16" spans="2:40" s="5" customFormat="1" ht="30" customHeight="1">
      <c r="B16" s="169" t="str">
        <f>IF(ISBLANK([11]三桁基本分類!B16)=TRUE,"",[11]三桁基本分類!B16)</f>
        <v/>
      </c>
      <c r="C16" s="715" t="str">
        <f>IF(ISBLANK([11]三桁基本分類!C16)=TRUE,"",[11]三桁基本分類!C16)</f>
        <v>総　　数</v>
      </c>
      <c r="D16" s="716"/>
      <c r="E16" s="468">
        <v>33</v>
      </c>
      <c r="F16" s="468">
        <v>22</v>
      </c>
      <c r="G16" s="468">
        <v>11</v>
      </c>
      <c r="H16" s="468">
        <v>3</v>
      </c>
      <c r="I16" s="468">
        <v>8</v>
      </c>
      <c r="J16" s="470" t="s">
        <v>117</v>
      </c>
      <c r="K16" s="470">
        <v>11</v>
      </c>
      <c r="L16" s="471"/>
      <c r="M16" s="471"/>
      <c r="N16" s="470">
        <v>15</v>
      </c>
      <c r="O16" s="470">
        <v>11</v>
      </c>
      <c r="P16" s="470">
        <v>4</v>
      </c>
      <c r="Q16" s="470">
        <v>3</v>
      </c>
      <c r="R16" s="470">
        <v>4</v>
      </c>
      <c r="S16" s="470" t="s">
        <v>117</v>
      </c>
      <c r="T16" s="468">
        <v>4</v>
      </c>
      <c r="U16" s="468">
        <v>12</v>
      </c>
      <c r="V16" s="468">
        <v>8</v>
      </c>
      <c r="W16" s="468">
        <v>4</v>
      </c>
      <c r="X16" s="468" t="s">
        <v>117</v>
      </c>
      <c r="Y16" s="468">
        <v>4</v>
      </c>
      <c r="Z16" s="468" t="s">
        <v>117</v>
      </c>
      <c r="AA16" s="717">
        <v>4</v>
      </c>
      <c r="AB16" s="6"/>
      <c r="AC16" s="7"/>
      <c r="AD16" s="473" t="str">
        <f>IF(ISBLANK([11]三桁基本分類!B16)=TRUE,"",[11]三桁基本分類!B16)</f>
        <v/>
      </c>
      <c r="AE16" s="718" t="str">
        <f>IF(ISBLANK([11]三桁基本分類!C16)=TRUE,"",[11]三桁基本分類!C16)</f>
        <v>総　　数</v>
      </c>
      <c r="AF16" s="716"/>
      <c r="AG16" s="719">
        <v>6</v>
      </c>
      <c r="AH16" s="719">
        <v>3</v>
      </c>
      <c r="AI16" s="719">
        <v>3</v>
      </c>
      <c r="AJ16" s="719" t="s">
        <v>117</v>
      </c>
      <c r="AK16" s="719" t="s">
        <v>117</v>
      </c>
      <c r="AL16" s="719" t="s">
        <v>117</v>
      </c>
      <c r="AM16" s="717">
        <v>3</v>
      </c>
      <c r="AN16" s="6"/>
    </row>
    <row r="17" spans="2:40" s="5" customFormat="1" ht="30" customHeight="1">
      <c r="B17" s="720" t="str">
        <f>IF(ISBLANK([11]三桁基本分類!B17)=TRUE,"",[11]三桁基本分類!B17)</f>
        <v>P00-P96</v>
      </c>
      <c r="C17" s="715" t="str">
        <f>IF(ISBLANK([11]三桁基本分類!C17)=TRUE,"",[11]三桁基本分類!C17)</f>
        <v>周産期に発生した病態</v>
      </c>
      <c r="D17" s="721"/>
      <c r="E17" s="468">
        <v>28</v>
      </c>
      <c r="F17" s="468">
        <v>20</v>
      </c>
      <c r="G17" s="468">
        <v>9</v>
      </c>
      <c r="H17" s="468">
        <v>3</v>
      </c>
      <c r="I17" s="468">
        <v>8</v>
      </c>
      <c r="J17" s="470" t="s">
        <v>117</v>
      </c>
      <c r="K17" s="470">
        <v>8</v>
      </c>
      <c r="L17" s="471"/>
      <c r="M17" s="471"/>
      <c r="N17" s="470">
        <v>13</v>
      </c>
      <c r="O17" s="470">
        <v>10</v>
      </c>
      <c r="P17" s="470">
        <v>3</v>
      </c>
      <c r="Q17" s="470">
        <v>3</v>
      </c>
      <c r="R17" s="470">
        <v>4</v>
      </c>
      <c r="S17" s="470" t="s">
        <v>117</v>
      </c>
      <c r="T17" s="468">
        <v>3</v>
      </c>
      <c r="U17" s="468">
        <v>12</v>
      </c>
      <c r="V17" s="468">
        <v>8</v>
      </c>
      <c r="W17" s="468">
        <v>4</v>
      </c>
      <c r="X17" s="468" t="s">
        <v>117</v>
      </c>
      <c r="Y17" s="468">
        <v>4</v>
      </c>
      <c r="Z17" s="468" t="s">
        <v>117</v>
      </c>
      <c r="AA17" s="472">
        <v>4</v>
      </c>
      <c r="AB17" s="6"/>
      <c r="AC17" s="7"/>
      <c r="AD17" s="720" t="str">
        <f>IF(ISBLANK([11]三桁基本分類!B17)=TRUE,"",[11]三桁基本分類!B17)</f>
        <v>P00-P96</v>
      </c>
      <c r="AE17" s="715" t="str">
        <f>IF(ISBLANK([11]三桁基本分類!C17)=TRUE,"",[11]三桁基本分類!C17)</f>
        <v>周産期に発生した病態</v>
      </c>
      <c r="AF17" s="722"/>
      <c r="AG17" s="470">
        <v>3</v>
      </c>
      <c r="AH17" s="470">
        <v>2</v>
      </c>
      <c r="AI17" s="470">
        <v>2</v>
      </c>
      <c r="AJ17" s="470" t="s">
        <v>117</v>
      </c>
      <c r="AK17" s="470" t="s">
        <v>117</v>
      </c>
      <c r="AL17" s="470" t="s">
        <v>117</v>
      </c>
      <c r="AM17" s="472">
        <v>1</v>
      </c>
      <c r="AN17" s="6"/>
    </row>
    <row r="18" spans="2:40" s="5" customFormat="1" ht="30" customHeight="1">
      <c r="B18" s="169" t="str">
        <f>IF(ISBLANK([11]三桁基本分類!B18)=TRUE,"",[11]三桁基本分類!B18)</f>
        <v xml:space="preserve">   P05-P08</v>
      </c>
      <c r="C18" s="146" t="str">
        <f>IF(ISBLANK([11]三桁基本分類!C18)=TRUE,"",[11]三桁基本分類!C18)</f>
        <v>妊娠期間及び胎児発育に関連する障害</v>
      </c>
      <c r="D18" s="721"/>
      <c r="E18" s="468">
        <v>1</v>
      </c>
      <c r="F18" s="468">
        <v>1</v>
      </c>
      <c r="G18" s="468" t="s">
        <v>117</v>
      </c>
      <c r="H18" s="468">
        <v>1</v>
      </c>
      <c r="I18" s="468" t="s">
        <v>117</v>
      </c>
      <c r="J18" s="470" t="s">
        <v>117</v>
      </c>
      <c r="K18" s="470" t="s">
        <v>117</v>
      </c>
      <c r="L18" s="471"/>
      <c r="M18" s="471"/>
      <c r="N18" s="470">
        <v>1</v>
      </c>
      <c r="O18" s="470">
        <v>1</v>
      </c>
      <c r="P18" s="470" t="s">
        <v>117</v>
      </c>
      <c r="Q18" s="470">
        <v>1</v>
      </c>
      <c r="R18" s="470" t="s">
        <v>117</v>
      </c>
      <c r="S18" s="470" t="s">
        <v>117</v>
      </c>
      <c r="T18" s="468" t="s">
        <v>117</v>
      </c>
      <c r="U18" s="468" t="s">
        <v>117</v>
      </c>
      <c r="V18" s="468" t="s">
        <v>117</v>
      </c>
      <c r="W18" s="468" t="s">
        <v>117</v>
      </c>
      <c r="X18" s="468" t="s">
        <v>117</v>
      </c>
      <c r="Y18" s="468" t="s">
        <v>117</v>
      </c>
      <c r="Z18" s="468" t="s">
        <v>117</v>
      </c>
      <c r="AA18" s="472" t="s">
        <v>117</v>
      </c>
      <c r="AB18" s="6"/>
      <c r="AC18" s="7"/>
      <c r="AD18" s="169" t="str">
        <f>IF(ISBLANK([11]三桁基本分類!B18)=TRUE,"",[11]三桁基本分類!B18)</f>
        <v xml:space="preserve">   P05-P08</v>
      </c>
      <c r="AE18" s="146" t="str">
        <f>IF(ISBLANK([11]三桁基本分類!C18)=TRUE,"",[11]三桁基本分類!C18)</f>
        <v>妊娠期間及び胎児発育に関連する障害</v>
      </c>
      <c r="AF18" s="721"/>
      <c r="AG18" s="470" t="s">
        <v>117</v>
      </c>
      <c r="AH18" s="470" t="s">
        <v>117</v>
      </c>
      <c r="AI18" s="470" t="s">
        <v>117</v>
      </c>
      <c r="AJ18" s="470" t="s">
        <v>117</v>
      </c>
      <c r="AK18" s="470" t="s">
        <v>117</v>
      </c>
      <c r="AL18" s="470" t="s">
        <v>117</v>
      </c>
      <c r="AM18" s="472" t="s">
        <v>117</v>
      </c>
      <c r="AN18" s="6"/>
    </row>
    <row r="19" spans="2:40" s="5" customFormat="1" ht="30" customHeight="1">
      <c r="B19" s="169" t="str">
        <f>IF(ISBLANK([11]三桁基本分類!B19)=TRUE,"",[11]三桁基本分類!B19)</f>
        <v xml:space="preserve">       P05</v>
      </c>
      <c r="C19" s="146" t="str">
        <f>IF(ISBLANK([11]三桁基本分類!C19)=TRUE,"",[11]三桁基本分類!C19)</f>
        <v xml:space="preserve">    胎児発育遅延〈成長遅滞〉及び胎児栄養失調（症）</v>
      </c>
      <c r="D19" s="721"/>
      <c r="E19" s="468">
        <v>1</v>
      </c>
      <c r="F19" s="468">
        <v>1</v>
      </c>
      <c r="G19" s="468" t="s">
        <v>117</v>
      </c>
      <c r="H19" s="468">
        <v>1</v>
      </c>
      <c r="I19" s="468" t="s">
        <v>117</v>
      </c>
      <c r="J19" s="470" t="s">
        <v>117</v>
      </c>
      <c r="K19" s="470" t="s">
        <v>117</v>
      </c>
      <c r="L19" s="471"/>
      <c r="M19" s="471"/>
      <c r="N19" s="470">
        <v>1</v>
      </c>
      <c r="O19" s="470">
        <v>1</v>
      </c>
      <c r="P19" s="470" t="s">
        <v>117</v>
      </c>
      <c r="Q19" s="470">
        <v>1</v>
      </c>
      <c r="R19" s="470" t="s">
        <v>117</v>
      </c>
      <c r="S19" s="470" t="s">
        <v>117</v>
      </c>
      <c r="T19" s="468" t="s">
        <v>117</v>
      </c>
      <c r="U19" s="468" t="s">
        <v>117</v>
      </c>
      <c r="V19" s="468" t="s">
        <v>117</v>
      </c>
      <c r="W19" s="468" t="s">
        <v>117</v>
      </c>
      <c r="X19" s="468" t="s">
        <v>117</v>
      </c>
      <c r="Y19" s="468" t="s">
        <v>117</v>
      </c>
      <c r="Z19" s="468" t="s">
        <v>117</v>
      </c>
      <c r="AA19" s="472" t="s">
        <v>117</v>
      </c>
      <c r="AB19" s="6"/>
      <c r="AC19" s="7"/>
      <c r="AD19" s="169" t="str">
        <f>IF(ISBLANK([11]三桁基本分類!B19)=TRUE,"",[11]三桁基本分類!B19)</f>
        <v xml:space="preserve">       P05</v>
      </c>
      <c r="AE19" s="146" t="str">
        <f>IF(ISBLANK([11]三桁基本分類!C19)=TRUE,"",[11]三桁基本分類!C19)</f>
        <v xml:space="preserve">    胎児発育遅延〈成長遅滞〉及び胎児栄養失調（症）</v>
      </c>
      <c r="AF19" s="723"/>
      <c r="AG19" s="470" t="s">
        <v>117</v>
      </c>
      <c r="AH19" s="470" t="s">
        <v>117</v>
      </c>
      <c r="AI19" s="470" t="s">
        <v>117</v>
      </c>
      <c r="AJ19" s="470" t="s">
        <v>117</v>
      </c>
      <c r="AK19" s="470" t="s">
        <v>117</v>
      </c>
      <c r="AL19" s="470" t="s">
        <v>117</v>
      </c>
      <c r="AM19" s="472" t="s">
        <v>117</v>
      </c>
      <c r="AN19" s="6"/>
    </row>
    <row r="20" spans="2:40" s="5" customFormat="1" ht="30" customHeight="1">
      <c r="B20" s="169" t="str">
        <f>IF(ISBLANK([11]三桁基本分類!B20)=TRUE,"",[11]三桁基本分類!B20)</f>
        <v xml:space="preserve">   P35-P39</v>
      </c>
      <c r="C20" s="816" t="str">
        <f>IF(ISBLANK([11]三桁基本分類!C20)=TRUE,"",[11]三桁基本分類!C20)</f>
        <v>周産期に特異的な感染症</v>
      </c>
      <c r="D20" s="817"/>
      <c r="E20" s="468">
        <v>1</v>
      </c>
      <c r="F20" s="468">
        <v>1</v>
      </c>
      <c r="G20" s="468">
        <v>1</v>
      </c>
      <c r="H20" s="468" t="s">
        <v>117</v>
      </c>
      <c r="I20" s="468" t="s">
        <v>117</v>
      </c>
      <c r="J20" s="470" t="s">
        <v>117</v>
      </c>
      <c r="K20" s="470" t="s">
        <v>117</v>
      </c>
      <c r="L20" s="471"/>
      <c r="M20" s="471"/>
      <c r="N20" s="470" t="s">
        <v>117</v>
      </c>
      <c r="O20" s="470" t="s">
        <v>117</v>
      </c>
      <c r="P20" s="470" t="s">
        <v>117</v>
      </c>
      <c r="Q20" s="470" t="s">
        <v>117</v>
      </c>
      <c r="R20" s="470" t="s">
        <v>117</v>
      </c>
      <c r="S20" s="470" t="s">
        <v>117</v>
      </c>
      <c r="T20" s="468" t="s">
        <v>117</v>
      </c>
      <c r="U20" s="468" t="s">
        <v>117</v>
      </c>
      <c r="V20" s="468" t="s">
        <v>117</v>
      </c>
      <c r="W20" s="468" t="s">
        <v>117</v>
      </c>
      <c r="X20" s="468" t="s">
        <v>117</v>
      </c>
      <c r="Y20" s="468" t="s">
        <v>117</v>
      </c>
      <c r="Z20" s="468" t="s">
        <v>117</v>
      </c>
      <c r="AA20" s="472" t="s">
        <v>117</v>
      </c>
      <c r="AB20" s="6"/>
      <c r="AC20" s="7"/>
      <c r="AD20" s="169" t="str">
        <f>IF(ISBLANK([11]三桁基本分類!B20)=TRUE,"",[11]三桁基本分類!B20)</f>
        <v xml:space="preserve">   P35-P39</v>
      </c>
      <c r="AE20" s="816" t="str">
        <f>IF(ISBLANK([11]三桁基本分類!C20)=TRUE,"",[11]三桁基本分類!C20)</f>
        <v>周産期に特異的な感染症</v>
      </c>
      <c r="AF20" s="817"/>
      <c r="AG20" s="470">
        <v>1</v>
      </c>
      <c r="AH20" s="470">
        <v>1</v>
      </c>
      <c r="AI20" s="470">
        <v>1</v>
      </c>
      <c r="AJ20" s="470" t="s">
        <v>117</v>
      </c>
      <c r="AK20" s="470" t="s">
        <v>117</v>
      </c>
      <c r="AL20" s="470" t="s">
        <v>117</v>
      </c>
      <c r="AM20" s="472" t="s">
        <v>117</v>
      </c>
      <c r="AN20" s="6"/>
    </row>
    <row r="21" spans="2:40" s="5" customFormat="1" ht="30" customHeight="1">
      <c r="B21" s="169" t="str">
        <f>IF(ISBLANK([11]三桁基本分類!B21)=TRUE,"",[11]三桁基本分類!B21)</f>
        <v xml:space="preserve">       P36</v>
      </c>
      <c r="C21" s="146" t="str">
        <f>IF(ISBLANK([11]三桁基本分類!C21)=TRUE,"",[11]三桁基本分類!C21)</f>
        <v xml:space="preserve">    新生児の細菌性敗血症</v>
      </c>
      <c r="D21" s="721"/>
      <c r="E21" s="468">
        <v>1</v>
      </c>
      <c r="F21" s="468">
        <v>1</v>
      </c>
      <c r="G21" s="468">
        <v>1</v>
      </c>
      <c r="H21" s="468" t="s">
        <v>117</v>
      </c>
      <c r="I21" s="468" t="s">
        <v>117</v>
      </c>
      <c r="J21" s="470" t="s">
        <v>117</v>
      </c>
      <c r="K21" s="470" t="s">
        <v>117</v>
      </c>
      <c r="L21" s="471"/>
      <c r="M21" s="471"/>
      <c r="N21" s="470" t="s">
        <v>117</v>
      </c>
      <c r="O21" s="470" t="s">
        <v>117</v>
      </c>
      <c r="P21" s="470" t="s">
        <v>117</v>
      </c>
      <c r="Q21" s="470" t="s">
        <v>117</v>
      </c>
      <c r="R21" s="470" t="s">
        <v>117</v>
      </c>
      <c r="S21" s="470" t="s">
        <v>117</v>
      </c>
      <c r="T21" s="468" t="s">
        <v>117</v>
      </c>
      <c r="U21" s="468" t="s">
        <v>117</v>
      </c>
      <c r="V21" s="468" t="s">
        <v>117</v>
      </c>
      <c r="W21" s="468" t="s">
        <v>117</v>
      </c>
      <c r="X21" s="468" t="s">
        <v>117</v>
      </c>
      <c r="Y21" s="468" t="s">
        <v>117</v>
      </c>
      <c r="Z21" s="468" t="s">
        <v>117</v>
      </c>
      <c r="AA21" s="472" t="s">
        <v>117</v>
      </c>
      <c r="AB21" s="6"/>
      <c r="AC21" s="7"/>
      <c r="AD21" s="169" t="str">
        <f>IF(ISBLANK([11]三桁基本分類!B21)=TRUE,"",[11]三桁基本分類!B21)</f>
        <v xml:space="preserve">       P36</v>
      </c>
      <c r="AE21" s="146" t="str">
        <f>IF(ISBLANK([11]三桁基本分類!C21)=TRUE,"",[11]三桁基本分類!C21)</f>
        <v xml:space="preserve">    新生児の細菌性敗血症</v>
      </c>
      <c r="AF21" s="721"/>
      <c r="AG21" s="470">
        <v>1</v>
      </c>
      <c r="AH21" s="470">
        <v>1</v>
      </c>
      <c r="AI21" s="470">
        <v>1</v>
      </c>
      <c r="AJ21" s="470" t="s">
        <v>117</v>
      </c>
      <c r="AK21" s="470" t="s">
        <v>117</v>
      </c>
      <c r="AL21" s="470" t="s">
        <v>117</v>
      </c>
      <c r="AM21" s="472" t="s">
        <v>117</v>
      </c>
      <c r="AN21" s="6"/>
    </row>
    <row r="22" spans="2:40" s="5" customFormat="1" ht="30" customHeight="1">
      <c r="B22" s="169" t="str">
        <f>IF(ISBLANK([11]三桁基本分類!B22)=TRUE,"",[11]三桁基本分類!B22)</f>
        <v xml:space="preserve">   P50-P61</v>
      </c>
      <c r="C22" s="146" t="str">
        <f>IF(ISBLANK([11]三桁基本分類!C22)=TRUE,"",[11]三桁基本分類!C22)</f>
        <v>胎児及び新生児の出血性障害及び血液障害</v>
      </c>
      <c r="D22" s="723"/>
      <c r="E22" s="468">
        <v>2</v>
      </c>
      <c r="F22" s="468" t="s">
        <v>117</v>
      </c>
      <c r="G22" s="468" t="s">
        <v>117</v>
      </c>
      <c r="H22" s="468" t="s">
        <v>117</v>
      </c>
      <c r="I22" s="468" t="s">
        <v>117</v>
      </c>
      <c r="J22" s="470" t="s">
        <v>117</v>
      </c>
      <c r="K22" s="470">
        <v>2</v>
      </c>
      <c r="L22" s="471"/>
      <c r="M22" s="471"/>
      <c r="N22" s="470" t="s">
        <v>117</v>
      </c>
      <c r="O22" s="470" t="s">
        <v>117</v>
      </c>
      <c r="P22" s="470" t="s">
        <v>117</v>
      </c>
      <c r="Q22" s="470" t="s">
        <v>117</v>
      </c>
      <c r="R22" s="470" t="s">
        <v>117</v>
      </c>
      <c r="S22" s="470" t="s">
        <v>117</v>
      </c>
      <c r="T22" s="468" t="s">
        <v>117</v>
      </c>
      <c r="U22" s="468">
        <v>2</v>
      </c>
      <c r="V22" s="468" t="s">
        <v>117</v>
      </c>
      <c r="W22" s="468" t="s">
        <v>117</v>
      </c>
      <c r="X22" s="468" t="s">
        <v>117</v>
      </c>
      <c r="Y22" s="468" t="s">
        <v>117</v>
      </c>
      <c r="Z22" s="468" t="s">
        <v>117</v>
      </c>
      <c r="AA22" s="472">
        <v>2</v>
      </c>
      <c r="AB22" s="6"/>
      <c r="AC22" s="7"/>
      <c r="AD22" s="169" t="str">
        <f>IF(ISBLANK([11]三桁基本分類!B22)=TRUE,"",[11]三桁基本分類!B22)</f>
        <v xml:space="preserve">   P50-P61</v>
      </c>
      <c r="AE22" s="146" t="str">
        <f>IF(ISBLANK([11]三桁基本分類!C22)=TRUE,"",[11]三桁基本分類!C22)</f>
        <v>胎児及び新生児の出血性障害及び血液障害</v>
      </c>
      <c r="AF22" s="723"/>
      <c r="AG22" s="470" t="s">
        <v>117</v>
      </c>
      <c r="AH22" s="470" t="s">
        <v>117</v>
      </c>
      <c r="AI22" s="470" t="s">
        <v>117</v>
      </c>
      <c r="AJ22" s="470" t="s">
        <v>117</v>
      </c>
      <c r="AK22" s="470" t="s">
        <v>117</v>
      </c>
      <c r="AL22" s="470" t="s">
        <v>117</v>
      </c>
      <c r="AM22" s="472" t="s">
        <v>117</v>
      </c>
      <c r="AN22" s="6"/>
    </row>
    <row r="23" spans="2:40" s="5" customFormat="1" ht="30" customHeight="1">
      <c r="B23" s="169" t="str">
        <f>IF(ISBLANK([11]三桁基本分類!B23)=TRUE,"",[11]三桁基本分類!B23)</f>
        <v xml:space="preserve">       P50</v>
      </c>
      <c r="C23" s="146" t="str">
        <f>IF(ISBLANK([11]三桁基本分類!C23)=TRUE,"",[11]三桁基本分類!C23)</f>
        <v xml:space="preserve">    胎　児　失　血</v>
      </c>
      <c r="D23" s="723"/>
      <c r="E23" s="468">
        <v>2</v>
      </c>
      <c r="F23" s="468" t="s">
        <v>117</v>
      </c>
      <c r="G23" s="468" t="s">
        <v>117</v>
      </c>
      <c r="H23" s="468" t="s">
        <v>117</v>
      </c>
      <c r="I23" s="468" t="s">
        <v>117</v>
      </c>
      <c r="J23" s="470" t="s">
        <v>117</v>
      </c>
      <c r="K23" s="470">
        <v>2</v>
      </c>
      <c r="L23" s="471"/>
      <c r="M23" s="471"/>
      <c r="N23" s="470" t="s">
        <v>117</v>
      </c>
      <c r="O23" s="470" t="s">
        <v>117</v>
      </c>
      <c r="P23" s="470" t="s">
        <v>117</v>
      </c>
      <c r="Q23" s="470" t="s">
        <v>117</v>
      </c>
      <c r="R23" s="470" t="s">
        <v>117</v>
      </c>
      <c r="S23" s="470" t="s">
        <v>117</v>
      </c>
      <c r="T23" s="468" t="s">
        <v>117</v>
      </c>
      <c r="U23" s="468">
        <v>2</v>
      </c>
      <c r="V23" s="468" t="s">
        <v>117</v>
      </c>
      <c r="W23" s="468" t="s">
        <v>117</v>
      </c>
      <c r="X23" s="468" t="s">
        <v>117</v>
      </c>
      <c r="Y23" s="468" t="s">
        <v>117</v>
      </c>
      <c r="Z23" s="468" t="s">
        <v>117</v>
      </c>
      <c r="AA23" s="472">
        <v>2</v>
      </c>
      <c r="AB23" s="6"/>
      <c r="AC23" s="7"/>
      <c r="AD23" s="169" t="str">
        <f>IF(ISBLANK([11]三桁基本分類!B23)=TRUE,"",[11]三桁基本分類!B23)</f>
        <v xml:space="preserve">       P50</v>
      </c>
      <c r="AE23" s="146" t="str">
        <f>IF(ISBLANK([11]三桁基本分類!C23)=TRUE,"",[11]三桁基本分類!C23)</f>
        <v xml:space="preserve">    胎　児　失　血</v>
      </c>
      <c r="AF23" s="723"/>
      <c r="AG23" s="470" t="s">
        <v>117</v>
      </c>
      <c r="AH23" s="470" t="s">
        <v>117</v>
      </c>
      <c r="AI23" s="470" t="s">
        <v>117</v>
      </c>
      <c r="AJ23" s="470" t="s">
        <v>117</v>
      </c>
      <c r="AK23" s="470" t="s">
        <v>117</v>
      </c>
      <c r="AL23" s="470" t="s">
        <v>117</v>
      </c>
      <c r="AM23" s="472" t="s">
        <v>117</v>
      </c>
      <c r="AN23" s="6"/>
    </row>
    <row r="24" spans="2:40" s="5" customFormat="1" ht="30" customHeight="1">
      <c r="B24" s="169" t="str">
        <f>IF(ISBLANK([11]三桁基本分類!B24)=TRUE,"",[11]三桁基本分類!B24)</f>
        <v xml:space="preserve">   P76-P78</v>
      </c>
      <c r="C24" s="146" t="str">
        <f>IF(ISBLANK([11]三桁基本分類!C24)=TRUE,"",[11]三桁基本分類!C24)</f>
        <v>胎児及び新生児の消化器系障害</v>
      </c>
      <c r="D24" s="723"/>
      <c r="E24" s="468">
        <v>1</v>
      </c>
      <c r="F24" s="468" t="s">
        <v>117</v>
      </c>
      <c r="G24" s="468" t="s">
        <v>117</v>
      </c>
      <c r="H24" s="468" t="s">
        <v>117</v>
      </c>
      <c r="I24" s="468" t="s">
        <v>117</v>
      </c>
      <c r="J24" s="470" t="s">
        <v>117</v>
      </c>
      <c r="K24" s="470">
        <v>1</v>
      </c>
      <c r="L24" s="471"/>
      <c r="M24" s="471"/>
      <c r="N24" s="470" t="s">
        <v>117</v>
      </c>
      <c r="O24" s="470" t="s">
        <v>117</v>
      </c>
      <c r="P24" s="470" t="s">
        <v>117</v>
      </c>
      <c r="Q24" s="470" t="s">
        <v>117</v>
      </c>
      <c r="R24" s="470" t="s">
        <v>117</v>
      </c>
      <c r="S24" s="470" t="s">
        <v>117</v>
      </c>
      <c r="T24" s="468" t="s">
        <v>117</v>
      </c>
      <c r="U24" s="468" t="s">
        <v>117</v>
      </c>
      <c r="V24" s="468" t="s">
        <v>117</v>
      </c>
      <c r="W24" s="468" t="s">
        <v>117</v>
      </c>
      <c r="X24" s="468" t="s">
        <v>117</v>
      </c>
      <c r="Y24" s="468" t="s">
        <v>117</v>
      </c>
      <c r="Z24" s="468" t="s">
        <v>117</v>
      </c>
      <c r="AA24" s="472" t="s">
        <v>117</v>
      </c>
      <c r="AB24" s="6"/>
      <c r="AC24" s="7"/>
      <c r="AD24" s="169" t="str">
        <f>IF(ISBLANK([11]三桁基本分類!B24)=TRUE,"",[11]三桁基本分類!B24)</f>
        <v xml:space="preserve">   P76-P78</v>
      </c>
      <c r="AE24" s="146" t="str">
        <f>IF(ISBLANK([11]三桁基本分類!C24)=TRUE,"",[11]三桁基本分類!C24)</f>
        <v>胎児及び新生児の消化器系障害</v>
      </c>
      <c r="AF24" s="723"/>
      <c r="AG24" s="470">
        <v>1</v>
      </c>
      <c r="AH24" s="470" t="s">
        <v>117</v>
      </c>
      <c r="AI24" s="470" t="s">
        <v>117</v>
      </c>
      <c r="AJ24" s="470" t="s">
        <v>117</v>
      </c>
      <c r="AK24" s="470" t="s">
        <v>117</v>
      </c>
      <c r="AL24" s="470" t="s">
        <v>117</v>
      </c>
      <c r="AM24" s="472">
        <v>1</v>
      </c>
      <c r="AN24" s="6"/>
    </row>
    <row r="25" spans="2:40" s="5" customFormat="1" ht="30" customHeight="1">
      <c r="B25" s="169" t="str">
        <f>IF(ISBLANK([11]三桁基本分類!B25)=TRUE,"",[11]三桁基本分類!B25)</f>
        <v xml:space="preserve">       P78</v>
      </c>
      <c r="C25" s="146" t="str">
        <f>IF(ISBLANK([11]三桁基本分類!C25)=TRUE,"",[11]三桁基本分類!C25)</f>
        <v xml:space="preserve">    その他の周産期の消化器系障害</v>
      </c>
      <c r="D25" s="723"/>
      <c r="E25" s="468">
        <v>1</v>
      </c>
      <c r="F25" s="468" t="s">
        <v>117</v>
      </c>
      <c r="G25" s="468" t="s">
        <v>117</v>
      </c>
      <c r="H25" s="468" t="s">
        <v>117</v>
      </c>
      <c r="I25" s="468" t="s">
        <v>117</v>
      </c>
      <c r="J25" s="470" t="s">
        <v>117</v>
      </c>
      <c r="K25" s="470">
        <v>1</v>
      </c>
      <c r="L25" s="471"/>
      <c r="M25" s="471"/>
      <c r="N25" s="470" t="s">
        <v>117</v>
      </c>
      <c r="O25" s="470" t="s">
        <v>117</v>
      </c>
      <c r="P25" s="470" t="s">
        <v>117</v>
      </c>
      <c r="Q25" s="470" t="s">
        <v>117</v>
      </c>
      <c r="R25" s="470" t="s">
        <v>117</v>
      </c>
      <c r="S25" s="470" t="s">
        <v>117</v>
      </c>
      <c r="T25" s="468" t="s">
        <v>117</v>
      </c>
      <c r="U25" s="468" t="s">
        <v>117</v>
      </c>
      <c r="V25" s="468" t="s">
        <v>117</v>
      </c>
      <c r="W25" s="468" t="s">
        <v>117</v>
      </c>
      <c r="X25" s="468" t="s">
        <v>117</v>
      </c>
      <c r="Y25" s="468" t="s">
        <v>117</v>
      </c>
      <c r="Z25" s="468" t="s">
        <v>117</v>
      </c>
      <c r="AA25" s="472" t="s">
        <v>117</v>
      </c>
      <c r="AB25" s="6"/>
      <c r="AC25" s="7"/>
      <c r="AD25" s="169" t="str">
        <f>IF(ISBLANK([11]三桁基本分類!B25)=TRUE,"",[11]三桁基本分類!B25)</f>
        <v xml:space="preserve">       P78</v>
      </c>
      <c r="AE25" s="146" t="str">
        <f>IF(ISBLANK([11]三桁基本分類!C25)=TRUE,"",[11]三桁基本分類!C25)</f>
        <v xml:space="preserve">    その他の周産期の消化器系障害</v>
      </c>
      <c r="AF25" s="723"/>
      <c r="AG25" s="470">
        <v>1</v>
      </c>
      <c r="AH25" s="470" t="s">
        <v>117</v>
      </c>
      <c r="AI25" s="470" t="s">
        <v>117</v>
      </c>
      <c r="AJ25" s="470" t="s">
        <v>117</v>
      </c>
      <c r="AK25" s="470" t="s">
        <v>117</v>
      </c>
      <c r="AL25" s="470" t="s">
        <v>117</v>
      </c>
      <c r="AM25" s="472">
        <v>1</v>
      </c>
      <c r="AN25" s="6"/>
    </row>
    <row r="26" spans="2:40" s="5" customFormat="1" ht="30" customHeight="1">
      <c r="B26" s="169" t="str">
        <f>IF(ISBLANK([11]三桁基本分類!B26)=TRUE,"",[11]三桁基本分類!B26)</f>
        <v xml:space="preserve">   P90-P96</v>
      </c>
      <c r="C26" s="146" t="str">
        <f>IF(ISBLANK([11]三桁基本分類!C26)=TRUE,"",[11]三桁基本分類!C26)</f>
        <v>周産期に発生したその他の障害</v>
      </c>
      <c r="D26" s="723"/>
      <c r="E26" s="468">
        <v>23</v>
      </c>
      <c r="F26" s="468">
        <v>18</v>
      </c>
      <c r="G26" s="468">
        <v>8</v>
      </c>
      <c r="H26" s="468">
        <v>2</v>
      </c>
      <c r="I26" s="468">
        <v>8</v>
      </c>
      <c r="J26" s="470" t="s">
        <v>117</v>
      </c>
      <c r="K26" s="470">
        <v>5</v>
      </c>
      <c r="L26" s="471"/>
      <c r="M26" s="471"/>
      <c r="N26" s="470">
        <v>12</v>
      </c>
      <c r="O26" s="470">
        <v>9</v>
      </c>
      <c r="P26" s="470">
        <v>3</v>
      </c>
      <c r="Q26" s="470">
        <v>2</v>
      </c>
      <c r="R26" s="470">
        <v>4</v>
      </c>
      <c r="S26" s="470" t="s">
        <v>117</v>
      </c>
      <c r="T26" s="468">
        <v>3</v>
      </c>
      <c r="U26" s="468">
        <v>10</v>
      </c>
      <c r="V26" s="468">
        <v>8</v>
      </c>
      <c r="W26" s="468">
        <v>4</v>
      </c>
      <c r="X26" s="468" t="s">
        <v>117</v>
      </c>
      <c r="Y26" s="468">
        <v>4</v>
      </c>
      <c r="Z26" s="468" t="s">
        <v>117</v>
      </c>
      <c r="AA26" s="472">
        <v>2</v>
      </c>
      <c r="AB26" s="6"/>
      <c r="AC26" s="7"/>
      <c r="AD26" s="169" t="str">
        <f>IF(ISBLANK([11]三桁基本分類!B26)=TRUE,"",[11]三桁基本分類!B26)</f>
        <v xml:space="preserve">   P90-P96</v>
      </c>
      <c r="AE26" s="146" t="str">
        <f>IF(ISBLANK([11]三桁基本分類!C26)=TRUE,"",[11]三桁基本分類!C26)</f>
        <v>周産期に発生したその他の障害</v>
      </c>
      <c r="AF26" s="643"/>
      <c r="AG26" s="470">
        <v>1</v>
      </c>
      <c r="AH26" s="470">
        <v>1</v>
      </c>
      <c r="AI26" s="470">
        <v>1</v>
      </c>
      <c r="AJ26" s="470" t="s">
        <v>117</v>
      </c>
      <c r="AK26" s="470" t="s">
        <v>117</v>
      </c>
      <c r="AL26" s="470" t="s">
        <v>117</v>
      </c>
      <c r="AM26" s="472" t="s">
        <v>117</v>
      </c>
      <c r="AN26" s="6"/>
    </row>
    <row r="27" spans="2:40" s="5" customFormat="1" ht="30" customHeight="1">
      <c r="B27" s="169" t="str">
        <f>IF(ISBLANK([11]三桁基本分類!B27)=TRUE,"",[11]三桁基本分類!B27)</f>
        <v xml:space="preserve">       P95</v>
      </c>
      <c r="C27" s="146" t="str">
        <f>IF(ISBLANK([11]三桁基本分類!C27)=TRUE,"",[11]三桁基本分類!C27)</f>
        <v xml:space="preserve">    原因不明の胎児死亡</v>
      </c>
      <c r="D27" s="721"/>
      <c r="E27" s="468">
        <v>22</v>
      </c>
      <c r="F27" s="468">
        <v>17</v>
      </c>
      <c r="G27" s="468">
        <v>7</v>
      </c>
      <c r="H27" s="468">
        <v>2</v>
      </c>
      <c r="I27" s="468">
        <v>8</v>
      </c>
      <c r="J27" s="470" t="s">
        <v>117</v>
      </c>
      <c r="K27" s="470">
        <v>5</v>
      </c>
      <c r="L27" s="471"/>
      <c r="M27" s="471"/>
      <c r="N27" s="470">
        <v>12</v>
      </c>
      <c r="O27" s="470">
        <v>9</v>
      </c>
      <c r="P27" s="470">
        <v>3</v>
      </c>
      <c r="Q27" s="470">
        <v>2</v>
      </c>
      <c r="R27" s="470">
        <v>4</v>
      </c>
      <c r="S27" s="470" t="s">
        <v>117</v>
      </c>
      <c r="T27" s="468">
        <v>3</v>
      </c>
      <c r="U27" s="468">
        <v>10</v>
      </c>
      <c r="V27" s="468">
        <v>8</v>
      </c>
      <c r="W27" s="468">
        <v>4</v>
      </c>
      <c r="X27" s="468" t="s">
        <v>117</v>
      </c>
      <c r="Y27" s="468">
        <v>4</v>
      </c>
      <c r="Z27" s="468" t="s">
        <v>117</v>
      </c>
      <c r="AA27" s="472">
        <v>2</v>
      </c>
      <c r="AB27" s="6"/>
      <c r="AC27" s="7"/>
      <c r="AD27" s="169" t="str">
        <f>IF(ISBLANK([11]三桁基本分類!B27)=TRUE,"",[11]三桁基本分類!B27)</f>
        <v xml:space="preserve">       P95</v>
      </c>
      <c r="AE27" s="146" t="str">
        <f>IF(ISBLANK([11]三桁基本分類!C27)=TRUE,"",[11]三桁基本分類!C27)</f>
        <v xml:space="preserve">    原因不明の胎児死亡</v>
      </c>
      <c r="AF27" s="723"/>
      <c r="AG27" s="470" t="s">
        <v>117</v>
      </c>
      <c r="AH27" s="470" t="s">
        <v>117</v>
      </c>
      <c r="AI27" s="470" t="s">
        <v>117</v>
      </c>
      <c r="AJ27" s="470" t="s">
        <v>117</v>
      </c>
      <c r="AK27" s="470" t="s">
        <v>117</v>
      </c>
      <c r="AL27" s="470" t="s">
        <v>117</v>
      </c>
      <c r="AM27" s="472" t="s">
        <v>117</v>
      </c>
      <c r="AN27" s="6"/>
    </row>
    <row r="28" spans="2:40" s="5" customFormat="1" ht="30" customHeight="1">
      <c r="B28" s="169" t="str">
        <f>IF(ISBLANK([11]三桁基本分類!B28)=TRUE,"",[11]三桁基本分類!B28)</f>
        <v xml:space="preserve">       P96</v>
      </c>
      <c r="C28" s="146" t="str">
        <f>IF(ISBLANK([11]三桁基本分類!C28)=TRUE,"",[11]三桁基本分類!C28)</f>
        <v xml:space="preserve">    周産期に発生したその他の病態</v>
      </c>
      <c r="D28" s="723"/>
      <c r="E28" s="468">
        <v>1</v>
      </c>
      <c r="F28" s="468">
        <v>1</v>
      </c>
      <c r="G28" s="468">
        <v>1</v>
      </c>
      <c r="H28" s="468" t="s">
        <v>117</v>
      </c>
      <c r="I28" s="468" t="s">
        <v>117</v>
      </c>
      <c r="J28" s="470" t="s">
        <v>117</v>
      </c>
      <c r="K28" s="470" t="s">
        <v>117</v>
      </c>
      <c r="L28" s="471"/>
      <c r="M28" s="471"/>
      <c r="N28" s="470" t="s">
        <v>117</v>
      </c>
      <c r="O28" s="470" t="s">
        <v>117</v>
      </c>
      <c r="P28" s="470" t="s">
        <v>117</v>
      </c>
      <c r="Q28" s="470" t="s">
        <v>117</v>
      </c>
      <c r="R28" s="470" t="s">
        <v>117</v>
      </c>
      <c r="S28" s="470" t="s">
        <v>117</v>
      </c>
      <c r="T28" s="468" t="s">
        <v>117</v>
      </c>
      <c r="U28" s="468" t="s">
        <v>117</v>
      </c>
      <c r="V28" s="468" t="s">
        <v>117</v>
      </c>
      <c r="W28" s="468" t="s">
        <v>117</v>
      </c>
      <c r="X28" s="468" t="s">
        <v>117</v>
      </c>
      <c r="Y28" s="468" t="s">
        <v>117</v>
      </c>
      <c r="Z28" s="468" t="s">
        <v>117</v>
      </c>
      <c r="AA28" s="472" t="s">
        <v>117</v>
      </c>
      <c r="AB28" s="6"/>
      <c r="AC28" s="7"/>
      <c r="AD28" s="169" t="str">
        <f>IF(ISBLANK([11]三桁基本分類!B28)=TRUE,"",[11]三桁基本分類!B28)</f>
        <v xml:space="preserve">       P96</v>
      </c>
      <c r="AE28" s="146" t="str">
        <f>IF(ISBLANK([11]三桁基本分類!C28)=TRUE,"",[11]三桁基本分類!C28)</f>
        <v xml:space="preserve">    周産期に発生したその他の病態</v>
      </c>
      <c r="AF28" s="721"/>
      <c r="AG28" s="470">
        <v>1</v>
      </c>
      <c r="AH28" s="470">
        <v>1</v>
      </c>
      <c r="AI28" s="470">
        <v>1</v>
      </c>
      <c r="AJ28" s="470" t="s">
        <v>117</v>
      </c>
      <c r="AK28" s="470" t="s">
        <v>117</v>
      </c>
      <c r="AL28" s="470" t="s">
        <v>117</v>
      </c>
      <c r="AM28" s="472" t="s">
        <v>117</v>
      </c>
      <c r="AN28" s="6"/>
    </row>
    <row r="29" spans="2:40" s="5" customFormat="1" ht="30" customHeight="1">
      <c r="B29" s="720" t="str">
        <f>IF(ISBLANK([11]三桁基本分類!B29)=TRUE,"",[11]三桁基本分類!B29)</f>
        <v>Q00-Q99</v>
      </c>
      <c r="C29" s="724" t="str">
        <f>IF(ISBLANK([11]三桁基本分類!C29)=TRUE,"",[11]三桁基本分類!C29)</f>
        <v>先天奇形，変形及び染色体異常</v>
      </c>
      <c r="D29" s="725"/>
      <c r="E29" s="468">
        <v>3</v>
      </c>
      <c r="F29" s="468">
        <v>2</v>
      </c>
      <c r="G29" s="468">
        <v>2</v>
      </c>
      <c r="H29" s="468" t="s">
        <v>117</v>
      </c>
      <c r="I29" s="468" t="s">
        <v>117</v>
      </c>
      <c r="J29" s="470" t="s">
        <v>117</v>
      </c>
      <c r="K29" s="470">
        <v>1</v>
      </c>
      <c r="L29" s="471"/>
      <c r="M29" s="471"/>
      <c r="N29" s="470">
        <v>1</v>
      </c>
      <c r="O29" s="470">
        <v>1</v>
      </c>
      <c r="P29" s="470">
        <v>1</v>
      </c>
      <c r="Q29" s="470" t="s">
        <v>117</v>
      </c>
      <c r="R29" s="470" t="s">
        <v>117</v>
      </c>
      <c r="S29" s="470" t="s">
        <v>117</v>
      </c>
      <c r="T29" s="468" t="s">
        <v>117</v>
      </c>
      <c r="U29" s="468" t="s">
        <v>117</v>
      </c>
      <c r="V29" s="468" t="s">
        <v>117</v>
      </c>
      <c r="W29" s="468" t="s">
        <v>117</v>
      </c>
      <c r="X29" s="468" t="s">
        <v>117</v>
      </c>
      <c r="Y29" s="468" t="s">
        <v>117</v>
      </c>
      <c r="Z29" s="468" t="s">
        <v>117</v>
      </c>
      <c r="AA29" s="472" t="s">
        <v>117</v>
      </c>
      <c r="AB29" s="6"/>
      <c r="AC29" s="7"/>
      <c r="AD29" s="720" t="str">
        <f>IF(ISBLANK([11]三桁基本分類!B29)=TRUE,"",[11]三桁基本分類!B29)</f>
        <v>Q00-Q99</v>
      </c>
      <c r="AE29" s="715" t="str">
        <f>IF(ISBLANK([11]三桁基本分類!C29)=TRUE,"",[11]三桁基本分類!C29)</f>
        <v>先天奇形，変形及び染色体異常</v>
      </c>
      <c r="AF29" s="725"/>
      <c r="AG29" s="470">
        <v>2</v>
      </c>
      <c r="AH29" s="470">
        <v>1</v>
      </c>
      <c r="AI29" s="470">
        <v>1</v>
      </c>
      <c r="AJ29" s="470" t="s">
        <v>117</v>
      </c>
      <c r="AK29" s="470" t="s">
        <v>117</v>
      </c>
      <c r="AL29" s="470" t="s">
        <v>117</v>
      </c>
      <c r="AM29" s="472">
        <v>1</v>
      </c>
      <c r="AN29" s="6"/>
    </row>
    <row r="30" spans="2:40" s="5" customFormat="1" ht="30" customHeight="1">
      <c r="B30" s="169" t="str">
        <f>IF(ISBLANK([11]三桁基本分類!B30)=TRUE,"",[11]三桁基本分類!B30)</f>
        <v xml:space="preserve">   Q30-Q34</v>
      </c>
      <c r="C30" s="147" t="str">
        <f>IF(ISBLANK([11]三桁基本分類!C30)=TRUE,"",[11]三桁基本分類!C30)</f>
        <v>呼吸器系の先天奇形</v>
      </c>
      <c r="D30" s="721"/>
      <c r="E30" s="470">
        <v>1</v>
      </c>
      <c r="F30" s="468">
        <v>1</v>
      </c>
      <c r="G30" s="468">
        <v>1</v>
      </c>
      <c r="H30" s="468" t="s">
        <v>117</v>
      </c>
      <c r="I30" s="468" t="s">
        <v>117</v>
      </c>
      <c r="J30" s="470" t="s">
        <v>117</v>
      </c>
      <c r="K30" s="470" t="s">
        <v>117</v>
      </c>
      <c r="L30" s="471"/>
      <c r="M30" s="471"/>
      <c r="N30" s="470">
        <v>1</v>
      </c>
      <c r="O30" s="470">
        <v>1</v>
      </c>
      <c r="P30" s="470">
        <v>1</v>
      </c>
      <c r="Q30" s="470" t="s">
        <v>117</v>
      </c>
      <c r="R30" s="470" t="s">
        <v>117</v>
      </c>
      <c r="S30" s="470" t="s">
        <v>117</v>
      </c>
      <c r="T30" s="468" t="s">
        <v>117</v>
      </c>
      <c r="U30" s="468" t="s">
        <v>117</v>
      </c>
      <c r="V30" s="468" t="s">
        <v>117</v>
      </c>
      <c r="W30" s="468" t="s">
        <v>117</v>
      </c>
      <c r="X30" s="468" t="s">
        <v>117</v>
      </c>
      <c r="Y30" s="468" t="s">
        <v>117</v>
      </c>
      <c r="Z30" s="468" t="s">
        <v>117</v>
      </c>
      <c r="AA30" s="472" t="s">
        <v>117</v>
      </c>
      <c r="AB30" s="6"/>
      <c r="AC30" s="7"/>
      <c r="AD30" s="169" t="str">
        <f>IF(ISBLANK([11]三桁基本分類!B30)=TRUE,"",[11]三桁基本分類!B30)</f>
        <v xml:space="preserve">   Q30-Q34</v>
      </c>
      <c r="AE30" s="146" t="str">
        <f>IF(ISBLANK([11]三桁基本分類!C30)=TRUE,"",[11]三桁基本分類!C30)</f>
        <v>呼吸器系の先天奇形</v>
      </c>
      <c r="AF30" s="721"/>
      <c r="AG30" s="470" t="s">
        <v>117</v>
      </c>
      <c r="AH30" s="470" t="s">
        <v>117</v>
      </c>
      <c r="AI30" s="470" t="s">
        <v>117</v>
      </c>
      <c r="AJ30" s="470" t="s">
        <v>117</v>
      </c>
      <c r="AK30" s="470" t="s">
        <v>117</v>
      </c>
      <c r="AL30" s="470" t="s">
        <v>117</v>
      </c>
      <c r="AM30" s="472" t="s">
        <v>117</v>
      </c>
      <c r="AN30" s="6"/>
    </row>
    <row r="31" spans="2:40" s="5" customFormat="1" ht="30" customHeight="1">
      <c r="B31" s="169" t="str">
        <f>IF(ISBLANK([11]三桁基本分類!B31)=TRUE,"",[11]三桁基本分類!B31)</f>
        <v xml:space="preserve">       Q33</v>
      </c>
      <c r="C31" s="146" t="str">
        <f>IF(ISBLANK([11]三桁基本分類!C31)=TRUE,"",[11]三桁基本分類!C31)</f>
        <v xml:space="preserve">    肺の先天奇形</v>
      </c>
      <c r="D31" s="721"/>
      <c r="E31" s="468">
        <v>1</v>
      </c>
      <c r="F31" s="468">
        <v>1</v>
      </c>
      <c r="G31" s="468">
        <v>1</v>
      </c>
      <c r="H31" s="468" t="s">
        <v>117</v>
      </c>
      <c r="I31" s="468" t="s">
        <v>117</v>
      </c>
      <c r="J31" s="470" t="s">
        <v>117</v>
      </c>
      <c r="K31" s="470" t="s">
        <v>117</v>
      </c>
      <c r="L31" s="471"/>
      <c r="M31" s="471"/>
      <c r="N31" s="470">
        <v>1</v>
      </c>
      <c r="O31" s="470">
        <v>1</v>
      </c>
      <c r="P31" s="470">
        <v>1</v>
      </c>
      <c r="Q31" s="470" t="s">
        <v>117</v>
      </c>
      <c r="R31" s="470" t="s">
        <v>117</v>
      </c>
      <c r="S31" s="470" t="s">
        <v>117</v>
      </c>
      <c r="T31" s="468" t="s">
        <v>117</v>
      </c>
      <c r="U31" s="468" t="s">
        <v>117</v>
      </c>
      <c r="V31" s="468" t="s">
        <v>117</v>
      </c>
      <c r="W31" s="468" t="s">
        <v>117</v>
      </c>
      <c r="X31" s="468" t="s">
        <v>117</v>
      </c>
      <c r="Y31" s="468" t="s">
        <v>117</v>
      </c>
      <c r="Z31" s="468" t="s">
        <v>117</v>
      </c>
      <c r="AA31" s="472" t="s">
        <v>117</v>
      </c>
      <c r="AB31" s="6"/>
      <c r="AC31" s="7"/>
      <c r="AD31" s="169" t="str">
        <f>IF(ISBLANK([11]三桁基本分類!B31)=TRUE,"",[11]三桁基本分類!B31)</f>
        <v xml:space="preserve">       Q33</v>
      </c>
      <c r="AE31" s="146" t="str">
        <f>IF(ISBLANK([11]三桁基本分類!C31)=TRUE,"",[11]三桁基本分類!C31)</f>
        <v xml:space="preserve">    肺の先天奇形</v>
      </c>
      <c r="AF31" s="721"/>
      <c r="AG31" s="470" t="s">
        <v>117</v>
      </c>
      <c r="AH31" s="470" t="s">
        <v>117</v>
      </c>
      <c r="AI31" s="470" t="s">
        <v>117</v>
      </c>
      <c r="AJ31" s="470" t="s">
        <v>117</v>
      </c>
      <c r="AK31" s="470" t="s">
        <v>117</v>
      </c>
      <c r="AL31" s="470" t="s">
        <v>117</v>
      </c>
      <c r="AM31" s="472" t="s">
        <v>117</v>
      </c>
      <c r="AN31" s="6"/>
    </row>
    <row r="32" spans="2:40" s="5" customFormat="1" ht="30" customHeight="1">
      <c r="B32" s="169" t="str">
        <f>IF(ISBLANK([11]三桁基本分類!B32)=TRUE,"",[11]三桁基本分類!B32)</f>
        <v xml:space="preserve">   Q60-Q64</v>
      </c>
      <c r="C32" s="146" t="str">
        <f>IF(ISBLANK([11]三桁基本分類!C32)=TRUE,"",[11]三桁基本分類!C32)</f>
        <v>腎尿路系の先天奇形</v>
      </c>
      <c r="D32" s="723"/>
      <c r="E32" s="468">
        <v>1</v>
      </c>
      <c r="F32" s="468">
        <v>1</v>
      </c>
      <c r="G32" s="468">
        <v>1</v>
      </c>
      <c r="H32" s="468" t="s">
        <v>117</v>
      </c>
      <c r="I32" s="468" t="s">
        <v>117</v>
      </c>
      <c r="J32" s="470" t="s">
        <v>117</v>
      </c>
      <c r="K32" s="470" t="s">
        <v>117</v>
      </c>
      <c r="L32" s="471"/>
      <c r="M32" s="471"/>
      <c r="N32" s="470" t="s">
        <v>117</v>
      </c>
      <c r="O32" s="470" t="s">
        <v>117</v>
      </c>
      <c r="P32" s="470" t="s">
        <v>117</v>
      </c>
      <c r="Q32" s="470" t="s">
        <v>117</v>
      </c>
      <c r="R32" s="470" t="s">
        <v>117</v>
      </c>
      <c r="S32" s="470" t="s">
        <v>117</v>
      </c>
      <c r="T32" s="468" t="s">
        <v>117</v>
      </c>
      <c r="U32" s="468" t="s">
        <v>117</v>
      </c>
      <c r="V32" s="468" t="s">
        <v>117</v>
      </c>
      <c r="W32" s="468" t="s">
        <v>117</v>
      </c>
      <c r="X32" s="468" t="s">
        <v>117</v>
      </c>
      <c r="Y32" s="468" t="s">
        <v>117</v>
      </c>
      <c r="Z32" s="468" t="s">
        <v>117</v>
      </c>
      <c r="AA32" s="472" t="s">
        <v>117</v>
      </c>
      <c r="AB32" s="6"/>
      <c r="AC32" s="7"/>
      <c r="AD32" s="169" t="str">
        <f>IF(ISBLANK([11]三桁基本分類!B32)=TRUE,"",[11]三桁基本分類!B32)</f>
        <v xml:space="preserve">   Q60-Q64</v>
      </c>
      <c r="AE32" s="146" t="str">
        <f>IF(ISBLANK([11]三桁基本分類!C32)=TRUE,"",[11]三桁基本分類!C32)</f>
        <v>腎尿路系の先天奇形</v>
      </c>
      <c r="AF32" s="643"/>
      <c r="AG32" s="470">
        <v>1</v>
      </c>
      <c r="AH32" s="470">
        <v>1</v>
      </c>
      <c r="AI32" s="470">
        <v>1</v>
      </c>
      <c r="AJ32" s="470" t="s">
        <v>117</v>
      </c>
      <c r="AK32" s="470" t="s">
        <v>117</v>
      </c>
      <c r="AL32" s="470" t="s">
        <v>117</v>
      </c>
      <c r="AM32" s="472" t="s">
        <v>117</v>
      </c>
      <c r="AN32" s="6"/>
    </row>
    <row r="33" spans="2:40" s="5" customFormat="1" ht="30" customHeight="1">
      <c r="B33" s="169" t="str">
        <f>IF(ISBLANK([11]三桁基本分類!B33)=TRUE,"",[11]三桁基本分類!B33)</f>
        <v/>
      </c>
      <c r="C33" s="146" t="str">
        <f>IF(ISBLANK([11]三桁基本分類!C33)=TRUE,"",[11]三桁基本分類!C33)</f>
        <v/>
      </c>
      <c r="D33" s="721"/>
      <c r="E33" s="468">
        <v>1</v>
      </c>
      <c r="F33" s="468">
        <v>1</v>
      </c>
      <c r="G33" s="468">
        <v>1</v>
      </c>
      <c r="H33" s="468" t="s">
        <v>117</v>
      </c>
      <c r="I33" s="468" t="s">
        <v>117</v>
      </c>
      <c r="J33" s="470" t="s">
        <v>117</v>
      </c>
      <c r="K33" s="470" t="s">
        <v>117</v>
      </c>
      <c r="L33" s="471"/>
      <c r="M33" s="471"/>
      <c r="N33" s="470" t="s">
        <v>117</v>
      </c>
      <c r="O33" s="470" t="s">
        <v>117</v>
      </c>
      <c r="P33" s="470" t="s">
        <v>117</v>
      </c>
      <c r="Q33" s="470" t="s">
        <v>117</v>
      </c>
      <c r="R33" s="470" t="s">
        <v>117</v>
      </c>
      <c r="S33" s="470" t="s">
        <v>117</v>
      </c>
      <c r="T33" s="468" t="s">
        <v>117</v>
      </c>
      <c r="U33" s="468" t="s">
        <v>117</v>
      </c>
      <c r="V33" s="468" t="s">
        <v>117</v>
      </c>
      <c r="W33" s="468" t="s">
        <v>117</v>
      </c>
      <c r="X33" s="468" t="s">
        <v>117</v>
      </c>
      <c r="Y33" s="468" t="s">
        <v>117</v>
      </c>
      <c r="Z33" s="468" t="s">
        <v>117</v>
      </c>
      <c r="AA33" s="472" t="s">
        <v>117</v>
      </c>
      <c r="AB33" s="6"/>
      <c r="AC33" s="7"/>
      <c r="AD33" s="169" t="str">
        <f>IF(ISBLANK([11]三桁基本分類!B33)=TRUE,"",[11]三桁基本分類!B33)</f>
        <v/>
      </c>
      <c r="AE33" s="146" t="str">
        <f>IF(ISBLANK([11]三桁基本分類!C33)=TRUE,"",[11]三桁基本分類!C33)</f>
        <v/>
      </c>
      <c r="AF33" s="721"/>
      <c r="AG33" s="470">
        <v>1</v>
      </c>
      <c r="AH33" s="470">
        <v>1</v>
      </c>
      <c r="AI33" s="470">
        <v>1</v>
      </c>
      <c r="AJ33" s="470" t="s">
        <v>117</v>
      </c>
      <c r="AK33" s="470" t="s">
        <v>117</v>
      </c>
      <c r="AL33" s="470" t="s">
        <v>117</v>
      </c>
      <c r="AM33" s="472" t="s">
        <v>117</v>
      </c>
      <c r="AN33" s="6"/>
    </row>
    <row r="34" spans="2:40" s="5" customFormat="1" ht="30" customHeight="1">
      <c r="B34" s="169" t="str">
        <f>IF(ISBLANK([11]三桁基本分類!B34)=TRUE,"",[11]三桁基本分類!B34)</f>
        <v/>
      </c>
      <c r="C34" s="146" t="str">
        <f>IF(ISBLANK([11]三桁基本分類!C34)=TRUE,"",[11]三桁基本分類!C34)</f>
        <v/>
      </c>
      <c r="D34" s="723"/>
      <c r="E34" s="468">
        <v>1</v>
      </c>
      <c r="F34" s="468" t="s">
        <v>117</v>
      </c>
      <c r="G34" s="468" t="s">
        <v>117</v>
      </c>
      <c r="H34" s="468" t="s">
        <v>117</v>
      </c>
      <c r="I34" s="468" t="s">
        <v>117</v>
      </c>
      <c r="J34" s="470" t="s">
        <v>117</v>
      </c>
      <c r="K34" s="470">
        <v>1</v>
      </c>
      <c r="L34" s="471"/>
      <c r="M34" s="471"/>
      <c r="N34" s="470" t="s">
        <v>117</v>
      </c>
      <c r="O34" s="470" t="s">
        <v>117</v>
      </c>
      <c r="P34" s="470" t="s">
        <v>117</v>
      </c>
      <c r="Q34" s="470" t="s">
        <v>117</v>
      </c>
      <c r="R34" s="470" t="s">
        <v>117</v>
      </c>
      <c r="S34" s="470" t="s">
        <v>117</v>
      </c>
      <c r="T34" s="468" t="s">
        <v>117</v>
      </c>
      <c r="U34" s="468" t="s">
        <v>117</v>
      </c>
      <c r="V34" s="468" t="s">
        <v>117</v>
      </c>
      <c r="W34" s="468" t="s">
        <v>117</v>
      </c>
      <c r="X34" s="468" t="s">
        <v>117</v>
      </c>
      <c r="Y34" s="468" t="s">
        <v>117</v>
      </c>
      <c r="Z34" s="468" t="s">
        <v>117</v>
      </c>
      <c r="AA34" s="472" t="s">
        <v>117</v>
      </c>
      <c r="AB34" s="6"/>
      <c r="AC34" s="7"/>
      <c r="AD34" s="169" t="str">
        <f>IF(ISBLANK([11]三桁基本分類!B34)=TRUE,"",[11]三桁基本分類!B34)</f>
        <v/>
      </c>
      <c r="AE34" s="146" t="str">
        <f>IF(ISBLANK([11]三桁基本分類!C34)=TRUE,"",[11]三桁基本分類!C34)</f>
        <v/>
      </c>
      <c r="AF34" s="643"/>
      <c r="AG34" s="470">
        <v>1</v>
      </c>
      <c r="AH34" s="470" t="s">
        <v>117</v>
      </c>
      <c r="AI34" s="470" t="s">
        <v>117</v>
      </c>
      <c r="AJ34" s="470" t="s">
        <v>117</v>
      </c>
      <c r="AK34" s="470" t="s">
        <v>117</v>
      </c>
      <c r="AL34" s="470" t="s">
        <v>117</v>
      </c>
      <c r="AM34" s="472">
        <v>1</v>
      </c>
      <c r="AN34" s="6"/>
    </row>
    <row r="35" spans="2:40" s="5" customFormat="1" ht="30" customHeight="1">
      <c r="B35" s="169" t="str">
        <f>IF(ISBLANK([11]三桁基本分類!B35)=TRUE,"",[11]三桁基本分類!B35)</f>
        <v/>
      </c>
      <c r="C35" s="146" t="str">
        <f>IF(ISBLANK([11]三桁基本分類!C35)=TRUE,"",[11]三桁基本分類!C35)</f>
        <v/>
      </c>
      <c r="D35" s="723"/>
      <c r="E35" s="468">
        <v>1</v>
      </c>
      <c r="F35" s="468" t="s">
        <v>117</v>
      </c>
      <c r="G35" s="468" t="s">
        <v>117</v>
      </c>
      <c r="H35" s="468" t="s">
        <v>117</v>
      </c>
      <c r="I35" s="468" t="s">
        <v>117</v>
      </c>
      <c r="J35" s="470" t="s">
        <v>117</v>
      </c>
      <c r="K35" s="470">
        <v>1</v>
      </c>
      <c r="L35" s="471"/>
      <c r="M35" s="471"/>
      <c r="N35" s="470" t="s">
        <v>117</v>
      </c>
      <c r="O35" s="470" t="s">
        <v>117</v>
      </c>
      <c r="P35" s="470" t="s">
        <v>117</v>
      </c>
      <c r="Q35" s="470" t="s">
        <v>117</v>
      </c>
      <c r="R35" s="470" t="s">
        <v>117</v>
      </c>
      <c r="S35" s="470" t="s">
        <v>117</v>
      </c>
      <c r="T35" s="468" t="s">
        <v>117</v>
      </c>
      <c r="U35" s="468" t="s">
        <v>117</v>
      </c>
      <c r="V35" s="468" t="s">
        <v>117</v>
      </c>
      <c r="W35" s="468" t="s">
        <v>117</v>
      </c>
      <c r="X35" s="468" t="s">
        <v>117</v>
      </c>
      <c r="Y35" s="468" t="s">
        <v>117</v>
      </c>
      <c r="Z35" s="468" t="s">
        <v>117</v>
      </c>
      <c r="AA35" s="472" t="s">
        <v>117</v>
      </c>
      <c r="AB35" s="6"/>
      <c r="AC35" s="7"/>
      <c r="AD35" s="169" t="str">
        <f>IF(ISBLANK([11]三桁基本分類!B35)=TRUE,"",[11]三桁基本分類!B35)</f>
        <v/>
      </c>
      <c r="AE35" s="146" t="str">
        <f>IF(ISBLANK([11]三桁基本分類!C35)=TRUE,"",[11]三桁基本分類!C35)</f>
        <v/>
      </c>
      <c r="AF35" s="721"/>
      <c r="AG35" s="470">
        <v>1</v>
      </c>
      <c r="AH35" s="470" t="s">
        <v>117</v>
      </c>
      <c r="AI35" s="470" t="s">
        <v>117</v>
      </c>
      <c r="AJ35" s="470" t="s">
        <v>117</v>
      </c>
      <c r="AK35" s="470" t="s">
        <v>117</v>
      </c>
      <c r="AL35" s="470" t="s">
        <v>117</v>
      </c>
      <c r="AM35" s="472">
        <v>1</v>
      </c>
      <c r="AN35" s="6"/>
    </row>
    <row r="36" spans="2:40" s="5" customFormat="1" ht="30" customHeight="1">
      <c r="B36" s="720" t="str">
        <f>IF(ISBLANK([11]三桁基本分類!B36)=TRUE,"",[11]三桁基本分類!B36)</f>
        <v/>
      </c>
      <c r="C36" s="814" t="str">
        <f>IF(ISBLANK([11]三桁基本分類!C36)=TRUE,"",[11]三桁基本分類!C36)</f>
        <v/>
      </c>
      <c r="D36" s="815"/>
      <c r="E36" s="468">
        <v>1</v>
      </c>
      <c r="F36" s="468" t="s">
        <v>117</v>
      </c>
      <c r="G36" s="468" t="s">
        <v>117</v>
      </c>
      <c r="H36" s="468" t="s">
        <v>117</v>
      </c>
      <c r="I36" s="468" t="s">
        <v>117</v>
      </c>
      <c r="J36" s="470" t="s">
        <v>117</v>
      </c>
      <c r="K36" s="470">
        <v>1</v>
      </c>
      <c r="L36" s="471"/>
      <c r="M36" s="471"/>
      <c r="N36" s="470">
        <v>1</v>
      </c>
      <c r="O36" s="470" t="s">
        <v>117</v>
      </c>
      <c r="P36" s="470" t="s">
        <v>117</v>
      </c>
      <c r="Q36" s="470" t="s">
        <v>117</v>
      </c>
      <c r="R36" s="470" t="s">
        <v>117</v>
      </c>
      <c r="S36" s="470" t="s">
        <v>117</v>
      </c>
      <c r="T36" s="468">
        <v>1</v>
      </c>
      <c r="U36" s="468" t="s">
        <v>117</v>
      </c>
      <c r="V36" s="468" t="s">
        <v>117</v>
      </c>
      <c r="W36" s="468" t="s">
        <v>117</v>
      </c>
      <c r="X36" s="468" t="s">
        <v>117</v>
      </c>
      <c r="Y36" s="468" t="s">
        <v>117</v>
      </c>
      <c r="Z36" s="468" t="s">
        <v>117</v>
      </c>
      <c r="AA36" s="472" t="s">
        <v>117</v>
      </c>
      <c r="AB36" s="6"/>
      <c r="AC36" s="7"/>
      <c r="AD36" s="720" t="str">
        <f>IF(ISBLANK([11]三桁基本分類!B36)=TRUE,"",[11]三桁基本分類!B36)</f>
        <v/>
      </c>
      <c r="AE36" s="814" t="str">
        <f>IF(ISBLANK([11]三桁基本分類!C36)=TRUE,"",[11]三桁基本分類!C36)</f>
        <v/>
      </c>
      <c r="AF36" s="815"/>
      <c r="AG36" s="470" t="s">
        <v>117</v>
      </c>
      <c r="AH36" s="470" t="s">
        <v>117</v>
      </c>
      <c r="AI36" s="470" t="s">
        <v>117</v>
      </c>
      <c r="AJ36" s="470" t="s">
        <v>117</v>
      </c>
      <c r="AK36" s="470" t="s">
        <v>117</v>
      </c>
      <c r="AL36" s="470" t="s">
        <v>117</v>
      </c>
      <c r="AM36" s="472" t="s">
        <v>117</v>
      </c>
      <c r="AN36" s="6"/>
    </row>
    <row r="37" spans="2:40" s="5" customFormat="1" ht="30" customHeight="1">
      <c r="B37" s="169" t="str">
        <f>IF(ISBLANK([11]三桁基本分類!B37)=TRUE,"",[11]三桁基本分類!B37)</f>
        <v/>
      </c>
      <c r="C37" s="146" t="str">
        <f>IF(ISBLANK([11]三桁基本分類!C37)=TRUE,"",[11]三桁基本分類!C37)</f>
        <v/>
      </c>
      <c r="D37" s="721"/>
      <c r="E37" s="468">
        <v>1</v>
      </c>
      <c r="F37" s="468" t="s">
        <v>117</v>
      </c>
      <c r="G37" s="468" t="s">
        <v>117</v>
      </c>
      <c r="H37" s="468" t="s">
        <v>117</v>
      </c>
      <c r="I37" s="468" t="s">
        <v>117</v>
      </c>
      <c r="J37" s="470" t="s">
        <v>117</v>
      </c>
      <c r="K37" s="470">
        <v>1</v>
      </c>
      <c r="L37" s="471"/>
      <c r="M37" s="471"/>
      <c r="N37" s="470">
        <v>1</v>
      </c>
      <c r="O37" s="470" t="s">
        <v>117</v>
      </c>
      <c r="P37" s="470" t="s">
        <v>117</v>
      </c>
      <c r="Q37" s="470" t="s">
        <v>117</v>
      </c>
      <c r="R37" s="470" t="s">
        <v>117</v>
      </c>
      <c r="S37" s="470" t="s">
        <v>117</v>
      </c>
      <c r="T37" s="468">
        <v>1</v>
      </c>
      <c r="U37" s="468" t="s">
        <v>117</v>
      </c>
      <c r="V37" s="468" t="s">
        <v>117</v>
      </c>
      <c r="W37" s="468" t="s">
        <v>117</v>
      </c>
      <c r="X37" s="468" t="s">
        <v>117</v>
      </c>
      <c r="Y37" s="468" t="s">
        <v>117</v>
      </c>
      <c r="Z37" s="468" t="s">
        <v>117</v>
      </c>
      <c r="AA37" s="472" t="s">
        <v>117</v>
      </c>
      <c r="AB37" s="6"/>
      <c r="AC37" s="7"/>
      <c r="AD37" s="169" t="str">
        <f>IF(ISBLANK([11]三桁基本分類!B37)=TRUE,"",[11]三桁基本分類!B37)</f>
        <v/>
      </c>
      <c r="AE37" s="146" t="str">
        <f>IF(ISBLANK([11]三桁基本分類!C37)=TRUE,"",[11]三桁基本分類!C37)</f>
        <v/>
      </c>
      <c r="AF37" s="721"/>
      <c r="AG37" s="470" t="s">
        <v>117</v>
      </c>
      <c r="AH37" s="470" t="s">
        <v>117</v>
      </c>
      <c r="AI37" s="470" t="s">
        <v>117</v>
      </c>
      <c r="AJ37" s="470" t="s">
        <v>117</v>
      </c>
      <c r="AK37" s="470" t="s">
        <v>117</v>
      </c>
      <c r="AL37" s="470" t="s">
        <v>117</v>
      </c>
      <c r="AM37" s="472" t="s">
        <v>117</v>
      </c>
      <c r="AN37" s="6"/>
    </row>
    <row r="38" spans="2:40" s="5" customFormat="1" ht="30" customHeight="1">
      <c r="B38" s="169" t="str">
        <f>IF(ISBLANK([11]三桁基本分類!B38)=TRUE,"",[11]三桁基本分類!B38)</f>
        <v/>
      </c>
      <c r="C38" s="147" t="str">
        <f>IF(ISBLANK([11]三桁基本分類!C38)=TRUE,"",[11]三桁基本分類!C38)</f>
        <v/>
      </c>
      <c r="D38" s="643"/>
      <c r="E38" s="468">
        <v>1</v>
      </c>
      <c r="F38" s="468" t="s">
        <v>117</v>
      </c>
      <c r="G38" s="468" t="s">
        <v>117</v>
      </c>
      <c r="H38" s="468" t="s">
        <v>117</v>
      </c>
      <c r="I38" s="468" t="s">
        <v>117</v>
      </c>
      <c r="J38" s="470" t="s">
        <v>117</v>
      </c>
      <c r="K38" s="470">
        <v>1</v>
      </c>
      <c r="L38" s="471"/>
      <c r="M38" s="471"/>
      <c r="N38" s="470">
        <v>1</v>
      </c>
      <c r="O38" s="470" t="s">
        <v>117</v>
      </c>
      <c r="P38" s="470" t="s">
        <v>117</v>
      </c>
      <c r="Q38" s="470" t="s">
        <v>117</v>
      </c>
      <c r="R38" s="470" t="s">
        <v>117</v>
      </c>
      <c r="S38" s="470" t="s">
        <v>117</v>
      </c>
      <c r="T38" s="468">
        <v>1</v>
      </c>
      <c r="U38" s="468" t="s">
        <v>117</v>
      </c>
      <c r="V38" s="468" t="s">
        <v>117</v>
      </c>
      <c r="W38" s="468" t="s">
        <v>117</v>
      </c>
      <c r="X38" s="468" t="s">
        <v>117</v>
      </c>
      <c r="Y38" s="468" t="s">
        <v>117</v>
      </c>
      <c r="Z38" s="468" t="s">
        <v>117</v>
      </c>
      <c r="AA38" s="472" t="s">
        <v>117</v>
      </c>
      <c r="AB38" s="6"/>
      <c r="AC38" s="7"/>
      <c r="AD38" s="169" t="str">
        <f>IF(ISBLANK([11]三桁基本分類!B38)=TRUE,"",[11]三桁基本分類!B38)</f>
        <v/>
      </c>
      <c r="AE38" s="146" t="str">
        <f>IF(ISBLANK([11]三桁基本分類!C38)=TRUE,"",[11]三桁基本分類!C38)</f>
        <v/>
      </c>
      <c r="AF38" s="643"/>
      <c r="AG38" s="470" t="s">
        <v>117</v>
      </c>
      <c r="AH38" s="470" t="s">
        <v>117</v>
      </c>
      <c r="AI38" s="470" t="s">
        <v>117</v>
      </c>
      <c r="AJ38" s="470" t="s">
        <v>117</v>
      </c>
      <c r="AK38" s="470" t="s">
        <v>117</v>
      </c>
      <c r="AL38" s="470" t="s">
        <v>117</v>
      </c>
      <c r="AM38" s="472" t="s">
        <v>117</v>
      </c>
      <c r="AN38" s="6"/>
    </row>
    <row r="39" spans="2:40" s="5" customFormat="1" ht="30" customHeight="1">
      <c r="B39" s="720" t="str">
        <f>IF(ISBLANK([11]三桁基本分類!B39)=TRUE,"",[11]三桁基本分類!B39)</f>
        <v/>
      </c>
      <c r="C39" s="724" t="str">
        <f>IF(ISBLANK([11]三桁基本分類!C39)=TRUE,"",[11]三桁基本分類!C39)</f>
        <v/>
      </c>
      <c r="D39" s="726"/>
      <c r="E39" s="468">
        <v>1</v>
      </c>
      <c r="F39" s="468" t="s">
        <v>117</v>
      </c>
      <c r="G39" s="468" t="s">
        <v>117</v>
      </c>
      <c r="H39" s="468" t="s">
        <v>117</v>
      </c>
      <c r="I39" s="468" t="s">
        <v>117</v>
      </c>
      <c r="J39" s="470" t="s">
        <v>117</v>
      </c>
      <c r="K39" s="470">
        <v>1</v>
      </c>
      <c r="L39" s="471"/>
      <c r="M39" s="471"/>
      <c r="N39" s="470" t="s">
        <v>117</v>
      </c>
      <c r="O39" s="470" t="s">
        <v>117</v>
      </c>
      <c r="P39" s="470" t="s">
        <v>117</v>
      </c>
      <c r="Q39" s="470" t="s">
        <v>117</v>
      </c>
      <c r="R39" s="470" t="s">
        <v>117</v>
      </c>
      <c r="S39" s="470" t="s">
        <v>117</v>
      </c>
      <c r="T39" s="468" t="s">
        <v>117</v>
      </c>
      <c r="U39" s="468" t="s">
        <v>117</v>
      </c>
      <c r="V39" s="468" t="s">
        <v>117</v>
      </c>
      <c r="W39" s="468" t="s">
        <v>117</v>
      </c>
      <c r="X39" s="468" t="s">
        <v>117</v>
      </c>
      <c r="Y39" s="468" t="s">
        <v>117</v>
      </c>
      <c r="Z39" s="468" t="s">
        <v>117</v>
      </c>
      <c r="AA39" s="472" t="s">
        <v>117</v>
      </c>
      <c r="AB39" s="6"/>
      <c r="AC39" s="7"/>
      <c r="AD39" s="720" t="str">
        <f>IF(ISBLANK([11]三桁基本分類!B39)=TRUE,"",[11]三桁基本分類!B39)</f>
        <v/>
      </c>
      <c r="AE39" s="724" t="str">
        <f>IF(ISBLANK([11]三桁基本分類!C39)=TRUE,"",[11]三桁基本分類!C39)</f>
        <v/>
      </c>
      <c r="AF39" s="725"/>
      <c r="AG39" s="470">
        <v>1</v>
      </c>
      <c r="AH39" s="470" t="s">
        <v>117</v>
      </c>
      <c r="AI39" s="470" t="s">
        <v>117</v>
      </c>
      <c r="AJ39" s="470" t="s">
        <v>117</v>
      </c>
      <c r="AK39" s="470" t="s">
        <v>117</v>
      </c>
      <c r="AL39" s="470" t="s">
        <v>117</v>
      </c>
      <c r="AM39" s="472">
        <v>1</v>
      </c>
      <c r="AN39" s="6"/>
    </row>
    <row r="40" spans="2:40" s="5" customFormat="1" ht="30" customHeight="1">
      <c r="B40" s="169" t="str">
        <f>IF(ISBLANK([11]三桁基本分類!B40)=TRUE,"",[11]三桁基本分類!B40)</f>
        <v/>
      </c>
      <c r="C40" s="816" t="str">
        <f>IF(ISBLANK([11]三桁基本分類!C40)=TRUE,"",[11]三桁基本分類!C40)</f>
        <v/>
      </c>
      <c r="D40" s="817"/>
      <c r="E40" s="468">
        <v>1</v>
      </c>
      <c r="F40" s="468" t="s">
        <v>117</v>
      </c>
      <c r="G40" s="468" t="s">
        <v>117</v>
      </c>
      <c r="H40" s="468" t="s">
        <v>117</v>
      </c>
      <c r="I40" s="468" t="s">
        <v>117</v>
      </c>
      <c r="J40" s="470" t="s">
        <v>117</v>
      </c>
      <c r="K40" s="470">
        <v>1</v>
      </c>
      <c r="L40" s="471"/>
      <c r="M40" s="471"/>
      <c r="N40" s="470" t="s">
        <v>117</v>
      </c>
      <c r="O40" s="470" t="s">
        <v>117</v>
      </c>
      <c r="P40" s="470" t="s">
        <v>117</v>
      </c>
      <c r="Q40" s="470" t="s">
        <v>117</v>
      </c>
      <c r="R40" s="470" t="s">
        <v>117</v>
      </c>
      <c r="S40" s="470" t="s">
        <v>117</v>
      </c>
      <c r="T40" s="468" t="s">
        <v>117</v>
      </c>
      <c r="U40" s="468" t="s">
        <v>117</v>
      </c>
      <c r="V40" s="468" t="s">
        <v>117</v>
      </c>
      <c r="W40" s="468" t="s">
        <v>117</v>
      </c>
      <c r="X40" s="468" t="s">
        <v>117</v>
      </c>
      <c r="Y40" s="468" t="s">
        <v>117</v>
      </c>
      <c r="Z40" s="468" t="s">
        <v>117</v>
      </c>
      <c r="AA40" s="472" t="s">
        <v>117</v>
      </c>
      <c r="AB40" s="6"/>
      <c r="AC40" s="7"/>
      <c r="AD40" s="169" t="str">
        <f>IF(ISBLANK([11]三桁基本分類!B40)=TRUE,"",[11]三桁基本分類!B40)</f>
        <v/>
      </c>
      <c r="AE40" s="812" t="str">
        <f>IF(ISBLANK([11]三桁基本分類!C40)=TRUE,"",[11]三桁基本分類!C40)</f>
        <v/>
      </c>
      <c r="AF40" s="813"/>
      <c r="AG40" s="470">
        <v>1</v>
      </c>
      <c r="AH40" s="470" t="s">
        <v>117</v>
      </c>
      <c r="AI40" s="470" t="s">
        <v>117</v>
      </c>
      <c r="AJ40" s="470" t="s">
        <v>117</v>
      </c>
      <c r="AK40" s="470" t="s">
        <v>117</v>
      </c>
      <c r="AL40" s="470" t="s">
        <v>117</v>
      </c>
      <c r="AM40" s="472">
        <v>1</v>
      </c>
      <c r="AN40" s="6"/>
    </row>
    <row r="41" spans="2:40" s="5" customFormat="1" ht="30" customHeight="1">
      <c r="B41" s="169" t="str">
        <f>IF(ISBLANK([11]三桁基本分類!B41)=TRUE,"",[11]三桁基本分類!B41)</f>
        <v/>
      </c>
      <c r="C41" s="812" t="str">
        <f>IF(ISBLANK([11]三桁基本分類!C41)=TRUE,"",[11]三桁基本分類!C41)</f>
        <v/>
      </c>
      <c r="D41" s="813"/>
      <c r="E41" s="468">
        <v>1</v>
      </c>
      <c r="F41" s="468" t="s">
        <v>117</v>
      </c>
      <c r="G41" s="468" t="s">
        <v>117</v>
      </c>
      <c r="H41" s="468" t="s">
        <v>117</v>
      </c>
      <c r="I41" s="468" t="s">
        <v>117</v>
      </c>
      <c r="J41" s="470" t="s">
        <v>117</v>
      </c>
      <c r="K41" s="470">
        <v>1</v>
      </c>
      <c r="L41" s="471"/>
      <c r="M41" s="471"/>
      <c r="N41" s="470" t="s">
        <v>117</v>
      </c>
      <c r="O41" s="470" t="s">
        <v>117</v>
      </c>
      <c r="P41" s="470" t="s">
        <v>117</v>
      </c>
      <c r="Q41" s="470" t="s">
        <v>117</v>
      </c>
      <c r="R41" s="470" t="s">
        <v>117</v>
      </c>
      <c r="S41" s="470" t="s">
        <v>117</v>
      </c>
      <c r="T41" s="468" t="s">
        <v>117</v>
      </c>
      <c r="U41" s="468" t="s">
        <v>117</v>
      </c>
      <c r="V41" s="468" t="s">
        <v>117</v>
      </c>
      <c r="W41" s="468" t="s">
        <v>117</v>
      </c>
      <c r="X41" s="468" t="s">
        <v>117</v>
      </c>
      <c r="Y41" s="468" t="s">
        <v>117</v>
      </c>
      <c r="Z41" s="468" t="s">
        <v>117</v>
      </c>
      <c r="AA41" s="472" t="s">
        <v>117</v>
      </c>
      <c r="AB41" s="6"/>
      <c r="AC41" s="7"/>
      <c r="AD41" s="169" t="str">
        <f>IF(ISBLANK([11]三桁基本分類!B41)=TRUE,"",[11]三桁基本分類!B41)</f>
        <v/>
      </c>
      <c r="AE41" s="812" t="str">
        <f>IF(ISBLANK([11]三桁基本分類!C41)=TRUE,"",[11]三桁基本分類!C41)</f>
        <v/>
      </c>
      <c r="AF41" s="813"/>
      <c r="AG41" s="470">
        <v>1</v>
      </c>
      <c r="AH41" s="470" t="s">
        <v>117</v>
      </c>
      <c r="AI41" s="470" t="s">
        <v>117</v>
      </c>
      <c r="AJ41" s="470" t="s">
        <v>117</v>
      </c>
      <c r="AK41" s="470" t="s">
        <v>117</v>
      </c>
      <c r="AL41" s="470" t="s">
        <v>117</v>
      </c>
      <c r="AM41" s="472">
        <v>1</v>
      </c>
      <c r="AN41" s="6"/>
    </row>
    <row r="42" spans="2:40" s="5" customFormat="1" ht="30" customHeight="1">
      <c r="B42" s="169" t="str">
        <f>IF(ISBLANK([11]三桁基本分類!B42)=TRUE,"",[11]三桁基本分類!B42)</f>
        <v/>
      </c>
      <c r="C42" s="147" t="str">
        <f>IF(ISBLANK([11]三桁基本分類!C42)=TRUE,"",[11]三桁基本分類!C42)</f>
        <v/>
      </c>
      <c r="D42" s="723"/>
      <c r="E42" s="468" t="s">
        <v>68</v>
      </c>
      <c r="F42" s="468" t="s">
        <v>68</v>
      </c>
      <c r="G42" s="468" t="s">
        <v>68</v>
      </c>
      <c r="H42" s="468" t="s">
        <v>68</v>
      </c>
      <c r="I42" s="468" t="s">
        <v>68</v>
      </c>
      <c r="J42" s="470" t="s">
        <v>68</v>
      </c>
      <c r="K42" s="470" t="s">
        <v>68</v>
      </c>
      <c r="L42" s="471"/>
      <c r="M42" s="471"/>
      <c r="N42" s="470" t="s">
        <v>68</v>
      </c>
      <c r="O42" s="470" t="s">
        <v>68</v>
      </c>
      <c r="P42" s="470" t="s">
        <v>68</v>
      </c>
      <c r="Q42" s="470" t="s">
        <v>68</v>
      </c>
      <c r="R42" s="470" t="s">
        <v>68</v>
      </c>
      <c r="S42" s="470" t="s">
        <v>68</v>
      </c>
      <c r="T42" s="468" t="s">
        <v>68</v>
      </c>
      <c r="U42" s="468" t="s">
        <v>68</v>
      </c>
      <c r="V42" s="468" t="s">
        <v>68</v>
      </c>
      <c r="W42" s="468" t="s">
        <v>68</v>
      </c>
      <c r="X42" s="468" t="s">
        <v>68</v>
      </c>
      <c r="Y42" s="468" t="s">
        <v>68</v>
      </c>
      <c r="Z42" s="468" t="s">
        <v>68</v>
      </c>
      <c r="AA42" s="472" t="s">
        <v>68</v>
      </c>
      <c r="AB42" s="6"/>
      <c r="AC42" s="7"/>
      <c r="AD42" s="169" t="str">
        <f>IF(ISBLANK([11]三桁基本分類!B42)=TRUE,"",[11]三桁基本分類!B42)</f>
        <v/>
      </c>
      <c r="AE42" s="147" t="str">
        <f>IF(ISBLANK([11]三桁基本分類!C42)=TRUE,"",[11]三桁基本分類!C42)</f>
        <v/>
      </c>
      <c r="AF42" s="643"/>
      <c r="AG42" s="470" t="s">
        <v>68</v>
      </c>
      <c r="AH42" s="470" t="s">
        <v>68</v>
      </c>
      <c r="AI42" s="470" t="s">
        <v>68</v>
      </c>
      <c r="AJ42" s="470" t="s">
        <v>68</v>
      </c>
      <c r="AK42" s="470" t="s">
        <v>68</v>
      </c>
      <c r="AL42" s="470" t="s">
        <v>68</v>
      </c>
      <c r="AM42" s="472" t="s">
        <v>68</v>
      </c>
      <c r="AN42" s="6"/>
    </row>
    <row r="43" spans="2:40" s="5" customFormat="1" ht="30" customHeight="1">
      <c r="B43" s="169" t="str">
        <f>IF(ISBLANK([11]三桁基本分類!B43)=TRUE,"",[11]三桁基本分類!B43)</f>
        <v/>
      </c>
      <c r="C43" s="147" t="str">
        <f>IF(ISBLANK([11]三桁基本分類!C43)=TRUE,"",[11]三桁基本分類!C43)</f>
        <v/>
      </c>
      <c r="D43" s="727"/>
      <c r="E43" s="468" t="s">
        <v>68</v>
      </c>
      <c r="F43" s="468" t="s">
        <v>68</v>
      </c>
      <c r="G43" s="468" t="s">
        <v>68</v>
      </c>
      <c r="H43" s="468" t="s">
        <v>68</v>
      </c>
      <c r="I43" s="468" t="s">
        <v>68</v>
      </c>
      <c r="J43" s="470" t="s">
        <v>68</v>
      </c>
      <c r="K43" s="470" t="s">
        <v>68</v>
      </c>
      <c r="L43" s="471"/>
      <c r="M43" s="471"/>
      <c r="N43" s="470" t="s">
        <v>68</v>
      </c>
      <c r="O43" s="470" t="s">
        <v>68</v>
      </c>
      <c r="P43" s="470" t="s">
        <v>68</v>
      </c>
      <c r="Q43" s="470" t="s">
        <v>68</v>
      </c>
      <c r="R43" s="470" t="s">
        <v>68</v>
      </c>
      <c r="S43" s="470" t="s">
        <v>68</v>
      </c>
      <c r="T43" s="468" t="s">
        <v>68</v>
      </c>
      <c r="U43" s="468" t="s">
        <v>68</v>
      </c>
      <c r="V43" s="468" t="s">
        <v>68</v>
      </c>
      <c r="W43" s="468" t="s">
        <v>68</v>
      </c>
      <c r="X43" s="468" t="s">
        <v>68</v>
      </c>
      <c r="Y43" s="468" t="s">
        <v>68</v>
      </c>
      <c r="Z43" s="468" t="s">
        <v>68</v>
      </c>
      <c r="AA43" s="472" t="s">
        <v>68</v>
      </c>
      <c r="AB43" s="6"/>
      <c r="AC43" s="7"/>
      <c r="AD43" s="169" t="str">
        <f>IF(ISBLANK([11]三桁基本分類!B43)=TRUE,"",[11]三桁基本分類!B43)</f>
        <v/>
      </c>
      <c r="AE43" s="147" t="str">
        <f>IF(ISBLANK([11]三桁基本分類!C43)=TRUE,"",[11]三桁基本分類!C43)</f>
        <v/>
      </c>
      <c r="AF43" s="643"/>
      <c r="AG43" s="470" t="s">
        <v>68</v>
      </c>
      <c r="AH43" s="470" t="s">
        <v>68</v>
      </c>
      <c r="AI43" s="470" t="s">
        <v>68</v>
      </c>
      <c r="AJ43" s="470" t="s">
        <v>68</v>
      </c>
      <c r="AK43" s="470" t="s">
        <v>68</v>
      </c>
      <c r="AL43" s="470" t="s">
        <v>68</v>
      </c>
      <c r="AM43" s="472" t="s">
        <v>68</v>
      </c>
      <c r="AN43" s="6"/>
    </row>
    <row r="44" spans="2:40" s="5" customFormat="1" ht="30" customHeight="1">
      <c r="B44" s="169" t="str">
        <f>IF(ISBLANK([11]三桁基本分類!B44)=TRUE,"",[11]三桁基本分類!B44)</f>
        <v/>
      </c>
      <c r="C44" s="147" t="str">
        <f>IF(ISBLANK([11]三桁基本分類!C44)=TRUE,"",[11]三桁基本分類!C44)</f>
        <v/>
      </c>
      <c r="D44" s="723"/>
      <c r="E44" s="468" t="s">
        <v>68</v>
      </c>
      <c r="F44" s="468" t="s">
        <v>68</v>
      </c>
      <c r="G44" s="468" t="s">
        <v>68</v>
      </c>
      <c r="H44" s="468" t="s">
        <v>68</v>
      </c>
      <c r="I44" s="468" t="s">
        <v>68</v>
      </c>
      <c r="J44" s="470" t="s">
        <v>68</v>
      </c>
      <c r="K44" s="470" t="s">
        <v>68</v>
      </c>
      <c r="L44" s="471"/>
      <c r="M44" s="471"/>
      <c r="N44" s="470" t="s">
        <v>68</v>
      </c>
      <c r="O44" s="470" t="s">
        <v>68</v>
      </c>
      <c r="P44" s="470" t="s">
        <v>68</v>
      </c>
      <c r="Q44" s="470" t="s">
        <v>68</v>
      </c>
      <c r="R44" s="470" t="s">
        <v>68</v>
      </c>
      <c r="S44" s="470" t="s">
        <v>68</v>
      </c>
      <c r="T44" s="468" t="s">
        <v>68</v>
      </c>
      <c r="U44" s="468" t="s">
        <v>68</v>
      </c>
      <c r="V44" s="468" t="s">
        <v>68</v>
      </c>
      <c r="W44" s="468" t="s">
        <v>68</v>
      </c>
      <c r="X44" s="468" t="s">
        <v>68</v>
      </c>
      <c r="Y44" s="468" t="s">
        <v>68</v>
      </c>
      <c r="Z44" s="468" t="s">
        <v>68</v>
      </c>
      <c r="AA44" s="472" t="s">
        <v>68</v>
      </c>
      <c r="AB44" s="6"/>
      <c r="AC44" s="7"/>
      <c r="AD44" s="169" t="str">
        <f>IF(ISBLANK([11]三桁基本分類!B44)=TRUE,"",[11]三桁基本分類!B44)</f>
        <v/>
      </c>
      <c r="AE44" s="147" t="str">
        <f>IF(ISBLANK([11]三桁基本分類!C44)=TRUE,"",[11]三桁基本分類!C44)</f>
        <v/>
      </c>
      <c r="AF44" s="643"/>
      <c r="AG44" s="470" t="s">
        <v>68</v>
      </c>
      <c r="AH44" s="470" t="s">
        <v>68</v>
      </c>
      <c r="AI44" s="470" t="s">
        <v>68</v>
      </c>
      <c r="AJ44" s="470" t="s">
        <v>68</v>
      </c>
      <c r="AK44" s="470" t="s">
        <v>68</v>
      </c>
      <c r="AL44" s="470" t="s">
        <v>68</v>
      </c>
      <c r="AM44" s="472" t="s">
        <v>68</v>
      </c>
      <c r="AN44" s="6"/>
    </row>
    <row r="45" spans="2:40" s="5" customFormat="1" ht="30" customHeight="1">
      <c r="B45" s="169" t="str">
        <f>IF(ISBLANK([11]三桁基本分類!B45)=TRUE,"",[11]三桁基本分類!B45)</f>
        <v/>
      </c>
      <c r="C45" s="147" t="str">
        <f>IF(ISBLANK([11]三桁基本分類!C45)=TRUE,"",[11]三桁基本分類!C45)</f>
        <v/>
      </c>
      <c r="D45" s="728"/>
      <c r="E45" s="468" t="s">
        <v>68</v>
      </c>
      <c r="F45" s="468" t="s">
        <v>68</v>
      </c>
      <c r="G45" s="468" t="s">
        <v>68</v>
      </c>
      <c r="H45" s="468" t="s">
        <v>68</v>
      </c>
      <c r="I45" s="468" t="s">
        <v>68</v>
      </c>
      <c r="J45" s="470" t="s">
        <v>68</v>
      </c>
      <c r="K45" s="470" t="s">
        <v>68</v>
      </c>
      <c r="L45" s="471"/>
      <c r="M45" s="471"/>
      <c r="N45" s="470" t="s">
        <v>68</v>
      </c>
      <c r="O45" s="470" t="s">
        <v>68</v>
      </c>
      <c r="P45" s="470" t="s">
        <v>68</v>
      </c>
      <c r="Q45" s="470" t="s">
        <v>68</v>
      </c>
      <c r="R45" s="470" t="s">
        <v>68</v>
      </c>
      <c r="S45" s="470" t="s">
        <v>68</v>
      </c>
      <c r="T45" s="468" t="s">
        <v>68</v>
      </c>
      <c r="U45" s="468" t="s">
        <v>68</v>
      </c>
      <c r="V45" s="468" t="s">
        <v>68</v>
      </c>
      <c r="W45" s="468" t="s">
        <v>68</v>
      </c>
      <c r="X45" s="468" t="s">
        <v>68</v>
      </c>
      <c r="Y45" s="468" t="s">
        <v>68</v>
      </c>
      <c r="Z45" s="468" t="s">
        <v>68</v>
      </c>
      <c r="AA45" s="472" t="s">
        <v>68</v>
      </c>
      <c r="AB45" s="6"/>
      <c r="AC45" s="7"/>
      <c r="AD45" s="169" t="str">
        <f>IF(ISBLANK([11]三桁基本分類!B45)=TRUE,"",[11]三桁基本分類!B45)</f>
        <v/>
      </c>
      <c r="AE45" s="147" t="str">
        <f>IF(ISBLANK([11]三桁基本分類!C45)=TRUE,"",[11]三桁基本分類!C45)</f>
        <v/>
      </c>
      <c r="AF45" s="725"/>
      <c r="AG45" s="470" t="s">
        <v>68</v>
      </c>
      <c r="AH45" s="470" t="s">
        <v>68</v>
      </c>
      <c r="AI45" s="470" t="s">
        <v>68</v>
      </c>
      <c r="AJ45" s="470" t="s">
        <v>68</v>
      </c>
      <c r="AK45" s="470" t="s">
        <v>68</v>
      </c>
      <c r="AL45" s="470" t="s">
        <v>68</v>
      </c>
      <c r="AM45" s="472" t="s">
        <v>68</v>
      </c>
      <c r="AN45" s="6"/>
    </row>
    <row r="46" spans="2:40" s="5" customFormat="1" ht="30" customHeight="1">
      <c r="B46" s="169" t="str">
        <f>IF(ISBLANK([11]三桁基本分類!B46)=TRUE,"",[11]三桁基本分類!B46)</f>
        <v/>
      </c>
      <c r="C46" s="147" t="str">
        <f>IF(ISBLANK([11]三桁基本分類!C46)=TRUE,"",[11]三桁基本分類!C46)</f>
        <v/>
      </c>
      <c r="D46" s="727"/>
      <c r="E46" s="468" t="s">
        <v>68</v>
      </c>
      <c r="F46" s="468" t="s">
        <v>68</v>
      </c>
      <c r="G46" s="468" t="s">
        <v>68</v>
      </c>
      <c r="H46" s="468" t="s">
        <v>68</v>
      </c>
      <c r="I46" s="468" t="s">
        <v>68</v>
      </c>
      <c r="J46" s="470" t="s">
        <v>68</v>
      </c>
      <c r="K46" s="470" t="s">
        <v>68</v>
      </c>
      <c r="L46" s="471"/>
      <c r="M46" s="471"/>
      <c r="N46" s="470" t="s">
        <v>68</v>
      </c>
      <c r="O46" s="470" t="s">
        <v>68</v>
      </c>
      <c r="P46" s="470" t="s">
        <v>68</v>
      </c>
      <c r="Q46" s="470" t="s">
        <v>68</v>
      </c>
      <c r="R46" s="470" t="s">
        <v>68</v>
      </c>
      <c r="S46" s="470" t="s">
        <v>68</v>
      </c>
      <c r="T46" s="468" t="s">
        <v>68</v>
      </c>
      <c r="U46" s="468" t="s">
        <v>68</v>
      </c>
      <c r="V46" s="468" t="s">
        <v>68</v>
      </c>
      <c r="W46" s="468" t="s">
        <v>68</v>
      </c>
      <c r="X46" s="468" t="s">
        <v>68</v>
      </c>
      <c r="Y46" s="468" t="s">
        <v>68</v>
      </c>
      <c r="Z46" s="468" t="s">
        <v>68</v>
      </c>
      <c r="AA46" s="472" t="s">
        <v>68</v>
      </c>
      <c r="AB46" s="6"/>
      <c r="AC46" s="7"/>
      <c r="AD46" s="169" t="str">
        <f>IF(ISBLANK([11]三桁基本分類!B46)=TRUE,"",[11]三桁基本分類!B46)</f>
        <v/>
      </c>
      <c r="AE46" s="147" t="str">
        <f>IF(ISBLANK([11]三桁基本分類!C46)=TRUE,"",[11]三桁基本分類!C46)</f>
        <v/>
      </c>
      <c r="AF46" s="643"/>
      <c r="AG46" s="470" t="s">
        <v>68</v>
      </c>
      <c r="AH46" s="470" t="s">
        <v>68</v>
      </c>
      <c r="AI46" s="470" t="s">
        <v>68</v>
      </c>
      <c r="AJ46" s="470" t="s">
        <v>68</v>
      </c>
      <c r="AK46" s="470" t="s">
        <v>68</v>
      </c>
      <c r="AL46" s="470" t="s">
        <v>68</v>
      </c>
      <c r="AM46" s="472" t="s">
        <v>68</v>
      </c>
      <c r="AN46" s="6"/>
    </row>
    <row r="47" spans="2:40" s="5" customFormat="1" ht="30" customHeight="1">
      <c r="B47" s="169" t="str">
        <f>IF(ISBLANK([11]三桁基本分類!B47)=TRUE,"",[11]三桁基本分類!B47)</f>
        <v/>
      </c>
      <c r="C47" s="812" t="str">
        <f>IF(ISBLANK([11]三桁基本分類!C47)=TRUE,"",[11]三桁基本分類!C47)</f>
        <v/>
      </c>
      <c r="D47" s="813"/>
      <c r="E47" s="468" t="s">
        <v>68</v>
      </c>
      <c r="F47" s="468" t="s">
        <v>68</v>
      </c>
      <c r="G47" s="468" t="s">
        <v>68</v>
      </c>
      <c r="H47" s="468" t="s">
        <v>68</v>
      </c>
      <c r="I47" s="468" t="s">
        <v>68</v>
      </c>
      <c r="J47" s="470" t="s">
        <v>68</v>
      </c>
      <c r="K47" s="470" t="s">
        <v>68</v>
      </c>
      <c r="L47" s="471"/>
      <c r="M47" s="471"/>
      <c r="N47" s="470" t="s">
        <v>68</v>
      </c>
      <c r="O47" s="470" t="s">
        <v>68</v>
      </c>
      <c r="P47" s="470" t="s">
        <v>68</v>
      </c>
      <c r="Q47" s="470" t="s">
        <v>68</v>
      </c>
      <c r="R47" s="470" t="s">
        <v>68</v>
      </c>
      <c r="S47" s="470" t="s">
        <v>68</v>
      </c>
      <c r="T47" s="468" t="s">
        <v>68</v>
      </c>
      <c r="U47" s="468" t="s">
        <v>68</v>
      </c>
      <c r="V47" s="468" t="s">
        <v>68</v>
      </c>
      <c r="W47" s="468" t="s">
        <v>68</v>
      </c>
      <c r="X47" s="468" t="s">
        <v>68</v>
      </c>
      <c r="Y47" s="468" t="s">
        <v>68</v>
      </c>
      <c r="Z47" s="468" t="s">
        <v>68</v>
      </c>
      <c r="AA47" s="472" t="s">
        <v>68</v>
      </c>
      <c r="AB47" s="6"/>
      <c r="AC47" s="7"/>
      <c r="AD47" s="169" t="str">
        <f>IF(ISBLANK([11]三桁基本分類!B47)=TRUE,"",[11]三桁基本分類!B47)</f>
        <v/>
      </c>
      <c r="AE47" s="812" t="str">
        <f>IF(ISBLANK([11]三桁基本分類!C47)=TRUE,"",[11]三桁基本分類!C47)</f>
        <v/>
      </c>
      <c r="AF47" s="813"/>
      <c r="AG47" s="470" t="s">
        <v>68</v>
      </c>
      <c r="AH47" s="470" t="s">
        <v>68</v>
      </c>
      <c r="AI47" s="470" t="s">
        <v>68</v>
      </c>
      <c r="AJ47" s="470" t="s">
        <v>68</v>
      </c>
      <c r="AK47" s="470" t="s">
        <v>68</v>
      </c>
      <c r="AL47" s="470" t="s">
        <v>68</v>
      </c>
      <c r="AM47" s="472" t="s">
        <v>68</v>
      </c>
      <c r="AN47" s="6"/>
    </row>
    <row r="48" spans="2:40" s="5" customFormat="1" ht="30" customHeight="1">
      <c r="B48" s="169" t="str">
        <f>IF(ISBLANK([11]三桁基本分類!B48)=TRUE,"",[11]三桁基本分類!B48)</f>
        <v/>
      </c>
      <c r="C48" s="146" t="str">
        <f>IF(ISBLANK([11]三桁基本分類!C48)=TRUE,"",[11]三桁基本分類!C48)</f>
        <v/>
      </c>
      <c r="D48" s="721"/>
      <c r="E48" s="468" t="s">
        <v>68</v>
      </c>
      <c r="F48" s="468" t="s">
        <v>68</v>
      </c>
      <c r="G48" s="468" t="s">
        <v>68</v>
      </c>
      <c r="H48" s="468" t="s">
        <v>68</v>
      </c>
      <c r="I48" s="468" t="s">
        <v>68</v>
      </c>
      <c r="J48" s="470" t="s">
        <v>68</v>
      </c>
      <c r="K48" s="470" t="s">
        <v>68</v>
      </c>
      <c r="L48" s="471"/>
      <c r="M48" s="471"/>
      <c r="N48" s="470" t="s">
        <v>68</v>
      </c>
      <c r="O48" s="470" t="s">
        <v>68</v>
      </c>
      <c r="P48" s="470" t="s">
        <v>68</v>
      </c>
      <c r="Q48" s="470" t="s">
        <v>68</v>
      </c>
      <c r="R48" s="470" t="s">
        <v>68</v>
      </c>
      <c r="S48" s="470" t="s">
        <v>68</v>
      </c>
      <c r="T48" s="468" t="s">
        <v>68</v>
      </c>
      <c r="U48" s="468" t="s">
        <v>68</v>
      </c>
      <c r="V48" s="468" t="s">
        <v>68</v>
      </c>
      <c r="W48" s="468" t="s">
        <v>68</v>
      </c>
      <c r="X48" s="468" t="s">
        <v>68</v>
      </c>
      <c r="Y48" s="468" t="s">
        <v>68</v>
      </c>
      <c r="Z48" s="468" t="s">
        <v>68</v>
      </c>
      <c r="AA48" s="472" t="s">
        <v>68</v>
      </c>
      <c r="AB48" s="6"/>
      <c r="AC48" s="7"/>
      <c r="AD48" s="169" t="str">
        <f>IF(ISBLANK([11]三桁基本分類!B48)=TRUE,"",[11]三桁基本分類!B48)</f>
        <v/>
      </c>
      <c r="AE48" s="146" t="str">
        <f>IF(ISBLANK([11]三桁基本分類!C48)=TRUE,"",[11]三桁基本分類!C48)</f>
        <v/>
      </c>
      <c r="AF48" s="721"/>
      <c r="AG48" s="470" t="s">
        <v>68</v>
      </c>
      <c r="AH48" s="470" t="s">
        <v>68</v>
      </c>
      <c r="AI48" s="470" t="s">
        <v>68</v>
      </c>
      <c r="AJ48" s="470" t="s">
        <v>68</v>
      </c>
      <c r="AK48" s="470" t="s">
        <v>68</v>
      </c>
      <c r="AL48" s="470" t="s">
        <v>68</v>
      </c>
      <c r="AM48" s="472" t="s">
        <v>68</v>
      </c>
      <c r="AN48" s="6"/>
    </row>
    <row r="49" spans="1:40" s="5" customFormat="1" ht="30" customHeight="1">
      <c r="B49" s="720" t="str">
        <f>IF(ISBLANK([11]三桁基本分類!B49)=TRUE,"",[11]三桁基本分類!B49)</f>
        <v/>
      </c>
      <c r="C49" s="715" t="str">
        <f>IF(ISBLANK([11]三桁基本分類!C49)=TRUE,"",[11]三桁基本分類!C49)</f>
        <v/>
      </c>
      <c r="D49" s="728"/>
      <c r="E49" s="468" t="s">
        <v>68</v>
      </c>
      <c r="F49" s="468" t="s">
        <v>68</v>
      </c>
      <c r="G49" s="468" t="s">
        <v>68</v>
      </c>
      <c r="H49" s="468" t="s">
        <v>68</v>
      </c>
      <c r="I49" s="468" t="s">
        <v>68</v>
      </c>
      <c r="J49" s="470" t="s">
        <v>68</v>
      </c>
      <c r="K49" s="470" t="s">
        <v>68</v>
      </c>
      <c r="L49" s="471"/>
      <c r="M49" s="471"/>
      <c r="N49" s="470" t="s">
        <v>68</v>
      </c>
      <c r="O49" s="470" t="s">
        <v>68</v>
      </c>
      <c r="P49" s="470" t="s">
        <v>68</v>
      </c>
      <c r="Q49" s="470" t="s">
        <v>68</v>
      </c>
      <c r="R49" s="470" t="s">
        <v>68</v>
      </c>
      <c r="S49" s="470" t="s">
        <v>68</v>
      </c>
      <c r="T49" s="468" t="s">
        <v>68</v>
      </c>
      <c r="U49" s="468" t="s">
        <v>68</v>
      </c>
      <c r="V49" s="468" t="s">
        <v>68</v>
      </c>
      <c r="W49" s="468" t="s">
        <v>68</v>
      </c>
      <c r="X49" s="468" t="s">
        <v>68</v>
      </c>
      <c r="Y49" s="468" t="s">
        <v>68</v>
      </c>
      <c r="Z49" s="468" t="s">
        <v>68</v>
      </c>
      <c r="AA49" s="472" t="s">
        <v>68</v>
      </c>
      <c r="AB49" s="6"/>
      <c r="AC49" s="7"/>
      <c r="AD49" s="720" t="str">
        <f>IF(ISBLANK([11]三桁基本分類!B49)=TRUE,"",[11]三桁基本分類!B49)</f>
        <v/>
      </c>
      <c r="AE49" s="715" t="str">
        <f>IF(ISBLANK([11]三桁基本分類!C49)=TRUE,"",[11]三桁基本分類!C49)</f>
        <v/>
      </c>
      <c r="AF49" s="722"/>
      <c r="AG49" s="470" t="s">
        <v>68</v>
      </c>
      <c r="AH49" s="470" t="s">
        <v>68</v>
      </c>
      <c r="AI49" s="470" t="s">
        <v>68</v>
      </c>
      <c r="AJ49" s="470" t="s">
        <v>68</v>
      </c>
      <c r="AK49" s="470" t="s">
        <v>68</v>
      </c>
      <c r="AL49" s="470" t="s">
        <v>68</v>
      </c>
      <c r="AM49" s="472" t="s">
        <v>68</v>
      </c>
      <c r="AN49" s="6"/>
    </row>
    <row r="50" spans="1:40" s="5" customFormat="1" ht="30" customHeight="1">
      <c r="B50" s="169" t="str">
        <f>IF(ISBLANK([11]三桁基本分類!B50)=TRUE,"",[11]三桁基本分類!B50)</f>
        <v/>
      </c>
      <c r="C50" s="146" t="str">
        <f>IF(ISBLANK([11]三桁基本分類!C50)=TRUE,"",[11]三桁基本分類!C50)</f>
        <v/>
      </c>
      <c r="D50" s="723"/>
      <c r="E50" s="468" t="s">
        <v>68</v>
      </c>
      <c r="F50" s="468" t="s">
        <v>68</v>
      </c>
      <c r="G50" s="468" t="s">
        <v>68</v>
      </c>
      <c r="H50" s="468" t="s">
        <v>68</v>
      </c>
      <c r="I50" s="468" t="s">
        <v>68</v>
      </c>
      <c r="J50" s="470" t="s">
        <v>68</v>
      </c>
      <c r="K50" s="470" t="s">
        <v>68</v>
      </c>
      <c r="L50" s="471"/>
      <c r="M50" s="471"/>
      <c r="N50" s="470" t="s">
        <v>68</v>
      </c>
      <c r="O50" s="470" t="s">
        <v>68</v>
      </c>
      <c r="P50" s="470" t="s">
        <v>68</v>
      </c>
      <c r="Q50" s="470" t="s">
        <v>68</v>
      </c>
      <c r="R50" s="470" t="s">
        <v>68</v>
      </c>
      <c r="S50" s="470" t="s">
        <v>68</v>
      </c>
      <c r="T50" s="468" t="s">
        <v>68</v>
      </c>
      <c r="U50" s="468" t="s">
        <v>68</v>
      </c>
      <c r="V50" s="468" t="s">
        <v>68</v>
      </c>
      <c r="W50" s="468" t="s">
        <v>68</v>
      </c>
      <c r="X50" s="468" t="s">
        <v>68</v>
      </c>
      <c r="Y50" s="468" t="s">
        <v>68</v>
      </c>
      <c r="Z50" s="468" t="s">
        <v>68</v>
      </c>
      <c r="AA50" s="472" t="s">
        <v>68</v>
      </c>
      <c r="AB50" s="6"/>
      <c r="AC50" s="7"/>
      <c r="AD50" s="169" t="str">
        <f>IF(ISBLANK([11]三桁基本分類!B50)=TRUE,"",[11]三桁基本分類!B50)</f>
        <v/>
      </c>
      <c r="AE50" s="146" t="str">
        <f>IF(ISBLANK([11]三桁基本分類!C50)=TRUE,"",[11]三桁基本分類!C50)</f>
        <v/>
      </c>
      <c r="AF50" s="721"/>
      <c r="AG50" s="470" t="s">
        <v>68</v>
      </c>
      <c r="AH50" s="470" t="s">
        <v>68</v>
      </c>
      <c r="AI50" s="470" t="s">
        <v>68</v>
      </c>
      <c r="AJ50" s="470" t="s">
        <v>68</v>
      </c>
      <c r="AK50" s="470" t="s">
        <v>68</v>
      </c>
      <c r="AL50" s="470" t="s">
        <v>68</v>
      </c>
      <c r="AM50" s="472" t="s">
        <v>68</v>
      </c>
      <c r="AN50" s="6"/>
    </row>
    <row r="51" spans="1:40" s="5" customFormat="1" ht="30" customHeight="1">
      <c r="B51" s="169" t="str">
        <f>IF(ISBLANK([11]三桁基本分類!B51)=TRUE,"",[11]三桁基本分類!B51)</f>
        <v/>
      </c>
      <c r="C51" s="146" t="str">
        <f>IF(ISBLANK([11]三桁基本分類!C51)=TRUE,"",[11]三桁基本分類!C51)</f>
        <v/>
      </c>
      <c r="D51" s="721"/>
      <c r="E51" s="468" t="s">
        <v>68</v>
      </c>
      <c r="F51" s="468" t="s">
        <v>68</v>
      </c>
      <c r="G51" s="468" t="s">
        <v>68</v>
      </c>
      <c r="H51" s="468" t="s">
        <v>68</v>
      </c>
      <c r="I51" s="468" t="s">
        <v>68</v>
      </c>
      <c r="J51" s="470" t="s">
        <v>68</v>
      </c>
      <c r="K51" s="470" t="s">
        <v>68</v>
      </c>
      <c r="L51" s="471"/>
      <c r="M51" s="471"/>
      <c r="N51" s="470" t="s">
        <v>68</v>
      </c>
      <c r="O51" s="470" t="s">
        <v>68</v>
      </c>
      <c r="P51" s="470" t="s">
        <v>68</v>
      </c>
      <c r="Q51" s="470" t="s">
        <v>68</v>
      </c>
      <c r="R51" s="470" t="s">
        <v>68</v>
      </c>
      <c r="S51" s="470" t="s">
        <v>68</v>
      </c>
      <c r="T51" s="468" t="s">
        <v>68</v>
      </c>
      <c r="U51" s="468" t="s">
        <v>68</v>
      </c>
      <c r="V51" s="468" t="s">
        <v>68</v>
      </c>
      <c r="W51" s="468" t="s">
        <v>68</v>
      </c>
      <c r="X51" s="468" t="s">
        <v>68</v>
      </c>
      <c r="Y51" s="468" t="s">
        <v>68</v>
      </c>
      <c r="Z51" s="468" t="s">
        <v>68</v>
      </c>
      <c r="AA51" s="472" t="s">
        <v>68</v>
      </c>
      <c r="AB51" s="6"/>
      <c r="AC51" s="7"/>
      <c r="AD51" s="169" t="str">
        <f>IF(ISBLANK([11]三桁基本分類!B51)=TRUE,"",[11]三桁基本分類!B51)</f>
        <v/>
      </c>
      <c r="AE51" s="146" t="str">
        <f>IF(ISBLANK([11]三桁基本分類!C51)=TRUE,"",[11]三桁基本分類!C51)</f>
        <v/>
      </c>
      <c r="AF51" s="721"/>
      <c r="AG51" s="470" t="s">
        <v>68</v>
      </c>
      <c r="AH51" s="470" t="s">
        <v>68</v>
      </c>
      <c r="AI51" s="470" t="s">
        <v>68</v>
      </c>
      <c r="AJ51" s="470" t="s">
        <v>68</v>
      </c>
      <c r="AK51" s="470" t="s">
        <v>68</v>
      </c>
      <c r="AL51" s="470" t="s">
        <v>68</v>
      </c>
      <c r="AM51" s="472" t="s">
        <v>68</v>
      </c>
      <c r="AN51" s="6"/>
    </row>
    <row r="52" spans="1:40" s="5" customFormat="1" ht="30" customHeight="1">
      <c r="B52" s="169" t="str">
        <f>IF(ISBLANK([11]三桁基本分類!B52)=TRUE,"",[11]三桁基本分類!B52)</f>
        <v/>
      </c>
      <c r="C52" s="146" t="str">
        <f>IF(ISBLANK([11]三桁基本分類!C52)=TRUE,"",[11]三桁基本分類!C52)</f>
        <v/>
      </c>
      <c r="D52" s="723"/>
      <c r="E52" s="468" t="s">
        <v>68</v>
      </c>
      <c r="F52" s="468" t="s">
        <v>68</v>
      </c>
      <c r="G52" s="468" t="s">
        <v>68</v>
      </c>
      <c r="H52" s="468" t="s">
        <v>68</v>
      </c>
      <c r="I52" s="468" t="s">
        <v>68</v>
      </c>
      <c r="J52" s="470" t="s">
        <v>68</v>
      </c>
      <c r="K52" s="470" t="s">
        <v>68</v>
      </c>
      <c r="L52" s="471"/>
      <c r="M52" s="471"/>
      <c r="N52" s="470" t="s">
        <v>68</v>
      </c>
      <c r="O52" s="470" t="s">
        <v>68</v>
      </c>
      <c r="P52" s="470" t="s">
        <v>68</v>
      </c>
      <c r="Q52" s="470" t="s">
        <v>68</v>
      </c>
      <c r="R52" s="470" t="s">
        <v>68</v>
      </c>
      <c r="S52" s="470" t="s">
        <v>68</v>
      </c>
      <c r="T52" s="468" t="s">
        <v>68</v>
      </c>
      <c r="U52" s="468" t="s">
        <v>68</v>
      </c>
      <c r="V52" s="468" t="s">
        <v>68</v>
      </c>
      <c r="W52" s="468" t="s">
        <v>68</v>
      </c>
      <c r="X52" s="468" t="s">
        <v>68</v>
      </c>
      <c r="Y52" s="468" t="s">
        <v>68</v>
      </c>
      <c r="Z52" s="468" t="s">
        <v>68</v>
      </c>
      <c r="AA52" s="472" t="s">
        <v>68</v>
      </c>
      <c r="AB52" s="6"/>
      <c r="AC52" s="7"/>
      <c r="AD52" s="169" t="str">
        <f>IF(ISBLANK([11]三桁基本分類!B52)=TRUE,"",[11]三桁基本分類!B52)</f>
        <v/>
      </c>
      <c r="AE52" s="146" t="str">
        <f>IF(ISBLANK([11]三桁基本分類!C52)=TRUE,"",[11]三桁基本分類!C52)</f>
        <v/>
      </c>
      <c r="AF52" s="721"/>
      <c r="AG52" s="470" t="s">
        <v>68</v>
      </c>
      <c r="AH52" s="470" t="s">
        <v>68</v>
      </c>
      <c r="AI52" s="470" t="s">
        <v>68</v>
      </c>
      <c r="AJ52" s="470" t="s">
        <v>68</v>
      </c>
      <c r="AK52" s="470" t="s">
        <v>68</v>
      </c>
      <c r="AL52" s="470" t="s">
        <v>68</v>
      </c>
      <c r="AM52" s="472" t="s">
        <v>68</v>
      </c>
      <c r="AN52" s="6"/>
    </row>
    <row r="53" spans="1:40" s="5" customFormat="1" ht="30" customHeight="1">
      <c r="B53" s="169" t="str">
        <f>IF(ISBLANK([11]三桁基本分類!B53)=TRUE,"",[11]三桁基本分類!B53)</f>
        <v/>
      </c>
      <c r="C53" s="146" t="str">
        <f>IF(ISBLANK([11]三桁基本分類!C53)=TRUE,"",[11]三桁基本分類!C53)</f>
        <v/>
      </c>
      <c r="D53" s="723"/>
      <c r="E53" s="468" t="s">
        <v>68</v>
      </c>
      <c r="F53" s="468" t="s">
        <v>68</v>
      </c>
      <c r="G53" s="468" t="s">
        <v>68</v>
      </c>
      <c r="H53" s="468" t="s">
        <v>68</v>
      </c>
      <c r="I53" s="468" t="s">
        <v>68</v>
      </c>
      <c r="J53" s="470" t="s">
        <v>68</v>
      </c>
      <c r="K53" s="470" t="s">
        <v>68</v>
      </c>
      <c r="L53" s="471"/>
      <c r="M53" s="471"/>
      <c r="N53" s="470" t="s">
        <v>68</v>
      </c>
      <c r="O53" s="470" t="s">
        <v>68</v>
      </c>
      <c r="P53" s="470" t="s">
        <v>68</v>
      </c>
      <c r="Q53" s="470" t="s">
        <v>68</v>
      </c>
      <c r="R53" s="470" t="s">
        <v>68</v>
      </c>
      <c r="S53" s="470" t="s">
        <v>68</v>
      </c>
      <c r="T53" s="468" t="s">
        <v>68</v>
      </c>
      <c r="U53" s="468" t="s">
        <v>68</v>
      </c>
      <c r="V53" s="468" t="s">
        <v>68</v>
      </c>
      <c r="W53" s="468" t="s">
        <v>68</v>
      </c>
      <c r="X53" s="468" t="s">
        <v>68</v>
      </c>
      <c r="Y53" s="468" t="s">
        <v>68</v>
      </c>
      <c r="Z53" s="468" t="s">
        <v>68</v>
      </c>
      <c r="AA53" s="472" t="s">
        <v>68</v>
      </c>
      <c r="AB53" s="6"/>
      <c r="AC53" s="7"/>
      <c r="AD53" s="169" t="str">
        <f>IF(ISBLANK([11]三桁基本分類!B53)=TRUE,"",[11]三桁基本分類!B53)</f>
        <v/>
      </c>
      <c r="AE53" s="146" t="str">
        <f>IF(ISBLANK([11]三桁基本分類!C53)=TRUE,"",[11]三桁基本分類!C53)</f>
        <v/>
      </c>
      <c r="AF53" s="721"/>
      <c r="AG53" s="470" t="s">
        <v>68</v>
      </c>
      <c r="AH53" s="470" t="s">
        <v>68</v>
      </c>
      <c r="AI53" s="470" t="s">
        <v>68</v>
      </c>
      <c r="AJ53" s="470" t="s">
        <v>68</v>
      </c>
      <c r="AK53" s="470" t="s">
        <v>68</v>
      </c>
      <c r="AL53" s="470" t="s">
        <v>68</v>
      </c>
      <c r="AM53" s="472" t="s">
        <v>68</v>
      </c>
      <c r="AN53" s="6"/>
    </row>
    <row r="54" spans="1:40" s="5" customFormat="1" ht="30" customHeight="1">
      <c r="B54" s="169" t="str">
        <f>IF(ISBLANK([11]三桁基本分類!B54)=TRUE,"",[11]三桁基本分類!B54)</f>
        <v/>
      </c>
      <c r="C54" s="146" t="str">
        <f>IF(ISBLANK([11]三桁基本分類!C54)=TRUE,"",[11]三桁基本分類!C54)</f>
        <v/>
      </c>
      <c r="D54" s="721"/>
      <c r="E54" s="468" t="s">
        <v>68</v>
      </c>
      <c r="F54" s="468" t="s">
        <v>68</v>
      </c>
      <c r="G54" s="468" t="s">
        <v>68</v>
      </c>
      <c r="H54" s="468" t="s">
        <v>68</v>
      </c>
      <c r="I54" s="468" t="s">
        <v>68</v>
      </c>
      <c r="J54" s="470" t="s">
        <v>68</v>
      </c>
      <c r="K54" s="470" t="s">
        <v>68</v>
      </c>
      <c r="L54" s="471"/>
      <c r="M54" s="471"/>
      <c r="N54" s="470" t="s">
        <v>68</v>
      </c>
      <c r="O54" s="470" t="s">
        <v>68</v>
      </c>
      <c r="P54" s="470" t="s">
        <v>68</v>
      </c>
      <c r="Q54" s="470" t="s">
        <v>68</v>
      </c>
      <c r="R54" s="470" t="s">
        <v>68</v>
      </c>
      <c r="S54" s="470" t="s">
        <v>68</v>
      </c>
      <c r="T54" s="468" t="s">
        <v>68</v>
      </c>
      <c r="U54" s="468" t="s">
        <v>68</v>
      </c>
      <c r="V54" s="468" t="s">
        <v>68</v>
      </c>
      <c r="W54" s="468" t="s">
        <v>68</v>
      </c>
      <c r="X54" s="468" t="s">
        <v>68</v>
      </c>
      <c r="Y54" s="468" t="s">
        <v>68</v>
      </c>
      <c r="Z54" s="468" t="s">
        <v>68</v>
      </c>
      <c r="AA54" s="472" t="s">
        <v>68</v>
      </c>
      <c r="AB54" s="6"/>
      <c r="AC54" s="7"/>
      <c r="AD54" s="169" t="str">
        <f>IF(ISBLANK([11]三桁基本分類!B54)=TRUE,"",[11]三桁基本分類!B54)</f>
        <v/>
      </c>
      <c r="AE54" s="146" t="str">
        <f>IF(ISBLANK([11]三桁基本分類!C54)=TRUE,"",[11]三桁基本分類!C54)</f>
        <v/>
      </c>
      <c r="AF54" s="721"/>
      <c r="AG54" s="470" t="s">
        <v>68</v>
      </c>
      <c r="AH54" s="470" t="s">
        <v>68</v>
      </c>
      <c r="AI54" s="470" t="s">
        <v>68</v>
      </c>
      <c r="AJ54" s="470" t="s">
        <v>68</v>
      </c>
      <c r="AK54" s="470" t="s">
        <v>68</v>
      </c>
      <c r="AL54" s="470" t="s">
        <v>68</v>
      </c>
      <c r="AM54" s="472" t="s">
        <v>68</v>
      </c>
      <c r="AN54" s="6"/>
    </row>
    <row r="55" spans="1:40" s="7" customFormat="1" ht="30" customHeight="1" thickBot="1">
      <c r="B55" s="172" t="str">
        <f>IF(ISBLANK([11]三桁基本分類!B55)=TRUE,"",[11]三桁基本分類!B55)</f>
        <v/>
      </c>
      <c r="C55" s="729" t="str">
        <f>IF(ISBLANK([11]三桁基本分類!C55)=TRUE,"",[11]三桁基本分類!C55)</f>
        <v/>
      </c>
      <c r="D55" s="730"/>
      <c r="E55" s="480" t="s">
        <v>68</v>
      </c>
      <c r="F55" s="480" t="s">
        <v>68</v>
      </c>
      <c r="G55" s="480" t="s">
        <v>68</v>
      </c>
      <c r="H55" s="480" t="s">
        <v>68</v>
      </c>
      <c r="I55" s="480" t="s">
        <v>68</v>
      </c>
      <c r="J55" s="481" t="s">
        <v>68</v>
      </c>
      <c r="K55" s="481" t="s">
        <v>68</v>
      </c>
      <c r="L55" s="471"/>
      <c r="M55" s="471"/>
      <c r="N55" s="481" t="s">
        <v>68</v>
      </c>
      <c r="O55" s="481" t="s">
        <v>68</v>
      </c>
      <c r="P55" s="481" t="s">
        <v>68</v>
      </c>
      <c r="Q55" s="481" t="s">
        <v>68</v>
      </c>
      <c r="R55" s="481" t="s">
        <v>68</v>
      </c>
      <c r="S55" s="481" t="s">
        <v>68</v>
      </c>
      <c r="T55" s="480" t="s">
        <v>68</v>
      </c>
      <c r="U55" s="480" t="s">
        <v>68</v>
      </c>
      <c r="V55" s="480" t="s">
        <v>68</v>
      </c>
      <c r="W55" s="480" t="s">
        <v>68</v>
      </c>
      <c r="X55" s="480" t="s">
        <v>68</v>
      </c>
      <c r="Y55" s="480" t="s">
        <v>68</v>
      </c>
      <c r="Z55" s="480" t="s">
        <v>68</v>
      </c>
      <c r="AA55" s="482" t="s">
        <v>68</v>
      </c>
      <c r="AB55" s="6"/>
      <c r="AD55" s="731" t="str">
        <f>IF(ISBLANK([11]三桁基本分類!B55)=TRUE,"",[11]三桁基本分類!B55)</f>
        <v/>
      </c>
      <c r="AE55" s="729" t="str">
        <f>IF(ISBLANK([11]三桁基本分類!C55)=TRUE,"",[11]三桁基本分類!C55)</f>
        <v/>
      </c>
      <c r="AF55" s="730"/>
      <c r="AG55" s="481" t="s">
        <v>68</v>
      </c>
      <c r="AH55" s="481" t="s">
        <v>68</v>
      </c>
      <c r="AI55" s="481" t="s">
        <v>68</v>
      </c>
      <c r="AJ55" s="481" t="s">
        <v>68</v>
      </c>
      <c r="AK55" s="481" t="s">
        <v>68</v>
      </c>
      <c r="AL55" s="481" t="s">
        <v>68</v>
      </c>
      <c r="AM55" s="482" t="s">
        <v>68</v>
      </c>
      <c r="AN55" s="6"/>
    </row>
    <row r="56" spans="1:40" s="734" customFormat="1" ht="15.95" customHeight="1">
      <c r="A56" s="732"/>
      <c r="B56" s="733" t="s">
        <v>523</v>
      </c>
      <c r="C56" s="654"/>
      <c r="D56" s="654"/>
      <c r="E56" s="646"/>
      <c r="F56" s="646"/>
      <c r="G56" s="646"/>
      <c r="H56" s="646"/>
      <c r="I56" s="646"/>
      <c r="J56" s="646"/>
      <c r="K56" s="646"/>
      <c r="L56" s="646"/>
      <c r="M56" s="646"/>
      <c r="N56" s="646"/>
      <c r="O56" s="646"/>
      <c r="P56" s="646"/>
      <c r="Q56" s="646"/>
      <c r="R56" s="646"/>
      <c r="S56" s="646"/>
      <c r="T56" s="646"/>
      <c r="U56" s="646"/>
      <c r="V56" s="646"/>
      <c r="W56" s="646"/>
      <c r="X56" s="646"/>
      <c r="Y56" s="646"/>
      <c r="Z56" s="646"/>
      <c r="AA56" s="646"/>
      <c r="AB56" s="646"/>
      <c r="AC56" s="646"/>
      <c r="AD56" s="646"/>
    </row>
    <row r="57" spans="1:40" s="734" customFormat="1" ht="15.95" customHeight="1">
      <c r="B57" s="734" t="s">
        <v>524</v>
      </c>
      <c r="C57" s="735"/>
      <c r="D57" s="735"/>
      <c r="E57" s="736"/>
      <c r="F57" s="736"/>
      <c r="G57" s="736"/>
      <c r="H57" s="736"/>
      <c r="I57" s="736"/>
      <c r="J57" s="736"/>
      <c r="K57" s="736"/>
      <c r="L57" s="736"/>
      <c r="P57" s="737"/>
    </row>
    <row r="58" spans="1:40" ht="29.45" customHeight="1">
      <c r="B58" s="733" t="s">
        <v>203</v>
      </c>
      <c r="C58" s="738"/>
      <c r="D58" s="738"/>
    </row>
  </sheetData>
  <mergeCells count="14">
    <mergeCell ref="C5:D5"/>
    <mergeCell ref="AE5:AF5"/>
    <mergeCell ref="C8:D8"/>
    <mergeCell ref="AE8:AF8"/>
    <mergeCell ref="C20:D20"/>
    <mergeCell ref="AE20:AF20"/>
    <mergeCell ref="C47:D47"/>
    <mergeCell ref="AE47:AF47"/>
    <mergeCell ref="C36:D36"/>
    <mergeCell ref="AE36:AF36"/>
    <mergeCell ref="C40:D40"/>
    <mergeCell ref="AE40:AF40"/>
    <mergeCell ref="C41:D41"/>
    <mergeCell ref="AE41:AF41"/>
  </mergeCells>
  <phoneticPr fontId="2"/>
  <pageMargins left="0.51181102362204722" right="0.51181102362204722" top="0.55118110236220474" bottom="0.39370078740157483" header="0.51181102362204722" footer="0.51181102362204722"/>
  <pageSetup paperSize="9" scale="44" firstPageNumber="116" pageOrder="overThenDown" orientation="portrait" useFirstPageNumber="1" r:id="rId1"/>
  <headerFooter alignWithMargins="0"/>
  <colBreaks count="2" manualBreakCount="2">
    <brk id="12" max="60" man="1"/>
    <brk id="28"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G195"/>
  <sheetViews>
    <sheetView zoomScale="55" zoomScaleNormal="55" workbookViewId="0">
      <pane xSplit="2" ySplit="6" topLeftCell="C34" activePane="bottomRight" state="frozen"/>
      <selection activeCell="M23" sqref="M23"/>
      <selection pane="topRight" activeCell="M23" sqref="M23"/>
      <selection pane="bottomLeft" activeCell="M23" sqref="M23"/>
      <selection pane="bottomRight"/>
    </sheetView>
  </sheetViews>
  <sheetFormatPr defaultColWidth="10.625" defaultRowHeight="16.149999999999999" customHeight="1"/>
  <cols>
    <col min="1" max="1" width="2.75" style="110" customWidth="1"/>
    <col min="2" max="2" width="22.5" style="70" customWidth="1"/>
    <col min="3" max="3" width="16.25" style="70" customWidth="1"/>
    <col min="4" max="4" width="15" style="70" customWidth="1"/>
    <col min="5" max="6" width="14.375" style="70" customWidth="1"/>
    <col min="7" max="9" width="15" style="70" customWidth="1"/>
    <col min="10" max="11" width="14.375" style="70" customWidth="1"/>
    <col min="12" max="12" width="3.875" style="70" customWidth="1"/>
    <col min="13" max="13" width="10.875" style="124" customWidth="1"/>
    <col min="14" max="15" width="2.625" style="70" customWidth="1"/>
    <col min="16" max="16" width="11.25" style="70" customWidth="1"/>
    <col min="17" max="18" width="11.25" style="125" customWidth="1"/>
    <col min="19" max="21" width="11.25" style="70" customWidth="1"/>
    <col min="22" max="23" width="12.5" style="70" customWidth="1"/>
    <col min="24" max="24" width="12.5" style="126" customWidth="1"/>
    <col min="25" max="27" width="11.25" style="70" customWidth="1"/>
    <col min="28" max="29" width="14.75" style="70" customWidth="1"/>
    <col min="30" max="30" width="2.625" style="70" customWidth="1"/>
    <col min="31" max="31" width="10.625" style="70" customWidth="1"/>
    <col min="32" max="32" width="10.375" style="70" customWidth="1"/>
    <col min="33" max="256" width="10.625" style="70"/>
    <col min="257" max="257" width="2.75" style="70" customWidth="1"/>
    <col min="258" max="258" width="22.5" style="70" customWidth="1"/>
    <col min="259" max="259" width="16.25" style="70" customWidth="1"/>
    <col min="260" max="260" width="15" style="70" customWidth="1"/>
    <col min="261" max="262" width="14.375" style="70" customWidth="1"/>
    <col min="263" max="265" width="15" style="70" customWidth="1"/>
    <col min="266" max="267" width="14.375" style="70" customWidth="1"/>
    <col min="268" max="268" width="3.875" style="70" customWidth="1"/>
    <col min="269" max="269" width="10.875" style="70" customWidth="1"/>
    <col min="270" max="271" width="2.625" style="70" customWidth="1"/>
    <col min="272" max="277" width="11.25" style="70" customWidth="1"/>
    <col min="278" max="280" width="12.5" style="70" customWidth="1"/>
    <col min="281" max="283" width="11.25" style="70" customWidth="1"/>
    <col min="284" max="285" width="14.75" style="70" customWidth="1"/>
    <col min="286" max="286" width="2.625" style="70" customWidth="1"/>
    <col min="287" max="287" width="10.625" style="70" customWidth="1"/>
    <col min="288" max="288" width="10.375" style="70" customWidth="1"/>
    <col min="289" max="512" width="10.625" style="70"/>
    <col min="513" max="513" width="2.75" style="70" customWidth="1"/>
    <col min="514" max="514" width="22.5" style="70" customWidth="1"/>
    <col min="515" max="515" width="16.25" style="70" customWidth="1"/>
    <col min="516" max="516" width="15" style="70" customWidth="1"/>
    <col min="517" max="518" width="14.375" style="70" customWidth="1"/>
    <col min="519" max="521" width="15" style="70" customWidth="1"/>
    <col min="522" max="523" width="14.375" style="70" customWidth="1"/>
    <col min="524" max="524" width="3.875" style="70" customWidth="1"/>
    <col min="525" max="525" width="10.875" style="70" customWidth="1"/>
    <col min="526" max="527" width="2.625" style="70" customWidth="1"/>
    <col min="528" max="533" width="11.25" style="70" customWidth="1"/>
    <col min="534" max="536" width="12.5" style="70" customWidth="1"/>
    <col min="537" max="539" width="11.25" style="70" customWidth="1"/>
    <col min="540" max="541" width="14.75" style="70" customWidth="1"/>
    <col min="542" max="542" width="2.625" style="70" customWidth="1"/>
    <col min="543" max="543" width="10.625" style="70" customWidth="1"/>
    <col min="544" max="544" width="10.375" style="70" customWidth="1"/>
    <col min="545" max="768" width="10.625" style="70"/>
    <col min="769" max="769" width="2.75" style="70" customWidth="1"/>
    <col min="770" max="770" width="22.5" style="70" customWidth="1"/>
    <col min="771" max="771" width="16.25" style="70" customWidth="1"/>
    <col min="772" max="772" width="15" style="70" customWidth="1"/>
    <col min="773" max="774" width="14.375" style="70" customWidth="1"/>
    <col min="775" max="777" width="15" style="70" customWidth="1"/>
    <col min="778" max="779" width="14.375" style="70" customWidth="1"/>
    <col min="780" max="780" width="3.875" style="70" customWidth="1"/>
    <col min="781" max="781" width="10.875" style="70" customWidth="1"/>
    <col min="782" max="783" width="2.625" style="70" customWidth="1"/>
    <col min="784" max="789" width="11.25" style="70" customWidth="1"/>
    <col min="790" max="792" width="12.5" style="70" customWidth="1"/>
    <col min="793" max="795" width="11.25" style="70" customWidth="1"/>
    <col min="796" max="797" width="14.75" style="70" customWidth="1"/>
    <col min="798" max="798" width="2.625" style="70" customWidth="1"/>
    <col min="799" max="799" width="10.625" style="70" customWidth="1"/>
    <col min="800" max="800" width="10.375" style="70" customWidth="1"/>
    <col min="801" max="1024" width="10.625" style="70"/>
    <col min="1025" max="1025" width="2.75" style="70" customWidth="1"/>
    <col min="1026" max="1026" width="22.5" style="70" customWidth="1"/>
    <col min="1027" max="1027" width="16.25" style="70" customWidth="1"/>
    <col min="1028" max="1028" width="15" style="70" customWidth="1"/>
    <col min="1029" max="1030" width="14.375" style="70" customWidth="1"/>
    <col min="1031" max="1033" width="15" style="70" customWidth="1"/>
    <col min="1034" max="1035" width="14.375" style="70" customWidth="1"/>
    <col min="1036" max="1036" width="3.875" style="70" customWidth="1"/>
    <col min="1037" max="1037" width="10.875" style="70" customWidth="1"/>
    <col min="1038" max="1039" width="2.625" style="70" customWidth="1"/>
    <col min="1040" max="1045" width="11.25" style="70" customWidth="1"/>
    <col min="1046" max="1048" width="12.5" style="70" customWidth="1"/>
    <col min="1049" max="1051" width="11.25" style="70" customWidth="1"/>
    <col min="1052" max="1053" width="14.75" style="70" customWidth="1"/>
    <col min="1054" max="1054" width="2.625" style="70" customWidth="1"/>
    <col min="1055" max="1055" width="10.625" style="70" customWidth="1"/>
    <col min="1056" max="1056" width="10.375" style="70" customWidth="1"/>
    <col min="1057" max="1280" width="10.625" style="70"/>
    <col min="1281" max="1281" width="2.75" style="70" customWidth="1"/>
    <col min="1282" max="1282" width="22.5" style="70" customWidth="1"/>
    <col min="1283" max="1283" width="16.25" style="70" customWidth="1"/>
    <col min="1284" max="1284" width="15" style="70" customWidth="1"/>
    <col min="1285" max="1286" width="14.375" style="70" customWidth="1"/>
    <col min="1287" max="1289" width="15" style="70" customWidth="1"/>
    <col min="1290" max="1291" width="14.375" style="70" customWidth="1"/>
    <col min="1292" max="1292" width="3.875" style="70" customWidth="1"/>
    <col min="1293" max="1293" width="10.875" style="70" customWidth="1"/>
    <col min="1294" max="1295" width="2.625" style="70" customWidth="1"/>
    <col min="1296" max="1301" width="11.25" style="70" customWidth="1"/>
    <col min="1302" max="1304" width="12.5" style="70" customWidth="1"/>
    <col min="1305" max="1307" width="11.25" style="70" customWidth="1"/>
    <col min="1308" max="1309" width="14.75" style="70" customWidth="1"/>
    <col min="1310" max="1310" width="2.625" style="70" customWidth="1"/>
    <col min="1311" max="1311" width="10.625" style="70" customWidth="1"/>
    <col min="1312" max="1312" width="10.375" style="70" customWidth="1"/>
    <col min="1313" max="1536" width="10.625" style="70"/>
    <col min="1537" max="1537" width="2.75" style="70" customWidth="1"/>
    <col min="1538" max="1538" width="22.5" style="70" customWidth="1"/>
    <col min="1539" max="1539" width="16.25" style="70" customWidth="1"/>
    <col min="1540" max="1540" width="15" style="70" customWidth="1"/>
    <col min="1541" max="1542" width="14.375" style="70" customWidth="1"/>
    <col min="1543" max="1545" width="15" style="70" customWidth="1"/>
    <col min="1546" max="1547" width="14.375" style="70" customWidth="1"/>
    <col min="1548" max="1548" width="3.875" style="70" customWidth="1"/>
    <col min="1549" max="1549" width="10.875" style="70" customWidth="1"/>
    <col min="1550" max="1551" width="2.625" style="70" customWidth="1"/>
    <col min="1552" max="1557" width="11.25" style="70" customWidth="1"/>
    <col min="1558" max="1560" width="12.5" style="70" customWidth="1"/>
    <col min="1561" max="1563" width="11.25" style="70" customWidth="1"/>
    <col min="1564" max="1565" width="14.75" style="70" customWidth="1"/>
    <col min="1566" max="1566" width="2.625" style="70" customWidth="1"/>
    <col min="1567" max="1567" width="10.625" style="70" customWidth="1"/>
    <col min="1568" max="1568" width="10.375" style="70" customWidth="1"/>
    <col min="1569" max="1792" width="10.625" style="70"/>
    <col min="1793" max="1793" width="2.75" style="70" customWidth="1"/>
    <col min="1794" max="1794" width="22.5" style="70" customWidth="1"/>
    <col min="1795" max="1795" width="16.25" style="70" customWidth="1"/>
    <col min="1796" max="1796" width="15" style="70" customWidth="1"/>
    <col min="1797" max="1798" width="14.375" style="70" customWidth="1"/>
    <col min="1799" max="1801" width="15" style="70" customWidth="1"/>
    <col min="1802" max="1803" width="14.375" style="70" customWidth="1"/>
    <col min="1804" max="1804" width="3.875" style="70" customWidth="1"/>
    <col min="1805" max="1805" width="10.875" style="70" customWidth="1"/>
    <col min="1806" max="1807" width="2.625" style="70" customWidth="1"/>
    <col min="1808" max="1813" width="11.25" style="70" customWidth="1"/>
    <col min="1814" max="1816" width="12.5" style="70" customWidth="1"/>
    <col min="1817" max="1819" width="11.25" style="70" customWidth="1"/>
    <col min="1820" max="1821" width="14.75" style="70" customWidth="1"/>
    <col min="1822" max="1822" width="2.625" style="70" customWidth="1"/>
    <col min="1823" max="1823" width="10.625" style="70" customWidth="1"/>
    <col min="1824" max="1824" width="10.375" style="70" customWidth="1"/>
    <col min="1825" max="2048" width="10.625" style="70"/>
    <col min="2049" max="2049" width="2.75" style="70" customWidth="1"/>
    <col min="2050" max="2050" width="22.5" style="70" customWidth="1"/>
    <col min="2051" max="2051" width="16.25" style="70" customWidth="1"/>
    <col min="2052" max="2052" width="15" style="70" customWidth="1"/>
    <col min="2053" max="2054" width="14.375" style="70" customWidth="1"/>
    <col min="2055" max="2057" width="15" style="70" customWidth="1"/>
    <col min="2058" max="2059" width="14.375" style="70" customWidth="1"/>
    <col min="2060" max="2060" width="3.875" style="70" customWidth="1"/>
    <col min="2061" max="2061" width="10.875" style="70" customWidth="1"/>
    <col min="2062" max="2063" width="2.625" style="70" customWidth="1"/>
    <col min="2064" max="2069" width="11.25" style="70" customWidth="1"/>
    <col min="2070" max="2072" width="12.5" style="70" customWidth="1"/>
    <col min="2073" max="2075" width="11.25" style="70" customWidth="1"/>
    <col min="2076" max="2077" width="14.75" style="70" customWidth="1"/>
    <col min="2078" max="2078" width="2.625" style="70" customWidth="1"/>
    <col min="2079" max="2079" width="10.625" style="70" customWidth="1"/>
    <col min="2080" max="2080" width="10.375" style="70" customWidth="1"/>
    <col min="2081" max="2304" width="10.625" style="70"/>
    <col min="2305" max="2305" width="2.75" style="70" customWidth="1"/>
    <col min="2306" max="2306" width="22.5" style="70" customWidth="1"/>
    <col min="2307" max="2307" width="16.25" style="70" customWidth="1"/>
    <col min="2308" max="2308" width="15" style="70" customWidth="1"/>
    <col min="2309" max="2310" width="14.375" style="70" customWidth="1"/>
    <col min="2311" max="2313" width="15" style="70" customWidth="1"/>
    <col min="2314" max="2315" width="14.375" style="70" customWidth="1"/>
    <col min="2316" max="2316" width="3.875" style="70" customWidth="1"/>
    <col min="2317" max="2317" width="10.875" style="70" customWidth="1"/>
    <col min="2318" max="2319" width="2.625" style="70" customWidth="1"/>
    <col min="2320" max="2325" width="11.25" style="70" customWidth="1"/>
    <col min="2326" max="2328" width="12.5" style="70" customWidth="1"/>
    <col min="2329" max="2331" width="11.25" style="70" customWidth="1"/>
    <col min="2332" max="2333" width="14.75" style="70" customWidth="1"/>
    <col min="2334" max="2334" width="2.625" style="70" customWidth="1"/>
    <col min="2335" max="2335" width="10.625" style="70" customWidth="1"/>
    <col min="2336" max="2336" width="10.375" style="70" customWidth="1"/>
    <col min="2337" max="2560" width="10.625" style="70"/>
    <col min="2561" max="2561" width="2.75" style="70" customWidth="1"/>
    <col min="2562" max="2562" width="22.5" style="70" customWidth="1"/>
    <col min="2563" max="2563" width="16.25" style="70" customWidth="1"/>
    <col min="2564" max="2564" width="15" style="70" customWidth="1"/>
    <col min="2565" max="2566" width="14.375" style="70" customWidth="1"/>
    <col min="2567" max="2569" width="15" style="70" customWidth="1"/>
    <col min="2570" max="2571" width="14.375" style="70" customWidth="1"/>
    <col min="2572" max="2572" width="3.875" style="70" customWidth="1"/>
    <col min="2573" max="2573" width="10.875" style="70" customWidth="1"/>
    <col min="2574" max="2575" width="2.625" style="70" customWidth="1"/>
    <col min="2576" max="2581" width="11.25" style="70" customWidth="1"/>
    <col min="2582" max="2584" width="12.5" style="70" customWidth="1"/>
    <col min="2585" max="2587" width="11.25" style="70" customWidth="1"/>
    <col min="2588" max="2589" width="14.75" style="70" customWidth="1"/>
    <col min="2590" max="2590" width="2.625" style="70" customWidth="1"/>
    <col min="2591" max="2591" width="10.625" style="70" customWidth="1"/>
    <col min="2592" max="2592" width="10.375" style="70" customWidth="1"/>
    <col min="2593" max="2816" width="10.625" style="70"/>
    <col min="2817" max="2817" width="2.75" style="70" customWidth="1"/>
    <col min="2818" max="2818" width="22.5" style="70" customWidth="1"/>
    <col min="2819" max="2819" width="16.25" style="70" customWidth="1"/>
    <col min="2820" max="2820" width="15" style="70" customWidth="1"/>
    <col min="2821" max="2822" width="14.375" style="70" customWidth="1"/>
    <col min="2823" max="2825" width="15" style="70" customWidth="1"/>
    <col min="2826" max="2827" width="14.375" style="70" customWidth="1"/>
    <col min="2828" max="2828" width="3.875" style="70" customWidth="1"/>
    <col min="2829" max="2829" width="10.875" style="70" customWidth="1"/>
    <col min="2830" max="2831" width="2.625" style="70" customWidth="1"/>
    <col min="2832" max="2837" width="11.25" style="70" customWidth="1"/>
    <col min="2838" max="2840" width="12.5" style="70" customWidth="1"/>
    <col min="2841" max="2843" width="11.25" style="70" customWidth="1"/>
    <col min="2844" max="2845" width="14.75" style="70" customWidth="1"/>
    <col min="2846" max="2846" width="2.625" style="70" customWidth="1"/>
    <col min="2847" max="2847" width="10.625" style="70" customWidth="1"/>
    <col min="2848" max="2848" width="10.375" style="70" customWidth="1"/>
    <col min="2849" max="3072" width="10.625" style="70"/>
    <col min="3073" max="3073" width="2.75" style="70" customWidth="1"/>
    <col min="3074" max="3074" width="22.5" style="70" customWidth="1"/>
    <col min="3075" max="3075" width="16.25" style="70" customWidth="1"/>
    <col min="3076" max="3076" width="15" style="70" customWidth="1"/>
    <col min="3077" max="3078" width="14.375" style="70" customWidth="1"/>
    <col min="3079" max="3081" width="15" style="70" customWidth="1"/>
    <col min="3082" max="3083" width="14.375" style="70" customWidth="1"/>
    <col min="3084" max="3084" width="3.875" style="70" customWidth="1"/>
    <col min="3085" max="3085" width="10.875" style="70" customWidth="1"/>
    <col min="3086" max="3087" width="2.625" style="70" customWidth="1"/>
    <col min="3088" max="3093" width="11.25" style="70" customWidth="1"/>
    <col min="3094" max="3096" width="12.5" style="70" customWidth="1"/>
    <col min="3097" max="3099" width="11.25" style="70" customWidth="1"/>
    <col min="3100" max="3101" width="14.75" style="70" customWidth="1"/>
    <col min="3102" max="3102" width="2.625" style="70" customWidth="1"/>
    <col min="3103" max="3103" width="10.625" style="70" customWidth="1"/>
    <col min="3104" max="3104" width="10.375" style="70" customWidth="1"/>
    <col min="3105" max="3328" width="10.625" style="70"/>
    <col min="3329" max="3329" width="2.75" style="70" customWidth="1"/>
    <col min="3330" max="3330" width="22.5" style="70" customWidth="1"/>
    <col min="3331" max="3331" width="16.25" style="70" customWidth="1"/>
    <col min="3332" max="3332" width="15" style="70" customWidth="1"/>
    <col min="3333" max="3334" width="14.375" style="70" customWidth="1"/>
    <col min="3335" max="3337" width="15" style="70" customWidth="1"/>
    <col min="3338" max="3339" width="14.375" style="70" customWidth="1"/>
    <col min="3340" max="3340" width="3.875" style="70" customWidth="1"/>
    <col min="3341" max="3341" width="10.875" style="70" customWidth="1"/>
    <col min="3342" max="3343" width="2.625" style="70" customWidth="1"/>
    <col min="3344" max="3349" width="11.25" style="70" customWidth="1"/>
    <col min="3350" max="3352" width="12.5" style="70" customWidth="1"/>
    <col min="3353" max="3355" width="11.25" style="70" customWidth="1"/>
    <col min="3356" max="3357" width="14.75" style="70" customWidth="1"/>
    <col min="3358" max="3358" width="2.625" style="70" customWidth="1"/>
    <col min="3359" max="3359" width="10.625" style="70" customWidth="1"/>
    <col min="3360" max="3360" width="10.375" style="70" customWidth="1"/>
    <col min="3361" max="3584" width="10.625" style="70"/>
    <col min="3585" max="3585" width="2.75" style="70" customWidth="1"/>
    <col min="3586" max="3586" width="22.5" style="70" customWidth="1"/>
    <col min="3587" max="3587" width="16.25" style="70" customWidth="1"/>
    <col min="3588" max="3588" width="15" style="70" customWidth="1"/>
    <col min="3589" max="3590" width="14.375" style="70" customWidth="1"/>
    <col min="3591" max="3593" width="15" style="70" customWidth="1"/>
    <col min="3594" max="3595" width="14.375" style="70" customWidth="1"/>
    <col min="3596" max="3596" width="3.875" style="70" customWidth="1"/>
    <col min="3597" max="3597" width="10.875" style="70" customWidth="1"/>
    <col min="3598" max="3599" width="2.625" style="70" customWidth="1"/>
    <col min="3600" max="3605" width="11.25" style="70" customWidth="1"/>
    <col min="3606" max="3608" width="12.5" style="70" customWidth="1"/>
    <col min="3609" max="3611" width="11.25" style="70" customWidth="1"/>
    <col min="3612" max="3613" width="14.75" style="70" customWidth="1"/>
    <col min="3614" max="3614" width="2.625" style="70" customWidth="1"/>
    <col min="3615" max="3615" width="10.625" style="70" customWidth="1"/>
    <col min="3616" max="3616" width="10.375" style="70" customWidth="1"/>
    <col min="3617" max="3840" width="10.625" style="70"/>
    <col min="3841" max="3841" width="2.75" style="70" customWidth="1"/>
    <col min="3842" max="3842" width="22.5" style="70" customWidth="1"/>
    <col min="3843" max="3843" width="16.25" style="70" customWidth="1"/>
    <col min="3844" max="3844" width="15" style="70" customWidth="1"/>
    <col min="3845" max="3846" width="14.375" style="70" customWidth="1"/>
    <col min="3847" max="3849" width="15" style="70" customWidth="1"/>
    <col min="3850" max="3851" width="14.375" style="70" customWidth="1"/>
    <col min="3852" max="3852" width="3.875" style="70" customWidth="1"/>
    <col min="3853" max="3853" width="10.875" style="70" customWidth="1"/>
    <col min="3854" max="3855" width="2.625" style="70" customWidth="1"/>
    <col min="3856" max="3861" width="11.25" style="70" customWidth="1"/>
    <col min="3862" max="3864" width="12.5" style="70" customWidth="1"/>
    <col min="3865" max="3867" width="11.25" style="70" customWidth="1"/>
    <col min="3868" max="3869" width="14.75" style="70" customWidth="1"/>
    <col min="3870" max="3870" width="2.625" style="70" customWidth="1"/>
    <col min="3871" max="3871" width="10.625" style="70" customWidth="1"/>
    <col min="3872" max="3872" width="10.375" style="70" customWidth="1"/>
    <col min="3873" max="4096" width="10.625" style="70"/>
    <col min="4097" max="4097" width="2.75" style="70" customWidth="1"/>
    <col min="4098" max="4098" width="22.5" style="70" customWidth="1"/>
    <col min="4099" max="4099" width="16.25" style="70" customWidth="1"/>
    <col min="4100" max="4100" width="15" style="70" customWidth="1"/>
    <col min="4101" max="4102" width="14.375" style="70" customWidth="1"/>
    <col min="4103" max="4105" width="15" style="70" customWidth="1"/>
    <col min="4106" max="4107" width="14.375" style="70" customWidth="1"/>
    <col min="4108" max="4108" width="3.875" style="70" customWidth="1"/>
    <col min="4109" max="4109" width="10.875" style="70" customWidth="1"/>
    <col min="4110" max="4111" width="2.625" style="70" customWidth="1"/>
    <col min="4112" max="4117" width="11.25" style="70" customWidth="1"/>
    <col min="4118" max="4120" width="12.5" style="70" customWidth="1"/>
    <col min="4121" max="4123" width="11.25" style="70" customWidth="1"/>
    <col min="4124" max="4125" width="14.75" style="70" customWidth="1"/>
    <col min="4126" max="4126" width="2.625" style="70" customWidth="1"/>
    <col min="4127" max="4127" width="10.625" style="70" customWidth="1"/>
    <col min="4128" max="4128" width="10.375" style="70" customWidth="1"/>
    <col min="4129" max="4352" width="10.625" style="70"/>
    <col min="4353" max="4353" width="2.75" style="70" customWidth="1"/>
    <col min="4354" max="4354" width="22.5" style="70" customWidth="1"/>
    <col min="4355" max="4355" width="16.25" style="70" customWidth="1"/>
    <col min="4356" max="4356" width="15" style="70" customWidth="1"/>
    <col min="4357" max="4358" width="14.375" style="70" customWidth="1"/>
    <col min="4359" max="4361" width="15" style="70" customWidth="1"/>
    <col min="4362" max="4363" width="14.375" style="70" customWidth="1"/>
    <col min="4364" max="4364" width="3.875" style="70" customWidth="1"/>
    <col min="4365" max="4365" width="10.875" style="70" customWidth="1"/>
    <col min="4366" max="4367" width="2.625" style="70" customWidth="1"/>
    <col min="4368" max="4373" width="11.25" style="70" customWidth="1"/>
    <col min="4374" max="4376" width="12.5" style="70" customWidth="1"/>
    <col min="4377" max="4379" width="11.25" style="70" customWidth="1"/>
    <col min="4380" max="4381" width="14.75" style="70" customWidth="1"/>
    <col min="4382" max="4382" width="2.625" style="70" customWidth="1"/>
    <col min="4383" max="4383" width="10.625" style="70" customWidth="1"/>
    <col min="4384" max="4384" width="10.375" style="70" customWidth="1"/>
    <col min="4385" max="4608" width="10.625" style="70"/>
    <col min="4609" max="4609" width="2.75" style="70" customWidth="1"/>
    <col min="4610" max="4610" width="22.5" style="70" customWidth="1"/>
    <col min="4611" max="4611" width="16.25" style="70" customWidth="1"/>
    <col min="4612" max="4612" width="15" style="70" customWidth="1"/>
    <col min="4613" max="4614" width="14.375" style="70" customWidth="1"/>
    <col min="4615" max="4617" width="15" style="70" customWidth="1"/>
    <col min="4618" max="4619" width="14.375" style="70" customWidth="1"/>
    <col min="4620" max="4620" width="3.875" style="70" customWidth="1"/>
    <col min="4621" max="4621" width="10.875" style="70" customWidth="1"/>
    <col min="4622" max="4623" width="2.625" style="70" customWidth="1"/>
    <col min="4624" max="4629" width="11.25" style="70" customWidth="1"/>
    <col min="4630" max="4632" width="12.5" style="70" customWidth="1"/>
    <col min="4633" max="4635" width="11.25" style="70" customWidth="1"/>
    <col min="4636" max="4637" width="14.75" style="70" customWidth="1"/>
    <col min="4638" max="4638" width="2.625" style="70" customWidth="1"/>
    <col min="4639" max="4639" width="10.625" style="70" customWidth="1"/>
    <col min="4640" max="4640" width="10.375" style="70" customWidth="1"/>
    <col min="4641" max="4864" width="10.625" style="70"/>
    <col min="4865" max="4865" width="2.75" style="70" customWidth="1"/>
    <col min="4866" max="4866" width="22.5" style="70" customWidth="1"/>
    <col min="4867" max="4867" width="16.25" style="70" customWidth="1"/>
    <col min="4868" max="4868" width="15" style="70" customWidth="1"/>
    <col min="4869" max="4870" width="14.375" style="70" customWidth="1"/>
    <col min="4871" max="4873" width="15" style="70" customWidth="1"/>
    <col min="4874" max="4875" width="14.375" style="70" customWidth="1"/>
    <col min="4876" max="4876" width="3.875" style="70" customWidth="1"/>
    <col min="4877" max="4877" width="10.875" style="70" customWidth="1"/>
    <col min="4878" max="4879" width="2.625" style="70" customWidth="1"/>
    <col min="4880" max="4885" width="11.25" style="70" customWidth="1"/>
    <col min="4886" max="4888" width="12.5" style="70" customWidth="1"/>
    <col min="4889" max="4891" width="11.25" style="70" customWidth="1"/>
    <col min="4892" max="4893" width="14.75" style="70" customWidth="1"/>
    <col min="4894" max="4894" width="2.625" style="70" customWidth="1"/>
    <col min="4895" max="4895" width="10.625" style="70" customWidth="1"/>
    <col min="4896" max="4896" width="10.375" style="70" customWidth="1"/>
    <col min="4897" max="5120" width="10.625" style="70"/>
    <col min="5121" max="5121" width="2.75" style="70" customWidth="1"/>
    <col min="5122" max="5122" width="22.5" style="70" customWidth="1"/>
    <col min="5123" max="5123" width="16.25" style="70" customWidth="1"/>
    <col min="5124" max="5124" width="15" style="70" customWidth="1"/>
    <col min="5125" max="5126" width="14.375" style="70" customWidth="1"/>
    <col min="5127" max="5129" width="15" style="70" customWidth="1"/>
    <col min="5130" max="5131" width="14.375" style="70" customWidth="1"/>
    <col min="5132" max="5132" width="3.875" style="70" customWidth="1"/>
    <col min="5133" max="5133" width="10.875" style="70" customWidth="1"/>
    <col min="5134" max="5135" width="2.625" style="70" customWidth="1"/>
    <col min="5136" max="5141" width="11.25" style="70" customWidth="1"/>
    <col min="5142" max="5144" width="12.5" style="70" customWidth="1"/>
    <col min="5145" max="5147" width="11.25" style="70" customWidth="1"/>
    <col min="5148" max="5149" width="14.75" style="70" customWidth="1"/>
    <col min="5150" max="5150" width="2.625" style="70" customWidth="1"/>
    <col min="5151" max="5151" width="10.625" style="70" customWidth="1"/>
    <col min="5152" max="5152" width="10.375" style="70" customWidth="1"/>
    <col min="5153" max="5376" width="10.625" style="70"/>
    <col min="5377" max="5377" width="2.75" style="70" customWidth="1"/>
    <col min="5378" max="5378" width="22.5" style="70" customWidth="1"/>
    <col min="5379" max="5379" width="16.25" style="70" customWidth="1"/>
    <col min="5380" max="5380" width="15" style="70" customWidth="1"/>
    <col min="5381" max="5382" width="14.375" style="70" customWidth="1"/>
    <col min="5383" max="5385" width="15" style="70" customWidth="1"/>
    <col min="5386" max="5387" width="14.375" style="70" customWidth="1"/>
    <col min="5388" max="5388" width="3.875" style="70" customWidth="1"/>
    <col min="5389" max="5389" width="10.875" style="70" customWidth="1"/>
    <col min="5390" max="5391" width="2.625" style="70" customWidth="1"/>
    <col min="5392" max="5397" width="11.25" style="70" customWidth="1"/>
    <col min="5398" max="5400" width="12.5" style="70" customWidth="1"/>
    <col min="5401" max="5403" width="11.25" style="70" customWidth="1"/>
    <col min="5404" max="5405" width="14.75" style="70" customWidth="1"/>
    <col min="5406" max="5406" width="2.625" style="70" customWidth="1"/>
    <col min="5407" max="5407" width="10.625" style="70" customWidth="1"/>
    <col min="5408" max="5408" width="10.375" style="70" customWidth="1"/>
    <col min="5409" max="5632" width="10.625" style="70"/>
    <col min="5633" max="5633" width="2.75" style="70" customWidth="1"/>
    <col min="5634" max="5634" width="22.5" style="70" customWidth="1"/>
    <col min="5635" max="5635" width="16.25" style="70" customWidth="1"/>
    <col min="5636" max="5636" width="15" style="70" customWidth="1"/>
    <col min="5637" max="5638" width="14.375" style="70" customWidth="1"/>
    <col min="5639" max="5641" width="15" style="70" customWidth="1"/>
    <col min="5642" max="5643" width="14.375" style="70" customWidth="1"/>
    <col min="5644" max="5644" width="3.875" style="70" customWidth="1"/>
    <col min="5645" max="5645" width="10.875" style="70" customWidth="1"/>
    <col min="5646" max="5647" width="2.625" style="70" customWidth="1"/>
    <col min="5648" max="5653" width="11.25" style="70" customWidth="1"/>
    <col min="5654" max="5656" width="12.5" style="70" customWidth="1"/>
    <col min="5657" max="5659" width="11.25" style="70" customWidth="1"/>
    <col min="5660" max="5661" width="14.75" style="70" customWidth="1"/>
    <col min="5662" max="5662" width="2.625" style="70" customWidth="1"/>
    <col min="5663" max="5663" width="10.625" style="70" customWidth="1"/>
    <col min="5664" max="5664" width="10.375" style="70" customWidth="1"/>
    <col min="5665" max="5888" width="10.625" style="70"/>
    <col min="5889" max="5889" width="2.75" style="70" customWidth="1"/>
    <col min="5890" max="5890" width="22.5" style="70" customWidth="1"/>
    <col min="5891" max="5891" width="16.25" style="70" customWidth="1"/>
    <col min="5892" max="5892" width="15" style="70" customWidth="1"/>
    <col min="5893" max="5894" width="14.375" style="70" customWidth="1"/>
    <col min="5895" max="5897" width="15" style="70" customWidth="1"/>
    <col min="5898" max="5899" width="14.375" style="70" customWidth="1"/>
    <col min="5900" max="5900" width="3.875" style="70" customWidth="1"/>
    <col min="5901" max="5901" width="10.875" style="70" customWidth="1"/>
    <col min="5902" max="5903" width="2.625" style="70" customWidth="1"/>
    <col min="5904" max="5909" width="11.25" style="70" customWidth="1"/>
    <col min="5910" max="5912" width="12.5" style="70" customWidth="1"/>
    <col min="5913" max="5915" width="11.25" style="70" customWidth="1"/>
    <col min="5916" max="5917" width="14.75" style="70" customWidth="1"/>
    <col min="5918" max="5918" width="2.625" style="70" customWidth="1"/>
    <col min="5919" max="5919" width="10.625" style="70" customWidth="1"/>
    <col min="5920" max="5920" width="10.375" style="70" customWidth="1"/>
    <col min="5921" max="6144" width="10.625" style="70"/>
    <col min="6145" max="6145" width="2.75" style="70" customWidth="1"/>
    <col min="6146" max="6146" width="22.5" style="70" customWidth="1"/>
    <col min="6147" max="6147" width="16.25" style="70" customWidth="1"/>
    <col min="6148" max="6148" width="15" style="70" customWidth="1"/>
    <col min="6149" max="6150" width="14.375" style="70" customWidth="1"/>
    <col min="6151" max="6153" width="15" style="70" customWidth="1"/>
    <col min="6154" max="6155" width="14.375" style="70" customWidth="1"/>
    <col min="6156" max="6156" width="3.875" style="70" customWidth="1"/>
    <col min="6157" max="6157" width="10.875" style="70" customWidth="1"/>
    <col min="6158" max="6159" width="2.625" style="70" customWidth="1"/>
    <col min="6160" max="6165" width="11.25" style="70" customWidth="1"/>
    <col min="6166" max="6168" width="12.5" style="70" customWidth="1"/>
    <col min="6169" max="6171" width="11.25" style="70" customWidth="1"/>
    <col min="6172" max="6173" width="14.75" style="70" customWidth="1"/>
    <col min="6174" max="6174" width="2.625" style="70" customWidth="1"/>
    <col min="6175" max="6175" width="10.625" style="70" customWidth="1"/>
    <col min="6176" max="6176" width="10.375" style="70" customWidth="1"/>
    <col min="6177" max="6400" width="10.625" style="70"/>
    <col min="6401" max="6401" width="2.75" style="70" customWidth="1"/>
    <col min="6402" max="6402" width="22.5" style="70" customWidth="1"/>
    <col min="6403" max="6403" width="16.25" style="70" customWidth="1"/>
    <col min="6404" max="6404" width="15" style="70" customWidth="1"/>
    <col min="6405" max="6406" width="14.375" style="70" customWidth="1"/>
    <col min="6407" max="6409" width="15" style="70" customWidth="1"/>
    <col min="6410" max="6411" width="14.375" style="70" customWidth="1"/>
    <col min="6412" max="6412" width="3.875" style="70" customWidth="1"/>
    <col min="6413" max="6413" width="10.875" style="70" customWidth="1"/>
    <col min="6414" max="6415" width="2.625" style="70" customWidth="1"/>
    <col min="6416" max="6421" width="11.25" style="70" customWidth="1"/>
    <col min="6422" max="6424" width="12.5" style="70" customWidth="1"/>
    <col min="6425" max="6427" width="11.25" style="70" customWidth="1"/>
    <col min="6428" max="6429" width="14.75" style="70" customWidth="1"/>
    <col min="6430" max="6430" width="2.625" style="70" customWidth="1"/>
    <col min="6431" max="6431" width="10.625" style="70" customWidth="1"/>
    <col min="6432" max="6432" width="10.375" style="70" customWidth="1"/>
    <col min="6433" max="6656" width="10.625" style="70"/>
    <col min="6657" max="6657" width="2.75" style="70" customWidth="1"/>
    <col min="6658" max="6658" width="22.5" style="70" customWidth="1"/>
    <col min="6659" max="6659" width="16.25" style="70" customWidth="1"/>
    <col min="6660" max="6660" width="15" style="70" customWidth="1"/>
    <col min="6661" max="6662" width="14.375" style="70" customWidth="1"/>
    <col min="6663" max="6665" width="15" style="70" customWidth="1"/>
    <col min="6666" max="6667" width="14.375" style="70" customWidth="1"/>
    <col min="6668" max="6668" width="3.875" style="70" customWidth="1"/>
    <col min="6669" max="6669" width="10.875" style="70" customWidth="1"/>
    <col min="6670" max="6671" width="2.625" style="70" customWidth="1"/>
    <col min="6672" max="6677" width="11.25" style="70" customWidth="1"/>
    <col min="6678" max="6680" width="12.5" style="70" customWidth="1"/>
    <col min="6681" max="6683" width="11.25" style="70" customWidth="1"/>
    <col min="6684" max="6685" width="14.75" style="70" customWidth="1"/>
    <col min="6686" max="6686" width="2.625" style="70" customWidth="1"/>
    <col min="6687" max="6687" width="10.625" style="70" customWidth="1"/>
    <col min="6688" max="6688" width="10.375" style="70" customWidth="1"/>
    <col min="6689" max="6912" width="10.625" style="70"/>
    <col min="6913" max="6913" width="2.75" style="70" customWidth="1"/>
    <col min="6914" max="6914" width="22.5" style="70" customWidth="1"/>
    <col min="6915" max="6915" width="16.25" style="70" customWidth="1"/>
    <col min="6916" max="6916" width="15" style="70" customWidth="1"/>
    <col min="6917" max="6918" width="14.375" style="70" customWidth="1"/>
    <col min="6919" max="6921" width="15" style="70" customWidth="1"/>
    <col min="6922" max="6923" width="14.375" style="70" customWidth="1"/>
    <col min="6924" max="6924" width="3.875" style="70" customWidth="1"/>
    <col min="6925" max="6925" width="10.875" style="70" customWidth="1"/>
    <col min="6926" max="6927" width="2.625" style="70" customWidth="1"/>
    <col min="6928" max="6933" width="11.25" style="70" customWidth="1"/>
    <col min="6934" max="6936" width="12.5" style="70" customWidth="1"/>
    <col min="6937" max="6939" width="11.25" style="70" customWidth="1"/>
    <col min="6940" max="6941" width="14.75" style="70" customWidth="1"/>
    <col min="6942" max="6942" width="2.625" style="70" customWidth="1"/>
    <col min="6943" max="6943" width="10.625" style="70" customWidth="1"/>
    <col min="6944" max="6944" width="10.375" style="70" customWidth="1"/>
    <col min="6945" max="7168" width="10.625" style="70"/>
    <col min="7169" max="7169" width="2.75" style="70" customWidth="1"/>
    <col min="7170" max="7170" width="22.5" style="70" customWidth="1"/>
    <col min="7171" max="7171" width="16.25" style="70" customWidth="1"/>
    <col min="7172" max="7172" width="15" style="70" customWidth="1"/>
    <col min="7173" max="7174" width="14.375" style="70" customWidth="1"/>
    <col min="7175" max="7177" width="15" style="70" customWidth="1"/>
    <col min="7178" max="7179" width="14.375" style="70" customWidth="1"/>
    <col min="7180" max="7180" width="3.875" style="70" customWidth="1"/>
    <col min="7181" max="7181" width="10.875" style="70" customWidth="1"/>
    <col min="7182" max="7183" width="2.625" style="70" customWidth="1"/>
    <col min="7184" max="7189" width="11.25" style="70" customWidth="1"/>
    <col min="7190" max="7192" width="12.5" style="70" customWidth="1"/>
    <col min="7193" max="7195" width="11.25" style="70" customWidth="1"/>
    <col min="7196" max="7197" width="14.75" style="70" customWidth="1"/>
    <col min="7198" max="7198" width="2.625" style="70" customWidth="1"/>
    <col min="7199" max="7199" width="10.625" style="70" customWidth="1"/>
    <col min="7200" max="7200" width="10.375" style="70" customWidth="1"/>
    <col min="7201" max="7424" width="10.625" style="70"/>
    <col min="7425" max="7425" width="2.75" style="70" customWidth="1"/>
    <col min="7426" max="7426" width="22.5" style="70" customWidth="1"/>
    <col min="7427" max="7427" width="16.25" style="70" customWidth="1"/>
    <col min="7428" max="7428" width="15" style="70" customWidth="1"/>
    <col min="7429" max="7430" width="14.375" style="70" customWidth="1"/>
    <col min="7431" max="7433" width="15" style="70" customWidth="1"/>
    <col min="7434" max="7435" width="14.375" style="70" customWidth="1"/>
    <col min="7436" max="7436" width="3.875" style="70" customWidth="1"/>
    <col min="7437" max="7437" width="10.875" style="70" customWidth="1"/>
    <col min="7438" max="7439" width="2.625" style="70" customWidth="1"/>
    <col min="7440" max="7445" width="11.25" style="70" customWidth="1"/>
    <col min="7446" max="7448" width="12.5" style="70" customWidth="1"/>
    <col min="7449" max="7451" width="11.25" style="70" customWidth="1"/>
    <col min="7452" max="7453" width="14.75" style="70" customWidth="1"/>
    <col min="7454" max="7454" width="2.625" style="70" customWidth="1"/>
    <col min="7455" max="7455" width="10.625" style="70" customWidth="1"/>
    <col min="7456" max="7456" width="10.375" style="70" customWidth="1"/>
    <col min="7457" max="7680" width="10.625" style="70"/>
    <col min="7681" max="7681" width="2.75" style="70" customWidth="1"/>
    <col min="7682" max="7682" width="22.5" style="70" customWidth="1"/>
    <col min="7683" max="7683" width="16.25" style="70" customWidth="1"/>
    <col min="7684" max="7684" width="15" style="70" customWidth="1"/>
    <col min="7685" max="7686" width="14.375" style="70" customWidth="1"/>
    <col min="7687" max="7689" width="15" style="70" customWidth="1"/>
    <col min="7690" max="7691" width="14.375" style="70" customWidth="1"/>
    <col min="7692" max="7692" width="3.875" style="70" customWidth="1"/>
    <col min="7693" max="7693" width="10.875" style="70" customWidth="1"/>
    <col min="7694" max="7695" width="2.625" style="70" customWidth="1"/>
    <col min="7696" max="7701" width="11.25" style="70" customWidth="1"/>
    <col min="7702" max="7704" width="12.5" style="70" customWidth="1"/>
    <col min="7705" max="7707" width="11.25" style="70" customWidth="1"/>
    <col min="7708" max="7709" width="14.75" style="70" customWidth="1"/>
    <col min="7710" max="7710" width="2.625" style="70" customWidth="1"/>
    <col min="7711" max="7711" width="10.625" style="70" customWidth="1"/>
    <col min="7712" max="7712" width="10.375" style="70" customWidth="1"/>
    <col min="7713" max="7936" width="10.625" style="70"/>
    <col min="7937" max="7937" width="2.75" style="70" customWidth="1"/>
    <col min="7938" max="7938" width="22.5" style="70" customWidth="1"/>
    <col min="7939" max="7939" width="16.25" style="70" customWidth="1"/>
    <col min="7940" max="7940" width="15" style="70" customWidth="1"/>
    <col min="7941" max="7942" width="14.375" style="70" customWidth="1"/>
    <col min="7943" max="7945" width="15" style="70" customWidth="1"/>
    <col min="7946" max="7947" width="14.375" style="70" customWidth="1"/>
    <col min="7948" max="7948" width="3.875" style="70" customWidth="1"/>
    <col min="7949" max="7949" width="10.875" style="70" customWidth="1"/>
    <col min="7950" max="7951" width="2.625" style="70" customWidth="1"/>
    <col min="7952" max="7957" width="11.25" style="70" customWidth="1"/>
    <col min="7958" max="7960" width="12.5" style="70" customWidth="1"/>
    <col min="7961" max="7963" width="11.25" style="70" customWidth="1"/>
    <col min="7964" max="7965" width="14.75" style="70" customWidth="1"/>
    <col min="7966" max="7966" width="2.625" style="70" customWidth="1"/>
    <col min="7967" max="7967" width="10.625" style="70" customWidth="1"/>
    <col min="7968" max="7968" width="10.375" style="70" customWidth="1"/>
    <col min="7969" max="8192" width="10.625" style="70"/>
    <col min="8193" max="8193" width="2.75" style="70" customWidth="1"/>
    <col min="8194" max="8194" width="22.5" style="70" customWidth="1"/>
    <col min="8195" max="8195" width="16.25" style="70" customWidth="1"/>
    <col min="8196" max="8196" width="15" style="70" customWidth="1"/>
    <col min="8197" max="8198" width="14.375" style="70" customWidth="1"/>
    <col min="8199" max="8201" width="15" style="70" customWidth="1"/>
    <col min="8202" max="8203" width="14.375" style="70" customWidth="1"/>
    <col min="8204" max="8204" width="3.875" style="70" customWidth="1"/>
    <col min="8205" max="8205" width="10.875" style="70" customWidth="1"/>
    <col min="8206" max="8207" width="2.625" style="70" customWidth="1"/>
    <col min="8208" max="8213" width="11.25" style="70" customWidth="1"/>
    <col min="8214" max="8216" width="12.5" style="70" customWidth="1"/>
    <col min="8217" max="8219" width="11.25" style="70" customWidth="1"/>
    <col min="8220" max="8221" width="14.75" style="70" customWidth="1"/>
    <col min="8222" max="8222" width="2.625" style="70" customWidth="1"/>
    <col min="8223" max="8223" width="10.625" style="70" customWidth="1"/>
    <col min="8224" max="8224" width="10.375" style="70" customWidth="1"/>
    <col min="8225" max="8448" width="10.625" style="70"/>
    <col min="8449" max="8449" width="2.75" style="70" customWidth="1"/>
    <col min="8450" max="8450" width="22.5" style="70" customWidth="1"/>
    <col min="8451" max="8451" width="16.25" style="70" customWidth="1"/>
    <col min="8452" max="8452" width="15" style="70" customWidth="1"/>
    <col min="8453" max="8454" width="14.375" style="70" customWidth="1"/>
    <col min="8455" max="8457" width="15" style="70" customWidth="1"/>
    <col min="8458" max="8459" width="14.375" style="70" customWidth="1"/>
    <col min="8460" max="8460" width="3.875" style="70" customWidth="1"/>
    <col min="8461" max="8461" width="10.875" style="70" customWidth="1"/>
    <col min="8462" max="8463" width="2.625" style="70" customWidth="1"/>
    <col min="8464" max="8469" width="11.25" style="70" customWidth="1"/>
    <col min="8470" max="8472" width="12.5" style="70" customWidth="1"/>
    <col min="8473" max="8475" width="11.25" style="70" customWidth="1"/>
    <col min="8476" max="8477" width="14.75" style="70" customWidth="1"/>
    <col min="8478" max="8478" width="2.625" style="70" customWidth="1"/>
    <col min="8479" max="8479" width="10.625" style="70" customWidth="1"/>
    <col min="8480" max="8480" width="10.375" style="70" customWidth="1"/>
    <col min="8481" max="8704" width="10.625" style="70"/>
    <col min="8705" max="8705" width="2.75" style="70" customWidth="1"/>
    <col min="8706" max="8706" width="22.5" style="70" customWidth="1"/>
    <col min="8707" max="8707" width="16.25" style="70" customWidth="1"/>
    <col min="8708" max="8708" width="15" style="70" customWidth="1"/>
    <col min="8709" max="8710" width="14.375" style="70" customWidth="1"/>
    <col min="8711" max="8713" width="15" style="70" customWidth="1"/>
    <col min="8714" max="8715" width="14.375" style="70" customWidth="1"/>
    <col min="8716" max="8716" width="3.875" style="70" customWidth="1"/>
    <col min="8717" max="8717" width="10.875" style="70" customWidth="1"/>
    <col min="8718" max="8719" width="2.625" style="70" customWidth="1"/>
    <col min="8720" max="8725" width="11.25" style="70" customWidth="1"/>
    <col min="8726" max="8728" width="12.5" style="70" customWidth="1"/>
    <col min="8729" max="8731" width="11.25" style="70" customWidth="1"/>
    <col min="8732" max="8733" width="14.75" style="70" customWidth="1"/>
    <col min="8734" max="8734" width="2.625" style="70" customWidth="1"/>
    <col min="8735" max="8735" width="10.625" style="70" customWidth="1"/>
    <col min="8736" max="8736" width="10.375" style="70" customWidth="1"/>
    <col min="8737" max="8960" width="10.625" style="70"/>
    <col min="8961" max="8961" width="2.75" style="70" customWidth="1"/>
    <col min="8962" max="8962" width="22.5" style="70" customWidth="1"/>
    <col min="8963" max="8963" width="16.25" style="70" customWidth="1"/>
    <col min="8964" max="8964" width="15" style="70" customWidth="1"/>
    <col min="8965" max="8966" width="14.375" style="70" customWidth="1"/>
    <col min="8967" max="8969" width="15" style="70" customWidth="1"/>
    <col min="8970" max="8971" width="14.375" style="70" customWidth="1"/>
    <col min="8972" max="8972" width="3.875" style="70" customWidth="1"/>
    <col min="8973" max="8973" width="10.875" style="70" customWidth="1"/>
    <col min="8974" max="8975" width="2.625" style="70" customWidth="1"/>
    <col min="8976" max="8981" width="11.25" style="70" customWidth="1"/>
    <col min="8982" max="8984" width="12.5" style="70" customWidth="1"/>
    <col min="8985" max="8987" width="11.25" style="70" customWidth="1"/>
    <col min="8988" max="8989" width="14.75" style="70" customWidth="1"/>
    <col min="8990" max="8990" width="2.625" style="70" customWidth="1"/>
    <col min="8991" max="8991" width="10.625" style="70" customWidth="1"/>
    <col min="8992" max="8992" width="10.375" style="70" customWidth="1"/>
    <col min="8993" max="9216" width="10.625" style="70"/>
    <col min="9217" max="9217" width="2.75" style="70" customWidth="1"/>
    <col min="9218" max="9218" width="22.5" style="70" customWidth="1"/>
    <col min="9219" max="9219" width="16.25" style="70" customWidth="1"/>
    <col min="9220" max="9220" width="15" style="70" customWidth="1"/>
    <col min="9221" max="9222" width="14.375" style="70" customWidth="1"/>
    <col min="9223" max="9225" width="15" style="70" customWidth="1"/>
    <col min="9226" max="9227" width="14.375" style="70" customWidth="1"/>
    <col min="9228" max="9228" width="3.875" style="70" customWidth="1"/>
    <col min="9229" max="9229" width="10.875" style="70" customWidth="1"/>
    <col min="9230" max="9231" width="2.625" style="70" customWidth="1"/>
    <col min="9232" max="9237" width="11.25" style="70" customWidth="1"/>
    <col min="9238" max="9240" width="12.5" style="70" customWidth="1"/>
    <col min="9241" max="9243" width="11.25" style="70" customWidth="1"/>
    <col min="9244" max="9245" width="14.75" style="70" customWidth="1"/>
    <col min="9246" max="9246" width="2.625" style="70" customWidth="1"/>
    <col min="9247" max="9247" width="10.625" style="70" customWidth="1"/>
    <col min="9248" max="9248" width="10.375" style="70" customWidth="1"/>
    <col min="9249" max="9472" width="10.625" style="70"/>
    <col min="9473" max="9473" width="2.75" style="70" customWidth="1"/>
    <col min="9474" max="9474" width="22.5" style="70" customWidth="1"/>
    <col min="9475" max="9475" width="16.25" style="70" customWidth="1"/>
    <col min="9476" max="9476" width="15" style="70" customWidth="1"/>
    <col min="9477" max="9478" width="14.375" style="70" customWidth="1"/>
    <col min="9479" max="9481" width="15" style="70" customWidth="1"/>
    <col min="9482" max="9483" width="14.375" style="70" customWidth="1"/>
    <col min="9484" max="9484" width="3.875" style="70" customWidth="1"/>
    <col min="9485" max="9485" width="10.875" style="70" customWidth="1"/>
    <col min="9486" max="9487" width="2.625" style="70" customWidth="1"/>
    <col min="9488" max="9493" width="11.25" style="70" customWidth="1"/>
    <col min="9494" max="9496" width="12.5" style="70" customWidth="1"/>
    <col min="9497" max="9499" width="11.25" style="70" customWidth="1"/>
    <col min="9500" max="9501" width="14.75" style="70" customWidth="1"/>
    <col min="9502" max="9502" width="2.625" style="70" customWidth="1"/>
    <col min="9503" max="9503" width="10.625" style="70" customWidth="1"/>
    <col min="9504" max="9504" width="10.375" style="70" customWidth="1"/>
    <col min="9505" max="9728" width="10.625" style="70"/>
    <col min="9729" max="9729" width="2.75" style="70" customWidth="1"/>
    <col min="9730" max="9730" width="22.5" style="70" customWidth="1"/>
    <col min="9731" max="9731" width="16.25" style="70" customWidth="1"/>
    <col min="9732" max="9732" width="15" style="70" customWidth="1"/>
    <col min="9733" max="9734" width="14.375" style="70" customWidth="1"/>
    <col min="9735" max="9737" width="15" style="70" customWidth="1"/>
    <col min="9738" max="9739" width="14.375" style="70" customWidth="1"/>
    <col min="9740" max="9740" width="3.875" style="70" customWidth="1"/>
    <col min="9741" max="9741" width="10.875" style="70" customWidth="1"/>
    <col min="9742" max="9743" width="2.625" style="70" customWidth="1"/>
    <col min="9744" max="9749" width="11.25" style="70" customWidth="1"/>
    <col min="9750" max="9752" width="12.5" style="70" customWidth="1"/>
    <col min="9753" max="9755" width="11.25" style="70" customWidth="1"/>
    <col min="9756" max="9757" width="14.75" style="70" customWidth="1"/>
    <col min="9758" max="9758" width="2.625" style="70" customWidth="1"/>
    <col min="9759" max="9759" width="10.625" style="70" customWidth="1"/>
    <col min="9760" max="9760" width="10.375" style="70" customWidth="1"/>
    <col min="9761" max="9984" width="10.625" style="70"/>
    <col min="9985" max="9985" width="2.75" style="70" customWidth="1"/>
    <col min="9986" max="9986" width="22.5" style="70" customWidth="1"/>
    <col min="9987" max="9987" width="16.25" style="70" customWidth="1"/>
    <col min="9988" max="9988" width="15" style="70" customWidth="1"/>
    <col min="9989" max="9990" width="14.375" style="70" customWidth="1"/>
    <col min="9991" max="9993" width="15" style="70" customWidth="1"/>
    <col min="9994" max="9995" width="14.375" style="70" customWidth="1"/>
    <col min="9996" max="9996" width="3.875" style="70" customWidth="1"/>
    <col min="9997" max="9997" width="10.875" style="70" customWidth="1"/>
    <col min="9998" max="9999" width="2.625" style="70" customWidth="1"/>
    <col min="10000" max="10005" width="11.25" style="70" customWidth="1"/>
    <col min="10006" max="10008" width="12.5" style="70" customWidth="1"/>
    <col min="10009" max="10011" width="11.25" style="70" customWidth="1"/>
    <col min="10012" max="10013" width="14.75" style="70" customWidth="1"/>
    <col min="10014" max="10014" width="2.625" style="70" customWidth="1"/>
    <col min="10015" max="10015" width="10.625" style="70" customWidth="1"/>
    <col min="10016" max="10016" width="10.375" style="70" customWidth="1"/>
    <col min="10017" max="10240" width="10.625" style="70"/>
    <col min="10241" max="10241" width="2.75" style="70" customWidth="1"/>
    <col min="10242" max="10242" width="22.5" style="70" customWidth="1"/>
    <col min="10243" max="10243" width="16.25" style="70" customWidth="1"/>
    <col min="10244" max="10244" width="15" style="70" customWidth="1"/>
    <col min="10245" max="10246" width="14.375" style="70" customWidth="1"/>
    <col min="10247" max="10249" width="15" style="70" customWidth="1"/>
    <col min="10250" max="10251" width="14.375" style="70" customWidth="1"/>
    <col min="10252" max="10252" width="3.875" style="70" customWidth="1"/>
    <col min="10253" max="10253" width="10.875" style="70" customWidth="1"/>
    <col min="10254" max="10255" width="2.625" style="70" customWidth="1"/>
    <col min="10256" max="10261" width="11.25" style="70" customWidth="1"/>
    <col min="10262" max="10264" width="12.5" style="70" customWidth="1"/>
    <col min="10265" max="10267" width="11.25" style="70" customWidth="1"/>
    <col min="10268" max="10269" width="14.75" style="70" customWidth="1"/>
    <col min="10270" max="10270" width="2.625" style="70" customWidth="1"/>
    <col min="10271" max="10271" width="10.625" style="70" customWidth="1"/>
    <col min="10272" max="10272" width="10.375" style="70" customWidth="1"/>
    <col min="10273" max="10496" width="10.625" style="70"/>
    <col min="10497" max="10497" width="2.75" style="70" customWidth="1"/>
    <col min="10498" max="10498" width="22.5" style="70" customWidth="1"/>
    <col min="10499" max="10499" width="16.25" style="70" customWidth="1"/>
    <col min="10500" max="10500" width="15" style="70" customWidth="1"/>
    <col min="10501" max="10502" width="14.375" style="70" customWidth="1"/>
    <col min="10503" max="10505" width="15" style="70" customWidth="1"/>
    <col min="10506" max="10507" width="14.375" style="70" customWidth="1"/>
    <col min="10508" max="10508" width="3.875" style="70" customWidth="1"/>
    <col min="10509" max="10509" width="10.875" style="70" customWidth="1"/>
    <col min="10510" max="10511" width="2.625" style="70" customWidth="1"/>
    <col min="10512" max="10517" width="11.25" style="70" customWidth="1"/>
    <col min="10518" max="10520" width="12.5" style="70" customWidth="1"/>
    <col min="10521" max="10523" width="11.25" style="70" customWidth="1"/>
    <col min="10524" max="10525" width="14.75" style="70" customWidth="1"/>
    <col min="10526" max="10526" width="2.625" style="70" customWidth="1"/>
    <col min="10527" max="10527" width="10.625" style="70" customWidth="1"/>
    <col min="10528" max="10528" width="10.375" style="70" customWidth="1"/>
    <col min="10529" max="10752" width="10.625" style="70"/>
    <col min="10753" max="10753" width="2.75" style="70" customWidth="1"/>
    <col min="10754" max="10754" width="22.5" style="70" customWidth="1"/>
    <col min="10755" max="10755" width="16.25" style="70" customWidth="1"/>
    <col min="10756" max="10756" width="15" style="70" customWidth="1"/>
    <col min="10757" max="10758" width="14.375" style="70" customWidth="1"/>
    <col min="10759" max="10761" width="15" style="70" customWidth="1"/>
    <col min="10762" max="10763" width="14.375" style="70" customWidth="1"/>
    <col min="10764" max="10764" width="3.875" style="70" customWidth="1"/>
    <col min="10765" max="10765" width="10.875" style="70" customWidth="1"/>
    <col min="10766" max="10767" width="2.625" style="70" customWidth="1"/>
    <col min="10768" max="10773" width="11.25" style="70" customWidth="1"/>
    <col min="10774" max="10776" width="12.5" style="70" customWidth="1"/>
    <col min="10777" max="10779" width="11.25" style="70" customWidth="1"/>
    <col min="10780" max="10781" width="14.75" style="70" customWidth="1"/>
    <col min="10782" max="10782" width="2.625" style="70" customWidth="1"/>
    <col min="10783" max="10783" width="10.625" style="70" customWidth="1"/>
    <col min="10784" max="10784" width="10.375" style="70" customWidth="1"/>
    <col min="10785" max="11008" width="10.625" style="70"/>
    <col min="11009" max="11009" width="2.75" style="70" customWidth="1"/>
    <col min="11010" max="11010" width="22.5" style="70" customWidth="1"/>
    <col min="11011" max="11011" width="16.25" style="70" customWidth="1"/>
    <col min="11012" max="11012" width="15" style="70" customWidth="1"/>
    <col min="11013" max="11014" width="14.375" style="70" customWidth="1"/>
    <col min="11015" max="11017" width="15" style="70" customWidth="1"/>
    <col min="11018" max="11019" width="14.375" style="70" customWidth="1"/>
    <col min="11020" max="11020" width="3.875" style="70" customWidth="1"/>
    <col min="11021" max="11021" width="10.875" style="70" customWidth="1"/>
    <col min="11022" max="11023" width="2.625" style="70" customWidth="1"/>
    <col min="11024" max="11029" width="11.25" style="70" customWidth="1"/>
    <col min="11030" max="11032" width="12.5" style="70" customWidth="1"/>
    <col min="11033" max="11035" width="11.25" style="70" customWidth="1"/>
    <col min="11036" max="11037" width="14.75" style="70" customWidth="1"/>
    <col min="11038" max="11038" width="2.625" style="70" customWidth="1"/>
    <col min="11039" max="11039" width="10.625" style="70" customWidth="1"/>
    <col min="11040" max="11040" width="10.375" style="70" customWidth="1"/>
    <col min="11041" max="11264" width="10.625" style="70"/>
    <col min="11265" max="11265" width="2.75" style="70" customWidth="1"/>
    <col min="11266" max="11266" width="22.5" style="70" customWidth="1"/>
    <col min="11267" max="11267" width="16.25" style="70" customWidth="1"/>
    <col min="11268" max="11268" width="15" style="70" customWidth="1"/>
    <col min="11269" max="11270" width="14.375" style="70" customWidth="1"/>
    <col min="11271" max="11273" width="15" style="70" customWidth="1"/>
    <col min="11274" max="11275" width="14.375" style="70" customWidth="1"/>
    <col min="11276" max="11276" width="3.875" style="70" customWidth="1"/>
    <col min="11277" max="11277" width="10.875" style="70" customWidth="1"/>
    <col min="11278" max="11279" width="2.625" style="70" customWidth="1"/>
    <col min="11280" max="11285" width="11.25" style="70" customWidth="1"/>
    <col min="11286" max="11288" width="12.5" style="70" customWidth="1"/>
    <col min="11289" max="11291" width="11.25" style="70" customWidth="1"/>
    <col min="11292" max="11293" width="14.75" style="70" customWidth="1"/>
    <col min="11294" max="11294" width="2.625" style="70" customWidth="1"/>
    <col min="11295" max="11295" width="10.625" style="70" customWidth="1"/>
    <col min="11296" max="11296" width="10.375" style="70" customWidth="1"/>
    <col min="11297" max="11520" width="10.625" style="70"/>
    <col min="11521" max="11521" width="2.75" style="70" customWidth="1"/>
    <col min="11522" max="11522" width="22.5" style="70" customWidth="1"/>
    <col min="11523" max="11523" width="16.25" style="70" customWidth="1"/>
    <col min="11524" max="11524" width="15" style="70" customWidth="1"/>
    <col min="11525" max="11526" width="14.375" style="70" customWidth="1"/>
    <col min="11527" max="11529" width="15" style="70" customWidth="1"/>
    <col min="11530" max="11531" width="14.375" style="70" customWidth="1"/>
    <col min="11532" max="11532" width="3.875" style="70" customWidth="1"/>
    <col min="11533" max="11533" width="10.875" style="70" customWidth="1"/>
    <col min="11534" max="11535" width="2.625" style="70" customWidth="1"/>
    <col min="11536" max="11541" width="11.25" style="70" customWidth="1"/>
    <col min="11542" max="11544" width="12.5" style="70" customWidth="1"/>
    <col min="11545" max="11547" width="11.25" style="70" customWidth="1"/>
    <col min="11548" max="11549" width="14.75" style="70" customWidth="1"/>
    <col min="11550" max="11550" width="2.625" style="70" customWidth="1"/>
    <col min="11551" max="11551" width="10.625" style="70" customWidth="1"/>
    <col min="11552" max="11552" width="10.375" style="70" customWidth="1"/>
    <col min="11553" max="11776" width="10.625" style="70"/>
    <col min="11777" max="11777" width="2.75" style="70" customWidth="1"/>
    <col min="11778" max="11778" width="22.5" style="70" customWidth="1"/>
    <col min="11779" max="11779" width="16.25" style="70" customWidth="1"/>
    <col min="11780" max="11780" width="15" style="70" customWidth="1"/>
    <col min="11781" max="11782" width="14.375" style="70" customWidth="1"/>
    <col min="11783" max="11785" width="15" style="70" customWidth="1"/>
    <col min="11786" max="11787" width="14.375" style="70" customWidth="1"/>
    <col min="11788" max="11788" width="3.875" style="70" customWidth="1"/>
    <col min="11789" max="11789" width="10.875" style="70" customWidth="1"/>
    <col min="11790" max="11791" width="2.625" style="70" customWidth="1"/>
    <col min="11792" max="11797" width="11.25" style="70" customWidth="1"/>
    <col min="11798" max="11800" width="12.5" style="70" customWidth="1"/>
    <col min="11801" max="11803" width="11.25" style="70" customWidth="1"/>
    <col min="11804" max="11805" width="14.75" style="70" customWidth="1"/>
    <col min="11806" max="11806" width="2.625" style="70" customWidth="1"/>
    <col min="11807" max="11807" width="10.625" style="70" customWidth="1"/>
    <col min="11808" max="11808" width="10.375" style="70" customWidth="1"/>
    <col min="11809" max="12032" width="10.625" style="70"/>
    <col min="12033" max="12033" width="2.75" style="70" customWidth="1"/>
    <col min="12034" max="12034" width="22.5" style="70" customWidth="1"/>
    <col min="12035" max="12035" width="16.25" style="70" customWidth="1"/>
    <col min="12036" max="12036" width="15" style="70" customWidth="1"/>
    <col min="12037" max="12038" width="14.375" style="70" customWidth="1"/>
    <col min="12039" max="12041" width="15" style="70" customWidth="1"/>
    <col min="12042" max="12043" width="14.375" style="70" customWidth="1"/>
    <col min="12044" max="12044" width="3.875" style="70" customWidth="1"/>
    <col min="12045" max="12045" width="10.875" style="70" customWidth="1"/>
    <col min="12046" max="12047" width="2.625" style="70" customWidth="1"/>
    <col min="12048" max="12053" width="11.25" style="70" customWidth="1"/>
    <col min="12054" max="12056" width="12.5" style="70" customWidth="1"/>
    <col min="12057" max="12059" width="11.25" style="70" customWidth="1"/>
    <col min="12060" max="12061" width="14.75" style="70" customWidth="1"/>
    <col min="12062" max="12062" width="2.625" style="70" customWidth="1"/>
    <col min="12063" max="12063" width="10.625" style="70" customWidth="1"/>
    <col min="12064" max="12064" width="10.375" style="70" customWidth="1"/>
    <col min="12065" max="12288" width="10.625" style="70"/>
    <col min="12289" max="12289" width="2.75" style="70" customWidth="1"/>
    <col min="12290" max="12290" width="22.5" style="70" customWidth="1"/>
    <col min="12291" max="12291" width="16.25" style="70" customWidth="1"/>
    <col min="12292" max="12292" width="15" style="70" customWidth="1"/>
    <col min="12293" max="12294" width="14.375" style="70" customWidth="1"/>
    <col min="12295" max="12297" width="15" style="70" customWidth="1"/>
    <col min="12298" max="12299" width="14.375" style="70" customWidth="1"/>
    <col min="12300" max="12300" width="3.875" style="70" customWidth="1"/>
    <col min="12301" max="12301" width="10.875" style="70" customWidth="1"/>
    <col min="12302" max="12303" width="2.625" style="70" customWidth="1"/>
    <col min="12304" max="12309" width="11.25" style="70" customWidth="1"/>
    <col min="12310" max="12312" width="12.5" style="70" customWidth="1"/>
    <col min="12313" max="12315" width="11.25" style="70" customWidth="1"/>
    <col min="12316" max="12317" width="14.75" style="70" customWidth="1"/>
    <col min="12318" max="12318" width="2.625" style="70" customWidth="1"/>
    <col min="12319" max="12319" width="10.625" style="70" customWidth="1"/>
    <col min="12320" max="12320" width="10.375" style="70" customWidth="1"/>
    <col min="12321" max="12544" width="10.625" style="70"/>
    <col min="12545" max="12545" width="2.75" style="70" customWidth="1"/>
    <col min="12546" max="12546" width="22.5" style="70" customWidth="1"/>
    <col min="12547" max="12547" width="16.25" style="70" customWidth="1"/>
    <col min="12548" max="12548" width="15" style="70" customWidth="1"/>
    <col min="12549" max="12550" width="14.375" style="70" customWidth="1"/>
    <col min="12551" max="12553" width="15" style="70" customWidth="1"/>
    <col min="12554" max="12555" width="14.375" style="70" customWidth="1"/>
    <col min="12556" max="12556" width="3.875" style="70" customWidth="1"/>
    <col min="12557" max="12557" width="10.875" style="70" customWidth="1"/>
    <col min="12558" max="12559" width="2.625" style="70" customWidth="1"/>
    <col min="12560" max="12565" width="11.25" style="70" customWidth="1"/>
    <col min="12566" max="12568" width="12.5" style="70" customWidth="1"/>
    <col min="12569" max="12571" width="11.25" style="70" customWidth="1"/>
    <col min="12572" max="12573" width="14.75" style="70" customWidth="1"/>
    <col min="12574" max="12574" width="2.625" style="70" customWidth="1"/>
    <col min="12575" max="12575" width="10.625" style="70" customWidth="1"/>
    <col min="12576" max="12576" width="10.375" style="70" customWidth="1"/>
    <col min="12577" max="12800" width="10.625" style="70"/>
    <col min="12801" max="12801" width="2.75" style="70" customWidth="1"/>
    <col min="12802" max="12802" width="22.5" style="70" customWidth="1"/>
    <col min="12803" max="12803" width="16.25" style="70" customWidth="1"/>
    <col min="12804" max="12804" width="15" style="70" customWidth="1"/>
    <col min="12805" max="12806" width="14.375" style="70" customWidth="1"/>
    <col min="12807" max="12809" width="15" style="70" customWidth="1"/>
    <col min="12810" max="12811" width="14.375" style="70" customWidth="1"/>
    <col min="12812" max="12812" width="3.875" style="70" customWidth="1"/>
    <col min="12813" max="12813" width="10.875" style="70" customWidth="1"/>
    <col min="12814" max="12815" width="2.625" style="70" customWidth="1"/>
    <col min="12816" max="12821" width="11.25" style="70" customWidth="1"/>
    <col min="12822" max="12824" width="12.5" style="70" customWidth="1"/>
    <col min="12825" max="12827" width="11.25" style="70" customWidth="1"/>
    <col min="12828" max="12829" width="14.75" style="70" customWidth="1"/>
    <col min="12830" max="12830" width="2.625" style="70" customWidth="1"/>
    <col min="12831" max="12831" width="10.625" style="70" customWidth="1"/>
    <col min="12832" max="12832" width="10.375" style="70" customWidth="1"/>
    <col min="12833" max="13056" width="10.625" style="70"/>
    <col min="13057" max="13057" width="2.75" style="70" customWidth="1"/>
    <col min="13058" max="13058" width="22.5" style="70" customWidth="1"/>
    <col min="13059" max="13059" width="16.25" style="70" customWidth="1"/>
    <col min="13060" max="13060" width="15" style="70" customWidth="1"/>
    <col min="13061" max="13062" width="14.375" style="70" customWidth="1"/>
    <col min="13063" max="13065" width="15" style="70" customWidth="1"/>
    <col min="13066" max="13067" width="14.375" style="70" customWidth="1"/>
    <col min="13068" max="13068" width="3.875" style="70" customWidth="1"/>
    <col min="13069" max="13069" width="10.875" style="70" customWidth="1"/>
    <col min="13070" max="13071" width="2.625" style="70" customWidth="1"/>
    <col min="13072" max="13077" width="11.25" style="70" customWidth="1"/>
    <col min="13078" max="13080" width="12.5" style="70" customWidth="1"/>
    <col min="13081" max="13083" width="11.25" style="70" customWidth="1"/>
    <col min="13084" max="13085" width="14.75" style="70" customWidth="1"/>
    <col min="13086" max="13086" width="2.625" style="70" customWidth="1"/>
    <col min="13087" max="13087" width="10.625" style="70" customWidth="1"/>
    <col min="13088" max="13088" width="10.375" style="70" customWidth="1"/>
    <col min="13089" max="13312" width="10.625" style="70"/>
    <col min="13313" max="13313" width="2.75" style="70" customWidth="1"/>
    <col min="13314" max="13314" width="22.5" style="70" customWidth="1"/>
    <col min="13315" max="13315" width="16.25" style="70" customWidth="1"/>
    <col min="13316" max="13316" width="15" style="70" customWidth="1"/>
    <col min="13317" max="13318" width="14.375" style="70" customWidth="1"/>
    <col min="13319" max="13321" width="15" style="70" customWidth="1"/>
    <col min="13322" max="13323" width="14.375" style="70" customWidth="1"/>
    <col min="13324" max="13324" width="3.875" style="70" customWidth="1"/>
    <col min="13325" max="13325" width="10.875" style="70" customWidth="1"/>
    <col min="13326" max="13327" width="2.625" style="70" customWidth="1"/>
    <col min="13328" max="13333" width="11.25" style="70" customWidth="1"/>
    <col min="13334" max="13336" width="12.5" style="70" customWidth="1"/>
    <col min="13337" max="13339" width="11.25" style="70" customWidth="1"/>
    <col min="13340" max="13341" width="14.75" style="70" customWidth="1"/>
    <col min="13342" max="13342" width="2.625" style="70" customWidth="1"/>
    <col min="13343" max="13343" width="10.625" style="70" customWidth="1"/>
    <col min="13344" max="13344" width="10.375" style="70" customWidth="1"/>
    <col min="13345" max="13568" width="10.625" style="70"/>
    <col min="13569" max="13569" width="2.75" style="70" customWidth="1"/>
    <col min="13570" max="13570" width="22.5" style="70" customWidth="1"/>
    <col min="13571" max="13571" width="16.25" style="70" customWidth="1"/>
    <col min="13572" max="13572" width="15" style="70" customWidth="1"/>
    <col min="13573" max="13574" width="14.375" style="70" customWidth="1"/>
    <col min="13575" max="13577" width="15" style="70" customWidth="1"/>
    <col min="13578" max="13579" width="14.375" style="70" customWidth="1"/>
    <col min="13580" max="13580" width="3.875" style="70" customWidth="1"/>
    <col min="13581" max="13581" width="10.875" style="70" customWidth="1"/>
    <col min="13582" max="13583" width="2.625" style="70" customWidth="1"/>
    <col min="13584" max="13589" width="11.25" style="70" customWidth="1"/>
    <col min="13590" max="13592" width="12.5" style="70" customWidth="1"/>
    <col min="13593" max="13595" width="11.25" style="70" customWidth="1"/>
    <col min="13596" max="13597" width="14.75" style="70" customWidth="1"/>
    <col min="13598" max="13598" width="2.625" style="70" customWidth="1"/>
    <col min="13599" max="13599" width="10.625" style="70" customWidth="1"/>
    <col min="13600" max="13600" width="10.375" style="70" customWidth="1"/>
    <col min="13601" max="13824" width="10.625" style="70"/>
    <col min="13825" max="13825" width="2.75" style="70" customWidth="1"/>
    <col min="13826" max="13826" width="22.5" style="70" customWidth="1"/>
    <col min="13827" max="13827" width="16.25" style="70" customWidth="1"/>
    <col min="13828" max="13828" width="15" style="70" customWidth="1"/>
    <col min="13829" max="13830" width="14.375" style="70" customWidth="1"/>
    <col min="13831" max="13833" width="15" style="70" customWidth="1"/>
    <col min="13834" max="13835" width="14.375" style="70" customWidth="1"/>
    <col min="13836" max="13836" width="3.875" style="70" customWidth="1"/>
    <col min="13837" max="13837" width="10.875" style="70" customWidth="1"/>
    <col min="13838" max="13839" width="2.625" style="70" customWidth="1"/>
    <col min="13840" max="13845" width="11.25" style="70" customWidth="1"/>
    <col min="13846" max="13848" width="12.5" style="70" customWidth="1"/>
    <col min="13849" max="13851" width="11.25" style="70" customWidth="1"/>
    <col min="13852" max="13853" width="14.75" style="70" customWidth="1"/>
    <col min="13854" max="13854" width="2.625" style="70" customWidth="1"/>
    <col min="13855" max="13855" width="10.625" style="70" customWidth="1"/>
    <col min="13856" max="13856" width="10.375" style="70" customWidth="1"/>
    <col min="13857" max="14080" width="10.625" style="70"/>
    <col min="14081" max="14081" width="2.75" style="70" customWidth="1"/>
    <col min="14082" max="14082" width="22.5" style="70" customWidth="1"/>
    <col min="14083" max="14083" width="16.25" style="70" customWidth="1"/>
    <col min="14084" max="14084" width="15" style="70" customWidth="1"/>
    <col min="14085" max="14086" width="14.375" style="70" customWidth="1"/>
    <col min="14087" max="14089" width="15" style="70" customWidth="1"/>
    <col min="14090" max="14091" width="14.375" style="70" customWidth="1"/>
    <col min="14092" max="14092" width="3.875" style="70" customWidth="1"/>
    <col min="14093" max="14093" width="10.875" style="70" customWidth="1"/>
    <col min="14094" max="14095" width="2.625" style="70" customWidth="1"/>
    <col min="14096" max="14101" width="11.25" style="70" customWidth="1"/>
    <col min="14102" max="14104" width="12.5" style="70" customWidth="1"/>
    <col min="14105" max="14107" width="11.25" style="70" customWidth="1"/>
    <col min="14108" max="14109" width="14.75" style="70" customWidth="1"/>
    <col min="14110" max="14110" width="2.625" style="70" customWidth="1"/>
    <col min="14111" max="14111" width="10.625" style="70" customWidth="1"/>
    <col min="14112" max="14112" width="10.375" style="70" customWidth="1"/>
    <col min="14113" max="14336" width="10.625" style="70"/>
    <col min="14337" max="14337" width="2.75" style="70" customWidth="1"/>
    <col min="14338" max="14338" width="22.5" style="70" customWidth="1"/>
    <col min="14339" max="14339" width="16.25" style="70" customWidth="1"/>
    <col min="14340" max="14340" width="15" style="70" customWidth="1"/>
    <col min="14341" max="14342" width="14.375" style="70" customWidth="1"/>
    <col min="14343" max="14345" width="15" style="70" customWidth="1"/>
    <col min="14346" max="14347" width="14.375" style="70" customWidth="1"/>
    <col min="14348" max="14348" width="3.875" style="70" customWidth="1"/>
    <col min="14349" max="14349" width="10.875" style="70" customWidth="1"/>
    <col min="14350" max="14351" width="2.625" style="70" customWidth="1"/>
    <col min="14352" max="14357" width="11.25" style="70" customWidth="1"/>
    <col min="14358" max="14360" width="12.5" style="70" customWidth="1"/>
    <col min="14361" max="14363" width="11.25" style="70" customWidth="1"/>
    <col min="14364" max="14365" width="14.75" style="70" customWidth="1"/>
    <col min="14366" max="14366" width="2.625" style="70" customWidth="1"/>
    <col min="14367" max="14367" width="10.625" style="70" customWidth="1"/>
    <col min="14368" max="14368" width="10.375" style="70" customWidth="1"/>
    <col min="14369" max="14592" width="10.625" style="70"/>
    <col min="14593" max="14593" width="2.75" style="70" customWidth="1"/>
    <col min="14594" max="14594" width="22.5" style="70" customWidth="1"/>
    <col min="14595" max="14595" width="16.25" style="70" customWidth="1"/>
    <col min="14596" max="14596" width="15" style="70" customWidth="1"/>
    <col min="14597" max="14598" width="14.375" style="70" customWidth="1"/>
    <col min="14599" max="14601" width="15" style="70" customWidth="1"/>
    <col min="14602" max="14603" width="14.375" style="70" customWidth="1"/>
    <col min="14604" max="14604" width="3.875" style="70" customWidth="1"/>
    <col min="14605" max="14605" width="10.875" style="70" customWidth="1"/>
    <col min="14606" max="14607" width="2.625" style="70" customWidth="1"/>
    <col min="14608" max="14613" width="11.25" style="70" customWidth="1"/>
    <col min="14614" max="14616" width="12.5" style="70" customWidth="1"/>
    <col min="14617" max="14619" width="11.25" style="70" customWidth="1"/>
    <col min="14620" max="14621" width="14.75" style="70" customWidth="1"/>
    <col min="14622" max="14622" width="2.625" style="70" customWidth="1"/>
    <col min="14623" max="14623" width="10.625" style="70" customWidth="1"/>
    <col min="14624" max="14624" width="10.375" style="70" customWidth="1"/>
    <col min="14625" max="14848" width="10.625" style="70"/>
    <col min="14849" max="14849" width="2.75" style="70" customWidth="1"/>
    <col min="14850" max="14850" width="22.5" style="70" customWidth="1"/>
    <col min="14851" max="14851" width="16.25" style="70" customWidth="1"/>
    <col min="14852" max="14852" width="15" style="70" customWidth="1"/>
    <col min="14853" max="14854" width="14.375" style="70" customWidth="1"/>
    <col min="14855" max="14857" width="15" style="70" customWidth="1"/>
    <col min="14858" max="14859" width="14.375" style="70" customWidth="1"/>
    <col min="14860" max="14860" width="3.875" style="70" customWidth="1"/>
    <col min="14861" max="14861" width="10.875" style="70" customWidth="1"/>
    <col min="14862" max="14863" width="2.625" style="70" customWidth="1"/>
    <col min="14864" max="14869" width="11.25" style="70" customWidth="1"/>
    <col min="14870" max="14872" width="12.5" style="70" customWidth="1"/>
    <col min="14873" max="14875" width="11.25" style="70" customWidth="1"/>
    <col min="14876" max="14877" width="14.75" style="70" customWidth="1"/>
    <col min="14878" max="14878" width="2.625" style="70" customWidth="1"/>
    <col min="14879" max="14879" width="10.625" style="70" customWidth="1"/>
    <col min="14880" max="14880" width="10.375" style="70" customWidth="1"/>
    <col min="14881" max="15104" width="10.625" style="70"/>
    <col min="15105" max="15105" width="2.75" style="70" customWidth="1"/>
    <col min="15106" max="15106" width="22.5" style="70" customWidth="1"/>
    <col min="15107" max="15107" width="16.25" style="70" customWidth="1"/>
    <col min="15108" max="15108" width="15" style="70" customWidth="1"/>
    <col min="15109" max="15110" width="14.375" style="70" customWidth="1"/>
    <col min="15111" max="15113" width="15" style="70" customWidth="1"/>
    <col min="15114" max="15115" width="14.375" style="70" customWidth="1"/>
    <col min="15116" max="15116" width="3.875" style="70" customWidth="1"/>
    <col min="15117" max="15117" width="10.875" style="70" customWidth="1"/>
    <col min="15118" max="15119" width="2.625" style="70" customWidth="1"/>
    <col min="15120" max="15125" width="11.25" style="70" customWidth="1"/>
    <col min="15126" max="15128" width="12.5" style="70" customWidth="1"/>
    <col min="15129" max="15131" width="11.25" style="70" customWidth="1"/>
    <col min="15132" max="15133" width="14.75" style="70" customWidth="1"/>
    <col min="15134" max="15134" width="2.625" style="70" customWidth="1"/>
    <col min="15135" max="15135" width="10.625" style="70" customWidth="1"/>
    <col min="15136" max="15136" width="10.375" style="70" customWidth="1"/>
    <col min="15137" max="15360" width="10.625" style="70"/>
    <col min="15361" max="15361" width="2.75" style="70" customWidth="1"/>
    <col min="15362" max="15362" width="22.5" style="70" customWidth="1"/>
    <col min="15363" max="15363" width="16.25" style="70" customWidth="1"/>
    <col min="15364" max="15364" width="15" style="70" customWidth="1"/>
    <col min="15365" max="15366" width="14.375" style="70" customWidth="1"/>
    <col min="15367" max="15369" width="15" style="70" customWidth="1"/>
    <col min="15370" max="15371" width="14.375" style="70" customWidth="1"/>
    <col min="15372" max="15372" width="3.875" style="70" customWidth="1"/>
    <col min="15373" max="15373" width="10.875" style="70" customWidth="1"/>
    <col min="15374" max="15375" width="2.625" style="70" customWidth="1"/>
    <col min="15376" max="15381" width="11.25" style="70" customWidth="1"/>
    <col min="15382" max="15384" width="12.5" style="70" customWidth="1"/>
    <col min="15385" max="15387" width="11.25" style="70" customWidth="1"/>
    <col min="15388" max="15389" width="14.75" style="70" customWidth="1"/>
    <col min="15390" max="15390" width="2.625" style="70" customWidth="1"/>
    <col min="15391" max="15391" width="10.625" style="70" customWidth="1"/>
    <col min="15392" max="15392" width="10.375" style="70" customWidth="1"/>
    <col min="15393" max="15616" width="10.625" style="70"/>
    <col min="15617" max="15617" width="2.75" style="70" customWidth="1"/>
    <col min="15618" max="15618" width="22.5" style="70" customWidth="1"/>
    <col min="15619" max="15619" width="16.25" style="70" customWidth="1"/>
    <col min="15620" max="15620" width="15" style="70" customWidth="1"/>
    <col min="15621" max="15622" width="14.375" style="70" customWidth="1"/>
    <col min="15623" max="15625" width="15" style="70" customWidth="1"/>
    <col min="15626" max="15627" width="14.375" style="70" customWidth="1"/>
    <col min="15628" max="15628" width="3.875" style="70" customWidth="1"/>
    <col min="15629" max="15629" width="10.875" style="70" customWidth="1"/>
    <col min="15630" max="15631" width="2.625" style="70" customWidth="1"/>
    <col min="15632" max="15637" width="11.25" style="70" customWidth="1"/>
    <col min="15638" max="15640" width="12.5" style="70" customWidth="1"/>
    <col min="15641" max="15643" width="11.25" style="70" customWidth="1"/>
    <col min="15644" max="15645" width="14.75" style="70" customWidth="1"/>
    <col min="15646" max="15646" width="2.625" style="70" customWidth="1"/>
    <col min="15647" max="15647" width="10.625" style="70" customWidth="1"/>
    <col min="15648" max="15648" width="10.375" style="70" customWidth="1"/>
    <col min="15649" max="15872" width="10.625" style="70"/>
    <col min="15873" max="15873" width="2.75" style="70" customWidth="1"/>
    <col min="15874" max="15874" width="22.5" style="70" customWidth="1"/>
    <col min="15875" max="15875" width="16.25" style="70" customWidth="1"/>
    <col min="15876" max="15876" width="15" style="70" customWidth="1"/>
    <col min="15877" max="15878" width="14.375" style="70" customWidth="1"/>
    <col min="15879" max="15881" width="15" style="70" customWidth="1"/>
    <col min="15882" max="15883" width="14.375" style="70" customWidth="1"/>
    <col min="15884" max="15884" width="3.875" style="70" customWidth="1"/>
    <col min="15885" max="15885" width="10.875" style="70" customWidth="1"/>
    <col min="15886" max="15887" width="2.625" style="70" customWidth="1"/>
    <col min="15888" max="15893" width="11.25" style="70" customWidth="1"/>
    <col min="15894" max="15896" width="12.5" style="70" customWidth="1"/>
    <col min="15897" max="15899" width="11.25" style="70" customWidth="1"/>
    <col min="15900" max="15901" width="14.75" style="70" customWidth="1"/>
    <col min="15902" max="15902" width="2.625" style="70" customWidth="1"/>
    <col min="15903" max="15903" width="10.625" style="70" customWidth="1"/>
    <col min="15904" max="15904" width="10.375" style="70" customWidth="1"/>
    <col min="15905" max="16128" width="10.625" style="70"/>
    <col min="16129" max="16129" width="2.75" style="70" customWidth="1"/>
    <col min="16130" max="16130" width="22.5" style="70" customWidth="1"/>
    <col min="16131" max="16131" width="16.25" style="70" customWidth="1"/>
    <col min="16132" max="16132" width="15" style="70" customWidth="1"/>
    <col min="16133" max="16134" width="14.375" style="70" customWidth="1"/>
    <col min="16135" max="16137" width="15" style="70" customWidth="1"/>
    <col min="16138" max="16139" width="14.375" style="70" customWidth="1"/>
    <col min="16140" max="16140" width="3.875" style="70" customWidth="1"/>
    <col min="16141" max="16141" width="10.875" style="70" customWidth="1"/>
    <col min="16142" max="16143" width="2.625" style="70" customWidth="1"/>
    <col min="16144" max="16149" width="11.25" style="70" customWidth="1"/>
    <col min="16150" max="16152" width="12.5" style="70" customWidth="1"/>
    <col min="16153" max="16155" width="11.25" style="70" customWidth="1"/>
    <col min="16156" max="16157" width="14.75" style="70" customWidth="1"/>
    <col min="16158" max="16158" width="2.625" style="70" customWidth="1"/>
    <col min="16159" max="16159" width="10.625" style="70" customWidth="1"/>
    <col min="16160" max="16160" width="10.375" style="70" customWidth="1"/>
    <col min="16161" max="16384" width="10.625" style="70"/>
  </cols>
  <sheetData>
    <row r="1" spans="2:33" ht="20.100000000000001" customHeight="1">
      <c r="B1" s="127" t="s">
        <v>31</v>
      </c>
      <c r="C1" s="66"/>
      <c r="D1" s="66"/>
      <c r="E1" s="66"/>
      <c r="F1" s="66"/>
      <c r="G1" s="66"/>
      <c r="H1" s="66"/>
      <c r="I1" s="66"/>
      <c r="J1" s="66"/>
      <c r="K1" s="66"/>
      <c r="L1" s="66"/>
      <c r="M1" s="67"/>
      <c r="N1" s="66"/>
      <c r="O1" s="66"/>
      <c r="P1" s="66"/>
      <c r="Q1" s="68"/>
      <c r="R1" s="68"/>
      <c r="S1" s="66"/>
      <c r="T1" s="66"/>
      <c r="U1" s="66"/>
      <c r="V1" s="66"/>
      <c r="W1" s="66"/>
      <c r="X1" s="69"/>
      <c r="Y1" s="66"/>
      <c r="Z1" s="66"/>
      <c r="AA1" s="66"/>
      <c r="AB1" s="66"/>
      <c r="AC1" s="66"/>
    </row>
    <row r="2" spans="2:33" ht="20.100000000000001" customHeight="1" thickBot="1">
      <c r="B2" s="71" t="s">
        <v>32</v>
      </c>
      <c r="C2" s="69"/>
      <c r="D2" s="69"/>
      <c r="E2" s="69"/>
      <c r="F2" s="69"/>
      <c r="G2" s="69"/>
      <c r="H2" s="69"/>
      <c r="I2" s="69"/>
      <c r="J2" s="69"/>
      <c r="K2" s="69"/>
      <c r="L2" s="69"/>
      <c r="M2" s="72"/>
      <c r="N2" s="69"/>
      <c r="O2" s="69"/>
      <c r="P2" s="69"/>
      <c r="Q2" s="73"/>
      <c r="R2" s="73"/>
      <c r="S2" s="69"/>
      <c r="T2" s="69"/>
      <c r="U2" s="69"/>
      <c r="V2" s="69"/>
      <c r="W2" s="69"/>
      <c r="X2" s="69"/>
      <c r="Y2" s="69"/>
      <c r="Z2" s="69"/>
      <c r="AA2" s="69"/>
      <c r="AB2" s="69"/>
      <c r="AC2" s="73" t="s">
        <v>33</v>
      </c>
    </row>
    <row r="3" spans="2:33" ht="16.5" customHeight="1">
      <c r="B3" s="74"/>
      <c r="C3" s="75"/>
      <c r="D3" s="76"/>
      <c r="E3" s="77" t="s">
        <v>34</v>
      </c>
      <c r="F3" s="78"/>
      <c r="G3" s="788" t="s">
        <v>35</v>
      </c>
      <c r="H3" s="789"/>
      <c r="I3" s="79"/>
      <c r="J3" s="77" t="s">
        <v>36</v>
      </c>
      <c r="K3" s="80"/>
      <c r="L3" s="81"/>
      <c r="M3" s="82"/>
      <c r="N3" s="69"/>
      <c r="O3" s="69"/>
      <c r="P3" s="76"/>
      <c r="Q3" s="77" t="s">
        <v>37</v>
      </c>
      <c r="R3" s="83"/>
      <c r="S3" s="76"/>
      <c r="T3" s="77" t="s">
        <v>38</v>
      </c>
      <c r="U3" s="78"/>
      <c r="V3" s="76"/>
      <c r="W3" s="77" t="s">
        <v>39</v>
      </c>
      <c r="X3" s="84"/>
      <c r="Y3" s="76"/>
      <c r="Z3" s="77" t="s">
        <v>40</v>
      </c>
      <c r="AA3" s="78"/>
      <c r="AB3" s="75"/>
      <c r="AC3" s="85"/>
    </row>
    <row r="4" spans="2:33" ht="16.5" customHeight="1">
      <c r="B4" s="86" t="s">
        <v>41</v>
      </c>
      <c r="C4" s="87" t="s">
        <v>42</v>
      </c>
      <c r="D4" s="88"/>
      <c r="E4" s="88"/>
      <c r="F4" s="88"/>
      <c r="G4" s="87" t="s">
        <v>43</v>
      </c>
      <c r="H4" s="87" t="s">
        <v>43</v>
      </c>
      <c r="I4" s="88"/>
      <c r="J4" s="88"/>
      <c r="K4" s="88"/>
      <c r="L4" s="790" t="s">
        <v>44</v>
      </c>
      <c r="M4" s="791"/>
      <c r="N4" s="89"/>
      <c r="O4" s="89"/>
      <c r="P4" s="88"/>
      <c r="Q4" s="90"/>
      <c r="R4" s="90"/>
      <c r="S4" s="88"/>
      <c r="T4" s="87"/>
      <c r="U4" s="88"/>
      <c r="V4" s="88"/>
      <c r="W4" s="87" t="s">
        <v>45</v>
      </c>
      <c r="X4" s="87" t="s">
        <v>46</v>
      </c>
      <c r="Y4" s="88"/>
      <c r="Z4" s="88"/>
      <c r="AA4" s="88"/>
      <c r="AB4" s="87" t="s">
        <v>47</v>
      </c>
      <c r="AC4" s="91" t="s">
        <v>48</v>
      </c>
    </row>
    <row r="5" spans="2:33" ht="16.5" customHeight="1">
      <c r="B5" s="86" t="s">
        <v>49</v>
      </c>
      <c r="C5" s="128"/>
      <c r="D5" s="87" t="s">
        <v>50</v>
      </c>
      <c r="E5" s="87" t="s">
        <v>51</v>
      </c>
      <c r="F5" s="87" t="s">
        <v>52</v>
      </c>
      <c r="G5" s="88"/>
      <c r="H5" s="88"/>
      <c r="I5" s="87" t="s">
        <v>53</v>
      </c>
      <c r="J5" s="87" t="s">
        <v>51</v>
      </c>
      <c r="K5" s="87" t="s">
        <v>52</v>
      </c>
      <c r="L5" s="87"/>
      <c r="M5" s="92"/>
      <c r="N5" s="69"/>
      <c r="O5" s="69"/>
      <c r="P5" s="87" t="s">
        <v>53</v>
      </c>
      <c r="Q5" s="87" t="s">
        <v>51</v>
      </c>
      <c r="R5" s="87" t="s">
        <v>52</v>
      </c>
      <c r="S5" s="87" t="s">
        <v>53</v>
      </c>
      <c r="T5" s="87" t="s">
        <v>51</v>
      </c>
      <c r="U5" s="87" t="s">
        <v>52</v>
      </c>
      <c r="V5" s="87" t="s">
        <v>50</v>
      </c>
      <c r="W5" s="88"/>
      <c r="X5" s="88"/>
      <c r="Y5" s="87" t="s">
        <v>53</v>
      </c>
      <c r="Z5" s="87" t="s">
        <v>54</v>
      </c>
      <c r="AA5" s="87" t="s">
        <v>55</v>
      </c>
      <c r="AB5" s="88"/>
      <c r="AC5" s="93"/>
    </row>
    <row r="6" spans="2:33" ht="16.5" customHeight="1">
      <c r="B6" s="94"/>
      <c r="C6" s="95"/>
      <c r="D6" s="95"/>
      <c r="E6" s="95"/>
      <c r="F6" s="95"/>
      <c r="G6" s="96" t="s">
        <v>56</v>
      </c>
      <c r="H6" s="96" t="s">
        <v>57</v>
      </c>
      <c r="I6" s="95"/>
      <c r="J6" s="95"/>
      <c r="K6" s="95"/>
      <c r="L6" s="95"/>
      <c r="M6" s="97"/>
      <c r="N6" s="73"/>
      <c r="O6" s="98"/>
      <c r="P6" s="95"/>
      <c r="Q6" s="99"/>
      <c r="R6" s="99"/>
      <c r="S6" s="95"/>
      <c r="T6" s="95"/>
      <c r="U6" s="95"/>
      <c r="V6" s="95"/>
      <c r="W6" s="96" t="s">
        <v>58</v>
      </c>
      <c r="X6" s="96" t="s">
        <v>59</v>
      </c>
      <c r="Y6" s="95"/>
      <c r="Z6" s="95"/>
      <c r="AA6" s="95"/>
      <c r="AB6" s="95"/>
      <c r="AC6" s="100"/>
    </row>
    <row r="7" spans="2:33" ht="19.5" customHeight="1">
      <c r="B7" s="86" t="s">
        <v>60</v>
      </c>
      <c r="C7" s="101">
        <v>123398962</v>
      </c>
      <c r="D7" s="101">
        <v>840835</v>
      </c>
      <c r="E7" s="101">
        <v>430713</v>
      </c>
      <c r="F7" s="101">
        <v>410122</v>
      </c>
      <c r="G7" s="101">
        <v>77539</v>
      </c>
      <c r="H7" s="102" t="s">
        <v>61</v>
      </c>
      <c r="I7" s="101">
        <v>1372755</v>
      </c>
      <c r="J7" s="101">
        <v>706834</v>
      </c>
      <c r="K7" s="101">
        <v>665921</v>
      </c>
      <c r="L7" s="128" t="s">
        <v>116</v>
      </c>
      <c r="M7" s="129">
        <v>-531920</v>
      </c>
      <c r="N7" s="130"/>
      <c r="O7" s="129"/>
      <c r="P7" s="101">
        <v>1512</v>
      </c>
      <c r="Q7" s="101">
        <v>800</v>
      </c>
      <c r="R7" s="101">
        <v>712</v>
      </c>
      <c r="S7" s="101">
        <v>704</v>
      </c>
      <c r="T7" s="101">
        <v>363</v>
      </c>
      <c r="U7" s="102">
        <v>341</v>
      </c>
      <c r="V7" s="101">
        <v>2664</v>
      </c>
      <c r="W7" s="101">
        <v>2112</v>
      </c>
      <c r="X7" s="101">
        <v>552</v>
      </c>
      <c r="Y7" s="101">
        <v>17278</v>
      </c>
      <c r="Z7" s="101">
        <v>8188</v>
      </c>
      <c r="AA7" s="101">
        <v>9090</v>
      </c>
      <c r="AB7" s="101">
        <v>525507</v>
      </c>
      <c r="AC7" s="103">
        <v>193253</v>
      </c>
      <c r="AD7" s="131"/>
      <c r="AE7" s="131"/>
      <c r="AF7" s="131"/>
      <c r="AG7" s="131"/>
    </row>
    <row r="8" spans="2:33" ht="19.5" customHeight="1">
      <c r="B8" s="105"/>
      <c r="C8" s="101"/>
      <c r="D8" s="101"/>
      <c r="E8" s="101"/>
      <c r="F8" s="101"/>
      <c r="G8" s="101"/>
      <c r="H8" s="101"/>
      <c r="I8" s="101"/>
      <c r="J8" s="101"/>
      <c r="K8" s="101"/>
      <c r="L8" s="128" t="s">
        <v>68</v>
      </c>
      <c r="M8" s="129" t="s">
        <v>68</v>
      </c>
      <c r="N8" s="130"/>
      <c r="O8" s="129"/>
      <c r="P8" s="101"/>
      <c r="Q8" s="101"/>
      <c r="R8" s="101"/>
      <c r="S8" s="101"/>
      <c r="T8" s="101"/>
      <c r="U8" s="101"/>
      <c r="V8" s="101"/>
      <c r="W8" s="101"/>
      <c r="X8" s="101"/>
      <c r="Y8" s="101"/>
      <c r="Z8" s="101"/>
      <c r="AA8" s="101"/>
      <c r="AB8" s="101"/>
      <c r="AC8" s="103"/>
      <c r="AD8" s="131"/>
      <c r="AE8" s="131"/>
      <c r="AF8" s="131"/>
      <c r="AG8" s="131"/>
    </row>
    <row r="9" spans="2:33" ht="19.5" customHeight="1">
      <c r="B9" s="86" t="s">
        <v>62</v>
      </c>
      <c r="C9" s="101">
        <v>1859012</v>
      </c>
      <c r="D9" s="101">
        <v>13521</v>
      </c>
      <c r="E9" s="101">
        <v>6917</v>
      </c>
      <c r="F9" s="101">
        <v>6604</v>
      </c>
      <c r="G9" s="101">
        <v>1192</v>
      </c>
      <c r="H9" s="101">
        <v>15</v>
      </c>
      <c r="I9" s="101">
        <v>21788</v>
      </c>
      <c r="J9" s="101">
        <v>10995</v>
      </c>
      <c r="K9" s="101">
        <v>10793</v>
      </c>
      <c r="L9" s="128" t="s">
        <v>116</v>
      </c>
      <c r="M9" s="129">
        <v>-8267</v>
      </c>
      <c r="N9" s="130"/>
      <c r="O9" s="129"/>
      <c r="P9" s="101">
        <v>20</v>
      </c>
      <c r="Q9" s="101">
        <v>13</v>
      </c>
      <c r="R9" s="101">
        <v>7</v>
      </c>
      <c r="S9" s="101">
        <v>8</v>
      </c>
      <c r="T9" s="101">
        <v>4</v>
      </c>
      <c r="U9" s="101">
        <v>4</v>
      </c>
      <c r="V9" s="101">
        <v>33</v>
      </c>
      <c r="W9" s="101">
        <v>27</v>
      </c>
      <c r="X9" s="101">
        <v>6</v>
      </c>
      <c r="Y9" s="101">
        <v>267</v>
      </c>
      <c r="Z9" s="101">
        <v>121</v>
      </c>
      <c r="AA9" s="101">
        <v>146</v>
      </c>
      <c r="AB9" s="101">
        <v>7852</v>
      </c>
      <c r="AC9" s="103">
        <v>2986</v>
      </c>
      <c r="AD9" s="131"/>
      <c r="AE9" s="131"/>
      <c r="AF9" s="131"/>
      <c r="AG9" s="131"/>
    </row>
    <row r="10" spans="2:33" ht="19.5" customHeight="1">
      <c r="B10" s="86"/>
      <c r="C10" s="101"/>
      <c r="D10" s="101"/>
      <c r="E10" s="101"/>
      <c r="F10" s="101"/>
      <c r="G10" s="101"/>
      <c r="H10" s="101"/>
      <c r="I10" s="101"/>
      <c r="J10" s="101"/>
      <c r="K10" s="101"/>
      <c r="L10" s="128" t="s">
        <v>68</v>
      </c>
      <c r="M10" s="129" t="s">
        <v>68</v>
      </c>
      <c r="N10" s="130"/>
      <c r="O10" s="129"/>
      <c r="P10" s="101"/>
      <c r="Q10" s="101"/>
      <c r="R10" s="101"/>
      <c r="S10" s="101"/>
      <c r="T10" s="101"/>
      <c r="U10" s="101"/>
      <c r="V10" s="101"/>
      <c r="W10" s="101"/>
      <c r="X10" s="101"/>
      <c r="Y10" s="101"/>
      <c r="Z10" s="101"/>
      <c r="AA10" s="101"/>
      <c r="AB10" s="101"/>
      <c r="AC10" s="103"/>
      <c r="AD10" s="131"/>
      <c r="AE10" s="131"/>
      <c r="AF10" s="131"/>
      <c r="AG10" s="131"/>
    </row>
    <row r="11" spans="2:33" ht="19.5" customHeight="1">
      <c r="B11" s="106" t="s">
        <v>63</v>
      </c>
      <c r="C11" s="101">
        <v>911647</v>
      </c>
      <c r="D11" s="101">
        <v>6588</v>
      </c>
      <c r="E11" s="101">
        <v>3333</v>
      </c>
      <c r="F11" s="101">
        <v>3255</v>
      </c>
      <c r="G11" s="101">
        <v>563</v>
      </c>
      <c r="H11" s="101">
        <v>11</v>
      </c>
      <c r="I11" s="101">
        <v>9635</v>
      </c>
      <c r="J11" s="101">
        <v>4865</v>
      </c>
      <c r="K11" s="101">
        <v>4770</v>
      </c>
      <c r="L11" s="128" t="s">
        <v>116</v>
      </c>
      <c r="M11" s="129">
        <v>-3047</v>
      </c>
      <c r="N11" s="130"/>
      <c r="O11" s="130"/>
      <c r="P11" s="101">
        <v>6</v>
      </c>
      <c r="Q11" s="101">
        <v>5</v>
      </c>
      <c r="R11" s="101">
        <v>1</v>
      </c>
      <c r="S11" s="101">
        <v>2</v>
      </c>
      <c r="T11" s="101">
        <v>1</v>
      </c>
      <c r="U11" s="101">
        <v>1</v>
      </c>
      <c r="V11" s="101">
        <v>14</v>
      </c>
      <c r="W11" s="101">
        <v>12</v>
      </c>
      <c r="X11" s="101">
        <v>2</v>
      </c>
      <c r="Y11" s="101">
        <v>135</v>
      </c>
      <c r="Z11" s="101">
        <v>61</v>
      </c>
      <c r="AA11" s="101">
        <v>74</v>
      </c>
      <c r="AB11" s="101">
        <v>3955</v>
      </c>
      <c r="AC11" s="103">
        <v>1448</v>
      </c>
      <c r="AD11" s="130"/>
      <c r="AE11" s="131"/>
      <c r="AF11" s="131"/>
      <c r="AG11" s="131"/>
    </row>
    <row r="12" spans="2:33" ht="19.5" customHeight="1">
      <c r="B12" s="106" t="s">
        <v>64</v>
      </c>
      <c r="C12" s="101">
        <v>697950</v>
      </c>
      <c r="D12" s="101">
        <v>5274</v>
      </c>
      <c r="E12" s="101">
        <v>2717</v>
      </c>
      <c r="F12" s="101">
        <v>2557</v>
      </c>
      <c r="G12" s="101">
        <v>478</v>
      </c>
      <c r="H12" s="101">
        <v>3</v>
      </c>
      <c r="I12" s="101">
        <v>7767</v>
      </c>
      <c r="J12" s="101">
        <v>3989</v>
      </c>
      <c r="K12" s="101">
        <v>3778</v>
      </c>
      <c r="L12" s="128" t="s">
        <v>116</v>
      </c>
      <c r="M12" s="129">
        <v>-2493</v>
      </c>
      <c r="N12" s="130"/>
      <c r="O12" s="130"/>
      <c r="P12" s="101">
        <v>10</v>
      </c>
      <c r="Q12" s="101">
        <v>4</v>
      </c>
      <c r="R12" s="101">
        <v>6</v>
      </c>
      <c r="S12" s="101">
        <v>5</v>
      </c>
      <c r="T12" s="101">
        <v>2</v>
      </c>
      <c r="U12" s="101">
        <v>3</v>
      </c>
      <c r="V12" s="101">
        <v>15</v>
      </c>
      <c r="W12" s="101">
        <v>12</v>
      </c>
      <c r="X12" s="101">
        <v>3</v>
      </c>
      <c r="Y12" s="101">
        <v>102</v>
      </c>
      <c r="Z12" s="101">
        <v>45</v>
      </c>
      <c r="AA12" s="101">
        <v>57</v>
      </c>
      <c r="AB12" s="101">
        <v>2977</v>
      </c>
      <c r="AC12" s="103">
        <v>1155</v>
      </c>
      <c r="AD12" s="130"/>
      <c r="AE12" s="131"/>
      <c r="AF12" s="131"/>
      <c r="AG12" s="131"/>
    </row>
    <row r="13" spans="2:33" ht="19.5" customHeight="1">
      <c r="B13" s="106" t="s">
        <v>65</v>
      </c>
      <c r="C13" s="101">
        <v>56885</v>
      </c>
      <c r="D13" s="101">
        <v>229</v>
      </c>
      <c r="E13" s="101">
        <v>127</v>
      </c>
      <c r="F13" s="101">
        <v>102</v>
      </c>
      <c r="G13" s="101">
        <v>18</v>
      </c>
      <c r="H13" s="101" t="s">
        <v>117</v>
      </c>
      <c r="I13" s="101">
        <v>1084</v>
      </c>
      <c r="J13" s="101">
        <v>532</v>
      </c>
      <c r="K13" s="101">
        <v>552</v>
      </c>
      <c r="L13" s="128" t="s">
        <v>116</v>
      </c>
      <c r="M13" s="129">
        <v>-855</v>
      </c>
      <c r="N13" s="130"/>
      <c r="O13" s="130"/>
      <c r="P13" s="101" t="s">
        <v>117</v>
      </c>
      <c r="Q13" s="101" t="s">
        <v>117</v>
      </c>
      <c r="R13" s="101" t="s">
        <v>117</v>
      </c>
      <c r="S13" s="101" t="s">
        <v>117</v>
      </c>
      <c r="T13" s="101" t="s">
        <v>117</v>
      </c>
      <c r="U13" s="101" t="s">
        <v>117</v>
      </c>
      <c r="V13" s="101" t="s">
        <v>117</v>
      </c>
      <c r="W13" s="101" t="s">
        <v>117</v>
      </c>
      <c r="X13" s="101" t="s">
        <v>117</v>
      </c>
      <c r="Y13" s="101">
        <v>3</v>
      </c>
      <c r="Z13" s="101">
        <v>2</v>
      </c>
      <c r="AA13" s="101">
        <v>1</v>
      </c>
      <c r="AB13" s="101">
        <v>136</v>
      </c>
      <c r="AC13" s="103">
        <v>57</v>
      </c>
      <c r="AD13" s="130"/>
      <c r="AE13" s="131"/>
      <c r="AF13" s="131"/>
      <c r="AG13" s="131"/>
    </row>
    <row r="14" spans="2:33" ht="19.5" customHeight="1">
      <c r="B14" s="106" t="s">
        <v>66</v>
      </c>
      <c r="C14" s="101">
        <v>43267</v>
      </c>
      <c r="D14" s="101">
        <v>249</v>
      </c>
      <c r="E14" s="101">
        <v>140</v>
      </c>
      <c r="F14" s="101">
        <v>109</v>
      </c>
      <c r="G14" s="101">
        <v>20</v>
      </c>
      <c r="H14" s="101" t="s">
        <v>117</v>
      </c>
      <c r="I14" s="101">
        <v>790</v>
      </c>
      <c r="J14" s="101">
        <v>393</v>
      </c>
      <c r="K14" s="101">
        <v>397</v>
      </c>
      <c r="L14" s="128" t="s">
        <v>116</v>
      </c>
      <c r="M14" s="129">
        <v>-541</v>
      </c>
      <c r="N14" s="130"/>
      <c r="O14" s="130"/>
      <c r="P14" s="101">
        <v>1</v>
      </c>
      <c r="Q14" s="101">
        <v>1</v>
      </c>
      <c r="R14" s="101" t="s">
        <v>117</v>
      </c>
      <c r="S14" s="101" t="s">
        <v>117</v>
      </c>
      <c r="T14" s="101" t="s">
        <v>117</v>
      </c>
      <c r="U14" s="101" t="s">
        <v>117</v>
      </c>
      <c r="V14" s="101">
        <v>2</v>
      </c>
      <c r="W14" s="101">
        <v>2</v>
      </c>
      <c r="X14" s="101" t="s">
        <v>117</v>
      </c>
      <c r="Y14" s="101">
        <v>3</v>
      </c>
      <c r="Z14" s="101">
        <v>2</v>
      </c>
      <c r="AA14" s="101">
        <v>1</v>
      </c>
      <c r="AB14" s="101">
        <v>130</v>
      </c>
      <c r="AC14" s="103">
        <v>47</v>
      </c>
      <c r="AD14" s="130"/>
      <c r="AE14" s="131"/>
      <c r="AF14" s="131"/>
      <c r="AG14" s="131"/>
    </row>
    <row r="15" spans="2:33" ht="19.5" customHeight="1">
      <c r="B15" s="106" t="s">
        <v>67</v>
      </c>
      <c r="C15" s="101">
        <v>172607</v>
      </c>
      <c r="D15" s="101">
        <v>1181</v>
      </c>
      <c r="E15" s="101">
        <v>600</v>
      </c>
      <c r="F15" s="101">
        <v>581</v>
      </c>
      <c r="G15" s="101">
        <v>113</v>
      </c>
      <c r="H15" s="101">
        <v>1</v>
      </c>
      <c r="I15" s="101">
        <v>2512</v>
      </c>
      <c r="J15" s="101">
        <v>1216</v>
      </c>
      <c r="K15" s="101">
        <v>1296</v>
      </c>
      <c r="L15" s="128" t="s">
        <v>116</v>
      </c>
      <c r="M15" s="129">
        <v>-1331</v>
      </c>
      <c r="N15" s="130"/>
      <c r="O15" s="130"/>
      <c r="P15" s="101">
        <v>3</v>
      </c>
      <c r="Q15" s="101">
        <v>3</v>
      </c>
      <c r="R15" s="101" t="s">
        <v>117</v>
      </c>
      <c r="S15" s="101">
        <v>1</v>
      </c>
      <c r="T15" s="101">
        <v>1</v>
      </c>
      <c r="U15" s="101" t="s">
        <v>117</v>
      </c>
      <c r="V15" s="101">
        <v>2</v>
      </c>
      <c r="W15" s="101">
        <v>1</v>
      </c>
      <c r="X15" s="101">
        <v>1</v>
      </c>
      <c r="Y15" s="101">
        <v>24</v>
      </c>
      <c r="Z15" s="101">
        <v>11</v>
      </c>
      <c r="AA15" s="101">
        <v>13</v>
      </c>
      <c r="AB15" s="101">
        <v>654</v>
      </c>
      <c r="AC15" s="103">
        <v>279</v>
      </c>
      <c r="AD15" s="130"/>
      <c r="AE15" s="131"/>
      <c r="AF15" s="131"/>
      <c r="AG15" s="131"/>
    </row>
    <row r="16" spans="2:33" ht="19.5" customHeight="1">
      <c r="B16" s="105" t="s">
        <v>68</v>
      </c>
      <c r="C16" s="101"/>
      <c r="D16" s="101" t="s">
        <v>68</v>
      </c>
      <c r="E16" s="101" t="s">
        <v>68</v>
      </c>
      <c r="F16" s="101" t="s">
        <v>68</v>
      </c>
      <c r="G16" s="101" t="s">
        <v>68</v>
      </c>
      <c r="H16" s="101" t="s">
        <v>68</v>
      </c>
      <c r="I16" s="101" t="s">
        <v>68</v>
      </c>
      <c r="J16" s="101" t="s">
        <v>68</v>
      </c>
      <c r="K16" s="101" t="s">
        <v>68</v>
      </c>
      <c r="L16" s="128" t="s">
        <v>68</v>
      </c>
      <c r="M16" s="129" t="s">
        <v>68</v>
      </c>
      <c r="N16" s="130"/>
      <c r="O16" s="130"/>
      <c r="P16" s="101" t="s">
        <v>68</v>
      </c>
      <c r="Q16" s="101" t="s">
        <v>68</v>
      </c>
      <c r="R16" s="101" t="s">
        <v>68</v>
      </c>
      <c r="S16" s="101" t="s">
        <v>68</v>
      </c>
      <c r="T16" s="101" t="s">
        <v>68</v>
      </c>
      <c r="U16" s="101" t="s">
        <v>68</v>
      </c>
      <c r="V16" s="101" t="s">
        <v>68</v>
      </c>
      <c r="W16" s="101" t="s">
        <v>68</v>
      </c>
      <c r="X16" s="101" t="s">
        <v>68</v>
      </c>
      <c r="Y16" s="101" t="s">
        <v>68</v>
      </c>
      <c r="Z16" s="101" t="s">
        <v>68</v>
      </c>
      <c r="AA16" s="101" t="s">
        <v>68</v>
      </c>
      <c r="AB16" s="101" t="s">
        <v>68</v>
      </c>
      <c r="AC16" s="103" t="s">
        <v>68</v>
      </c>
      <c r="AD16" s="130"/>
      <c r="AE16" s="131"/>
      <c r="AF16" s="131"/>
      <c r="AG16" s="131"/>
    </row>
    <row r="17" spans="2:33" ht="19.5" customHeight="1">
      <c r="B17" s="107" t="s">
        <v>69</v>
      </c>
      <c r="C17" s="101">
        <v>720300</v>
      </c>
      <c r="D17" s="101">
        <v>5627</v>
      </c>
      <c r="E17" s="101">
        <v>2822</v>
      </c>
      <c r="F17" s="101">
        <v>2805</v>
      </c>
      <c r="G17" s="101">
        <v>483</v>
      </c>
      <c r="H17" s="101">
        <v>9</v>
      </c>
      <c r="I17" s="101">
        <v>6786</v>
      </c>
      <c r="J17" s="101">
        <v>3418</v>
      </c>
      <c r="K17" s="101">
        <v>3368</v>
      </c>
      <c r="L17" s="128" t="s">
        <v>116</v>
      </c>
      <c r="M17" s="129">
        <v>-1159</v>
      </c>
      <c r="N17" s="130"/>
      <c r="O17" s="130"/>
      <c r="P17" s="101">
        <v>5</v>
      </c>
      <c r="Q17" s="101">
        <v>4</v>
      </c>
      <c r="R17" s="101">
        <v>1</v>
      </c>
      <c r="S17" s="101">
        <v>2</v>
      </c>
      <c r="T17" s="101">
        <v>1</v>
      </c>
      <c r="U17" s="101">
        <v>1</v>
      </c>
      <c r="V17" s="101">
        <v>12</v>
      </c>
      <c r="W17" s="101">
        <v>10</v>
      </c>
      <c r="X17" s="101">
        <v>2</v>
      </c>
      <c r="Y17" s="101">
        <v>119</v>
      </c>
      <c r="Z17" s="101">
        <v>54</v>
      </c>
      <c r="AA17" s="101">
        <v>65</v>
      </c>
      <c r="AB17" s="101">
        <v>3413</v>
      </c>
      <c r="AC17" s="103">
        <v>1154</v>
      </c>
      <c r="AD17" s="130"/>
      <c r="AE17" s="131"/>
      <c r="AF17" s="131"/>
      <c r="AG17" s="131"/>
    </row>
    <row r="18" spans="2:33" ht="19.5" customHeight="1">
      <c r="B18" s="107" t="s">
        <v>70</v>
      </c>
      <c r="C18" s="101">
        <v>475139</v>
      </c>
      <c r="D18" s="101">
        <v>3846</v>
      </c>
      <c r="E18" s="101">
        <v>1983</v>
      </c>
      <c r="F18" s="101">
        <v>1863</v>
      </c>
      <c r="G18" s="101">
        <v>350</v>
      </c>
      <c r="H18" s="101">
        <v>3</v>
      </c>
      <c r="I18" s="101">
        <v>4807</v>
      </c>
      <c r="J18" s="101">
        <v>2491</v>
      </c>
      <c r="K18" s="101">
        <v>2316</v>
      </c>
      <c r="L18" s="128" t="s">
        <v>116</v>
      </c>
      <c r="M18" s="129">
        <v>-961</v>
      </c>
      <c r="N18" s="130"/>
      <c r="O18" s="130"/>
      <c r="P18" s="101">
        <v>7</v>
      </c>
      <c r="Q18" s="101">
        <v>2</v>
      </c>
      <c r="R18" s="101">
        <v>5</v>
      </c>
      <c r="S18" s="101">
        <v>4</v>
      </c>
      <c r="T18" s="101">
        <v>1</v>
      </c>
      <c r="U18" s="101">
        <v>3</v>
      </c>
      <c r="V18" s="101">
        <v>12</v>
      </c>
      <c r="W18" s="101">
        <v>10</v>
      </c>
      <c r="X18" s="101">
        <v>2</v>
      </c>
      <c r="Y18" s="101">
        <v>83</v>
      </c>
      <c r="Z18" s="101">
        <v>37</v>
      </c>
      <c r="AA18" s="101">
        <v>46</v>
      </c>
      <c r="AB18" s="101">
        <v>2261</v>
      </c>
      <c r="AC18" s="103">
        <v>846</v>
      </c>
      <c r="AD18" s="130"/>
      <c r="AE18" s="131"/>
      <c r="AF18" s="131"/>
      <c r="AG18" s="131"/>
    </row>
    <row r="19" spans="2:33" ht="19.5" customHeight="1">
      <c r="B19" s="107" t="s">
        <v>71</v>
      </c>
      <c r="C19" s="101">
        <v>191347</v>
      </c>
      <c r="D19" s="101">
        <v>961</v>
      </c>
      <c r="E19" s="101">
        <v>511</v>
      </c>
      <c r="F19" s="101">
        <v>450</v>
      </c>
      <c r="G19" s="101">
        <v>80</v>
      </c>
      <c r="H19" s="101">
        <v>2</v>
      </c>
      <c r="I19" s="101">
        <v>2849</v>
      </c>
      <c r="J19" s="101">
        <v>1447</v>
      </c>
      <c r="K19" s="101">
        <v>1402</v>
      </c>
      <c r="L19" s="128" t="s">
        <v>116</v>
      </c>
      <c r="M19" s="129">
        <v>-1888</v>
      </c>
      <c r="N19" s="130"/>
      <c r="O19" s="130"/>
      <c r="P19" s="101">
        <v>1</v>
      </c>
      <c r="Q19" s="101">
        <v>1</v>
      </c>
      <c r="R19" s="101" t="s">
        <v>117</v>
      </c>
      <c r="S19" s="101" t="s">
        <v>117</v>
      </c>
      <c r="T19" s="101" t="s">
        <v>117</v>
      </c>
      <c r="U19" s="101" t="s">
        <v>117</v>
      </c>
      <c r="V19" s="101">
        <v>2</v>
      </c>
      <c r="W19" s="101">
        <v>2</v>
      </c>
      <c r="X19" s="101" t="s">
        <v>117</v>
      </c>
      <c r="Y19" s="101">
        <v>16</v>
      </c>
      <c r="Z19" s="101">
        <v>7</v>
      </c>
      <c r="AA19" s="101">
        <v>9</v>
      </c>
      <c r="AB19" s="101">
        <v>542</v>
      </c>
      <c r="AC19" s="103">
        <v>294</v>
      </c>
      <c r="AD19" s="130"/>
      <c r="AE19" s="131"/>
      <c r="AF19" s="131"/>
      <c r="AG19" s="131"/>
    </row>
    <row r="20" spans="2:33" ht="19.5" customHeight="1">
      <c r="B20" s="107" t="s">
        <v>72</v>
      </c>
      <c r="C20" s="101">
        <v>222811</v>
      </c>
      <c r="D20" s="101">
        <v>1428</v>
      </c>
      <c r="E20" s="101">
        <v>734</v>
      </c>
      <c r="F20" s="101">
        <v>694</v>
      </c>
      <c r="G20" s="101">
        <v>128</v>
      </c>
      <c r="H20" s="101" t="s">
        <v>117</v>
      </c>
      <c r="I20" s="101">
        <v>2960</v>
      </c>
      <c r="J20" s="101">
        <v>1498</v>
      </c>
      <c r="K20" s="101">
        <v>1462</v>
      </c>
      <c r="L20" s="128" t="s">
        <v>116</v>
      </c>
      <c r="M20" s="129">
        <v>-1532</v>
      </c>
      <c r="N20" s="130"/>
      <c r="O20" s="130"/>
      <c r="P20" s="101">
        <v>3</v>
      </c>
      <c r="Q20" s="101">
        <v>2</v>
      </c>
      <c r="R20" s="101">
        <v>1</v>
      </c>
      <c r="S20" s="101">
        <v>1</v>
      </c>
      <c r="T20" s="101">
        <v>1</v>
      </c>
      <c r="U20" s="101" t="s">
        <v>117</v>
      </c>
      <c r="V20" s="101">
        <v>3</v>
      </c>
      <c r="W20" s="101">
        <v>2</v>
      </c>
      <c r="X20" s="101">
        <v>1</v>
      </c>
      <c r="Y20" s="101">
        <v>19</v>
      </c>
      <c r="Z20" s="101">
        <v>8</v>
      </c>
      <c r="AA20" s="101">
        <v>11</v>
      </c>
      <c r="AB20" s="101">
        <v>716</v>
      </c>
      <c r="AC20" s="103">
        <v>309</v>
      </c>
      <c r="AD20" s="130"/>
      <c r="AE20" s="131"/>
      <c r="AF20" s="131"/>
      <c r="AG20" s="131"/>
    </row>
    <row r="21" spans="2:33" ht="19.5" customHeight="1">
      <c r="B21" s="107" t="s">
        <v>73</v>
      </c>
      <c r="C21" s="101">
        <v>56885</v>
      </c>
      <c r="D21" s="101">
        <v>229</v>
      </c>
      <c r="E21" s="101">
        <v>127</v>
      </c>
      <c r="F21" s="101">
        <v>102</v>
      </c>
      <c r="G21" s="101">
        <v>18</v>
      </c>
      <c r="H21" s="101" t="s">
        <v>117</v>
      </c>
      <c r="I21" s="101">
        <v>1084</v>
      </c>
      <c r="J21" s="101">
        <v>532</v>
      </c>
      <c r="K21" s="101">
        <v>552</v>
      </c>
      <c r="L21" s="128" t="s">
        <v>116</v>
      </c>
      <c r="M21" s="129">
        <v>-855</v>
      </c>
      <c r="N21" s="130"/>
      <c r="O21" s="130"/>
      <c r="P21" s="101" t="s">
        <v>117</v>
      </c>
      <c r="Q21" s="101" t="s">
        <v>117</v>
      </c>
      <c r="R21" s="101" t="s">
        <v>117</v>
      </c>
      <c r="S21" s="101" t="s">
        <v>117</v>
      </c>
      <c r="T21" s="101" t="s">
        <v>117</v>
      </c>
      <c r="U21" s="101" t="s">
        <v>117</v>
      </c>
      <c r="V21" s="101" t="s">
        <v>117</v>
      </c>
      <c r="W21" s="101" t="s">
        <v>117</v>
      </c>
      <c r="X21" s="101" t="s">
        <v>117</v>
      </c>
      <c r="Y21" s="101">
        <v>3</v>
      </c>
      <c r="Z21" s="101">
        <v>2</v>
      </c>
      <c r="AA21" s="101">
        <v>1</v>
      </c>
      <c r="AB21" s="101">
        <v>136</v>
      </c>
      <c r="AC21" s="103">
        <v>57</v>
      </c>
      <c r="AD21" s="130"/>
      <c r="AE21" s="131"/>
      <c r="AF21" s="131"/>
      <c r="AG21" s="131"/>
    </row>
    <row r="22" spans="2:33" ht="19.5" customHeight="1">
      <c r="B22" s="107" t="s">
        <v>74</v>
      </c>
      <c r="C22" s="101">
        <v>43267</v>
      </c>
      <c r="D22" s="101">
        <v>249</v>
      </c>
      <c r="E22" s="101">
        <v>140</v>
      </c>
      <c r="F22" s="101">
        <v>109</v>
      </c>
      <c r="G22" s="101">
        <v>20</v>
      </c>
      <c r="H22" s="101" t="s">
        <v>117</v>
      </c>
      <c r="I22" s="101">
        <v>790</v>
      </c>
      <c r="J22" s="101">
        <v>393</v>
      </c>
      <c r="K22" s="101">
        <v>397</v>
      </c>
      <c r="L22" s="128" t="s">
        <v>116</v>
      </c>
      <c r="M22" s="129">
        <v>-541</v>
      </c>
      <c r="N22" s="130"/>
      <c r="O22" s="130"/>
      <c r="P22" s="101">
        <v>1</v>
      </c>
      <c r="Q22" s="101">
        <v>1</v>
      </c>
      <c r="R22" s="101" t="s">
        <v>117</v>
      </c>
      <c r="S22" s="101" t="s">
        <v>117</v>
      </c>
      <c r="T22" s="101" t="s">
        <v>117</v>
      </c>
      <c r="U22" s="101" t="s">
        <v>117</v>
      </c>
      <c r="V22" s="101">
        <v>2</v>
      </c>
      <c r="W22" s="101">
        <v>2</v>
      </c>
      <c r="X22" s="101" t="s">
        <v>117</v>
      </c>
      <c r="Y22" s="101">
        <v>3</v>
      </c>
      <c r="Z22" s="101">
        <v>2</v>
      </c>
      <c r="AA22" s="101">
        <v>1</v>
      </c>
      <c r="AB22" s="101">
        <v>130</v>
      </c>
      <c r="AC22" s="103">
        <v>47</v>
      </c>
      <c r="AD22" s="130"/>
      <c r="AE22" s="131"/>
      <c r="AF22" s="131"/>
      <c r="AG22" s="131"/>
    </row>
    <row r="23" spans="2:33" ht="19.5" customHeight="1">
      <c r="B23" s="107" t="s">
        <v>75</v>
      </c>
      <c r="C23" s="101">
        <v>172607</v>
      </c>
      <c r="D23" s="101">
        <v>1181</v>
      </c>
      <c r="E23" s="101">
        <v>600</v>
      </c>
      <c r="F23" s="101">
        <v>581</v>
      </c>
      <c r="G23" s="101">
        <v>113</v>
      </c>
      <c r="H23" s="101">
        <v>1</v>
      </c>
      <c r="I23" s="101">
        <v>2512</v>
      </c>
      <c r="J23" s="101">
        <v>1216</v>
      </c>
      <c r="K23" s="101">
        <v>1296</v>
      </c>
      <c r="L23" s="128" t="s">
        <v>116</v>
      </c>
      <c r="M23" s="129">
        <v>-1331</v>
      </c>
      <c r="N23" s="130"/>
      <c r="O23" s="130"/>
      <c r="P23" s="101">
        <v>3</v>
      </c>
      <c r="Q23" s="101">
        <v>3</v>
      </c>
      <c r="R23" s="101" t="s">
        <v>117</v>
      </c>
      <c r="S23" s="101">
        <v>1</v>
      </c>
      <c r="T23" s="101">
        <v>1</v>
      </c>
      <c r="U23" s="101" t="s">
        <v>117</v>
      </c>
      <c r="V23" s="101">
        <v>2</v>
      </c>
      <c r="W23" s="101">
        <v>1</v>
      </c>
      <c r="X23" s="101">
        <v>1</v>
      </c>
      <c r="Y23" s="101">
        <v>24</v>
      </c>
      <c r="Z23" s="101">
        <v>11</v>
      </c>
      <c r="AA23" s="101">
        <v>13</v>
      </c>
      <c r="AB23" s="101">
        <v>654</v>
      </c>
      <c r="AC23" s="103">
        <v>279</v>
      </c>
      <c r="AD23" s="130"/>
      <c r="AE23" s="131"/>
      <c r="AF23" s="131"/>
      <c r="AG23" s="131"/>
    </row>
    <row r="24" spans="2:33" ht="19.5" customHeight="1">
      <c r="B24" s="105" t="s">
        <v>68</v>
      </c>
      <c r="C24" s="101"/>
      <c r="D24" s="101" t="s">
        <v>68</v>
      </c>
      <c r="E24" s="101" t="s">
        <v>68</v>
      </c>
      <c r="F24" s="101" t="s">
        <v>68</v>
      </c>
      <c r="G24" s="101" t="s">
        <v>68</v>
      </c>
      <c r="H24" s="101" t="s">
        <v>68</v>
      </c>
      <c r="I24" s="101" t="s">
        <v>68</v>
      </c>
      <c r="J24" s="101" t="s">
        <v>68</v>
      </c>
      <c r="K24" s="101" t="s">
        <v>68</v>
      </c>
      <c r="L24" s="128" t="s">
        <v>68</v>
      </c>
      <c r="M24" s="129" t="s">
        <v>68</v>
      </c>
      <c r="N24" s="130"/>
      <c r="O24" s="130"/>
      <c r="P24" s="101" t="s">
        <v>68</v>
      </c>
      <c r="Q24" s="101" t="s">
        <v>68</v>
      </c>
      <c r="R24" s="101" t="s">
        <v>68</v>
      </c>
      <c r="S24" s="101" t="s">
        <v>68</v>
      </c>
      <c r="T24" s="101" t="s">
        <v>68</v>
      </c>
      <c r="U24" s="101" t="s">
        <v>68</v>
      </c>
      <c r="V24" s="101" t="s">
        <v>68</v>
      </c>
      <c r="W24" s="101" t="s">
        <v>68</v>
      </c>
      <c r="X24" s="101" t="s">
        <v>68</v>
      </c>
      <c r="Y24" s="101" t="s">
        <v>68</v>
      </c>
      <c r="Z24" s="101" t="s">
        <v>68</v>
      </c>
      <c r="AA24" s="101" t="s">
        <v>68</v>
      </c>
      <c r="AB24" s="101" t="s">
        <v>68</v>
      </c>
      <c r="AC24" s="103" t="s">
        <v>68</v>
      </c>
      <c r="AD24" s="131"/>
      <c r="AE24" s="131"/>
      <c r="AF24" s="131"/>
      <c r="AG24" s="131"/>
    </row>
    <row r="25" spans="2:33" ht="19.5" customHeight="1">
      <c r="B25" s="108" t="s">
        <v>76</v>
      </c>
      <c r="C25" s="101">
        <v>720300</v>
      </c>
      <c r="D25" s="101">
        <v>5627</v>
      </c>
      <c r="E25" s="101">
        <v>2822</v>
      </c>
      <c r="F25" s="101">
        <v>2805</v>
      </c>
      <c r="G25" s="101">
        <v>483</v>
      </c>
      <c r="H25" s="101">
        <v>9</v>
      </c>
      <c r="I25" s="101">
        <v>6786</v>
      </c>
      <c r="J25" s="101">
        <v>3418</v>
      </c>
      <c r="K25" s="101">
        <v>3368</v>
      </c>
      <c r="L25" s="128" t="s">
        <v>116</v>
      </c>
      <c r="M25" s="129">
        <v>-1159</v>
      </c>
      <c r="N25" s="130"/>
      <c r="O25" s="130"/>
      <c r="P25" s="101">
        <v>5</v>
      </c>
      <c r="Q25" s="101">
        <v>4</v>
      </c>
      <c r="R25" s="101">
        <v>1</v>
      </c>
      <c r="S25" s="101">
        <v>2</v>
      </c>
      <c r="T25" s="101">
        <v>1</v>
      </c>
      <c r="U25" s="101">
        <v>1</v>
      </c>
      <c r="V25" s="101">
        <v>12</v>
      </c>
      <c r="W25" s="101">
        <v>10</v>
      </c>
      <c r="X25" s="101">
        <v>2</v>
      </c>
      <c r="Y25" s="101">
        <v>119</v>
      </c>
      <c r="Z25" s="101">
        <v>54</v>
      </c>
      <c r="AA25" s="101">
        <v>65</v>
      </c>
      <c r="AB25" s="101">
        <v>3413</v>
      </c>
      <c r="AC25" s="103">
        <v>1154</v>
      </c>
      <c r="AD25" s="131"/>
      <c r="AE25" s="131"/>
      <c r="AF25" s="131"/>
      <c r="AG25" s="131"/>
    </row>
    <row r="26" spans="2:33" ht="19.5" customHeight="1">
      <c r="B26" s="108" t="s">
        <v>77</v>
      </c>
      <c r="C26" s="101">
        <v>475139</v>
      </c>
      <c r="D26" s="101">
        <v>3846</v>
      </c>
      <c r="E26" s="101">
        <v>1983</v>
      </c>
      <c r="F26" s="101">
        <v>1863</v>
      </c>
      <c r="G26" s="101">
        <v>350</v>
      </c>
      <c r="H26" s="101">
        <v>3</v>
      </c>
      <c r="I26" s="101">
        <v>4807</v>
      </c>
      <c r="J26" s="101">
        <v>2491</v>
      </c>
      <c r="K26" s="101">
        <v>2316</v>
      </c>
      <c r="L26" s="128" t="s">
        <v>116</v>
      </c>
      <c r="M26" s="129">
        <v>-961</v>
      </c>
      <c r="N26" s="130"/>
      <c r="O26" s="130"/>
      <c r="P26" s="101">
        <v>7</v>
      </c>
      <c r="Q26" s="101">
        <v>2</v>
      </c>
      <c r="R26" s="101">
        <v>5</v>
      </c>
      <c r="S26" s="101">
        <v>4</v>
      </c>
      <c r="T26" s="101">
        <v>1</v>
      </c>
      <c r="U26" s="101">
        <v>3</v>
      </c>
      <c r="V26" s="101">
        <v>12</v>
      </c>
      <c r="W26" s="101">
        <v>10</v>
      </c>
      <c r="X26" s="101">
        <v>2</v>
      </c>
      <c r="Y26" s="101">
        <v>83</v>
      </c>
      <c r="Z26" s="101">
        <v>37</v>
      </c>
      <c r="AA26" s="101">
        <v>46</v>
      </c>
      <c r="AB26" s="101">
        <v>2261</v>
      </c>
      <c r="AC26" s="103">
        <v>846</v>
      </c>
      <c r="AD26" s="131"/>
      <c r="AE26" s="131"/>
      <c r="AF26" s="131"/>
      <c r="AG26" s="131"/>
    </row>
    <row r="27" spans="2:33" ht="19.5" customHeight="1">
      <c r="B27" s="108" t="s">
        <v>78</v>
      </c>
      <c r="C27" s="101">
        <v>99651</v>
      </c>
      <c r="D27" s="101">
        <v>736</v>
      </c>
      <c r="E27" s="101">
        <v>372</v>
      </c>
      <c r="F27" s="101">
        <v>364</v>
      </c>
      <c r="G27" s="101">
        <v>75</v>
      </c>
      <c r="H27" s="101">
        <v>1</v>
      </c>
      <c r="I27" s="101">
        <v>1212</v>
      </c>
      <c r="J27" s="101">
        <v>590</v>
      </c>
      <c r="K27" s="101">
        <v>622</v>
      </c>
      <c r="L27" s="128" t="s">
        <v>116</v>
      </c>
      <c r="M27" s="129">
        <v>-476</v>
      </c>
      <c r="N27" s="130"/>
      <c r="O27" s="130"/>
      <c r="P27" s="101" t="s">
        <v>117</v>
      </c>
      <c r="Q27" s="101" t="s">
        <v>117</v>
      </c>
      <c r="R27" s="101" t="s">
        <v>117</v>
      </c>
      <c r="S27" s="101" t="s">
        <v>117</v>
      </c>
      <c r="T27" s="101" t="s">
        <v>117</v>
      </c>
      <c r="U27" s="101" t="s">
        <v>117</v>
      </c>
      <c r="V27" s="101">
        <v>1</v>
      </c>
      <c r="W27" s="101">
        <v>1</v>
      </c>
      <c r="X27" s="101" t="s">
        <v>117</v>
      </c>
      <c r="Y27" s="101">
        <v>15</v>
      </c>
      <c r="Z27" s="101">
        <v>9</v>
      </c>
      <c r="AA27" s="101">
        <v>6</v>
      </c>
      <c r="AB27" s="101">
        <v>403</v>
      </c>
      <c r="AC27" s="103">
        <v>173</v>
      </c>
      <c r="AD27" s="131"/>
      <c r="AE27" s="131"/>
      <c r="AF27" s="131"/>
      <c r="AG27" s="131"/>
    </row>
    <row r="28" spans="2:33" ht="19.5" customHeight="1">
      <c r="B28" s="108" t="s">
        <v>79</v>
      </c>
      <c r="C28" s="101">
        <v>56824</v>
      </c>
      <c r="D28" s="101">
        <v>260</v>
      </c>
      <c r="E28" s="101">
        <v>136</v>
      </c>
      <c r="F28" s="101">
        <v>124</v>
      </c>
      <c r="G28" s="101">
        <v>19</v>
      </c>
      <c r="H28" s="101" t="s">
        <v>117</v>
      </c>
      <c r="I28" s="101">
        <v>819</v>
      </c>
      <c r="J28" s="101">
        <v>438</v>
      </c>
      <c r="K28" s="101">
        <v>381</v>
      </c>
      <c r="L28" s="128" t="s">
        <v>116</v>
      </c>
      <c r="M28" s="129">
        <v>-559</v>
      </c>
      <c r="N28" s="130"/>
      <c r="O28" s="130"/>
      <c r="P28" s="101" t="s">
        <v>117</v>
      </c>
      <c r="Q28" s="101" t="s">
        <v>117</v>
      </c>
      <c r="R28" s="101" t="s">
        <v>117</v>
      </c>
      <c r="S28" s="101" t="s">
        <v>117</v>
      </c>
      <c r="T28" s="101" t="s">
        <v>117</v>
      </c>
      <c r="U28" s="101" t="s">
        <v>117</v>
      </c>
      <c r="V28" s="101" t="s">
        <v>117</v>
      </c>
      <c r="W28" s="101" t="s">
        <v>117</v>
      </c>
      <c r="X28" s="101" t="s">
        <v>117</v>
      </c>
      <c r="Y28" s="101">
        <v>3</v>
      </c>
      <c r="Z28" s="101" t="s">
        <v>117</v>
      </c>
      <c r="AA28" s="101">
        <v>3</v>
      </c>
      <c r="AB28" s="101">
        <v>173</v>
      </c>
      <c r="AC28" s="103">
        <v>67</v>
      </c>
      <c r="AD28" s="131"/>
      <c r="AE28" s="131"/>
      <c r="AF28" s="131"/>
      <c r="AG28" s="131"/>
    </row>
    <row r="29" spans="2:33" ht="19.5" customHeight="1">
      <c r="B29" s="108" t="s">
        <v>80</v>
      </c>
      <c r="C29" s="101">
        <v>46387</v>
      </c>
      <c r="D29" s="101">
        <v>232</v>
      </c>
      <c r="E29" s="101">
        <v>122</v>
      </c>
      <c r="F29" s="101">
        <v>110</v>
      </c>
      <c r="G29" s="101">
        <v>26</v>
      </c>
      <c r="H29" s="101" t="s">
        <v>117</v>
      </c>
      <c r="I29" s="101">
        <v>746</v>
      </c>
      <c r="J29" s="101">
        <v>363</v>
      </c>
      <c r="K29" s="101">
        <v>383</v>
      </c>
      <c r="L29" s="128" t="s">
        <v>116</v>
      </c>
      <c r="M29" s="129">
        <v>-514</v>
      </c>
      <c r="N29" s="130"/>
      <c r="O29" s="130"/>
      <c r="P29" s="101" t="s">
        <v>117</v>
      </c>
      <c r="Q29" s="101" t="s">
        <v>117</v>
      </c>
      <c r="R29" s="101" t="s">
        <v>117</v>
      </c>
      <c r="S29" s="101" t="s">
        <v>117</v>
      </c>
      <c r="T29" s="101" t="s">
        <v>117</v>
      </c>
      <c r="U29" s="101" t="s">
        <v>117</v>
      </c>
      <c r="V29" s="101" t="s">
        <v>117</v>
      </c>
      <c r="W29" s="101" t="s">
        <v>117</v>
      </c>
      <c r="X29" s="101" t="s">
        <v>117</v>
      </c>
      <c r="Y29" s="101">
        <v>4</v>
      </c>
      <c r="Z29" s="101" t="s">
        <v>117</v>
      </c>
      <c r="AA29" s="101">
        <v>4</v>
      </c>
      <c r="AB29" s="101">
        <v>150</v>
      </c>
      <c r="AC29" s="103">
        <v>43</v>
      </c>
      <c r="AD29" s="131"/>
      <c r="AE29" s="131"/>
      <c r="AF29" s="131"/>
      <c r="AG29" s="131"/>
    </row>
    <row r="30" spans="2:33" ht="19.5" customHeight="1">
      <c r="B30" s="108"/>
      <c r="C30" s="101"/>
      <c r="D30" s="101" t="s">
        <v>68</v>
      </c>
      <c r="E30" s="101" t="s">
        <v>68</v>
      </c>
      <c r="F30" s="101" t="s">
        <v>68</v>
      </c>
      <c r="G30" s="101" t="s">
        <v>68</v>
      </c>
      <c r="H30" s="101" t="s">
        <v>68</v>
      </c>
      <c r="I30" s="101" t="s">
        <v>68</v>
      </c>
      <c r="J30" s="101" t="s">
        <v>68</v>
      </c>
      <c r="K30" s="101" t="s">
        <v>68</v>
      </c>
      <c r="L30" s="128"/>
      <c r="M30" s="129"/>
      <c r="N30" s="130"/>
      <c r="O30" s="130"/>
      <c r="P30" s="101" t="s">
        <v>68</v>
      </c>
      <c r="Q30" s="101" t="s">
        <v>68</v>
      </c>
      <c r="R30" s="101" t="s">
        <v>68</v>
      </c>
      <c r="S30" s="101" t="s">
        <v>68</v>
      </c>
      <c r="T30" s="101" t="s">
        <v>68</v>
      </c>
      <c r="U30" s="101" t="s">
        <v>68</v>
      </c>
      <c r="V30" s="101" t="s">
        <v>68</v>
      </c>
      <c r="W30" s="101" t="s">
        <v>68</v>
      </c>
      <c r="X30" s="101" t="s">
        <v>68</v>
      </c>
      <c r="Y30" s="101" t="s">
        <v>68</v>
      </c>
      <c r="Z30" s="101" t="s">
        <v>68</v>
      </c>
      <c r="AA30" s="101" t="s">
        <v>68</v>
      </c>
      <c r="AB30" s="101" t="s">
        <v>68</v>
      </c>
      <c r="AC30" s="103" t="s">
        <v>68</v>
      </c>
      <c r="AD30" s="131"/>
      <c r="AE30" s="131"/>
      <c r="AF30" s="131"/>
      <c r="AG30" s="131"/>
    </row>
    <row r="31" spans="2:33" ht="19.5" customHeight="1">
      <c r="B31" s="109" t="s">
        <v>81</v>
      </c>
      <c r="C31" s="101">
        <v>38437</v>
      </c>
      <c r="D31" s="101">
        <v>191</v>
      </c>
      <c r="E31" s="101">
        <v>92</v>
      </c>
      <c r="F31" s="101">
        <v>99</v>
      </c>
      <c r="G31" s="101">
        <v>13</v>
      </c>
      <c r="H31" s="101" t="s">
        <v>117</v>
      </c>
      <c r="I31" s="101">
        <v>598</v>
      </c>
      <c r="J31" s="101">
        <v>308</v>
      </c>
      <c r="K31" s="101">
        <v>290</v>
      </c>
      <c r="L31" s="128" t="s">
        <v>116</v>
      </c>
      <c r="M31" s="129">
        <v>-407</v>
      </c>
      <c r="N31" s="130"/>
      <c r="O31" s="130"/>
      <c r="P31" s="101" t="s">
        <v>117</v>
      </c>
      <c r="Q31" s="101" t="s">
        <v>117</v>
      </c>
      <c r="R31" s="101" t="s">
        <v>117</v>
      </c>
      <c r="S31" s="101" t="s">
        <v>117</v>
      </c>
      <c r="T31" s="101" t="s">
        <v>117</v>
      </c>
      <c r="U31" s="101" t="s">
        <v>117</v>
      </c>
      <c r="V31" s="101" t="s">
        <v>117</v>
      </c>
      <c r="W31" s="101" t="s">
        <v>117</v>
      </c>
      <c r="X31" s="101" t="s">
        <v>117</v>
      </c>
      <c r="Y31" s="101">
        <v>2</v>
      </c>
      <c r="Z31" s="101">
        <v>2</v>
      </c>
      <c r="AA31" s="101" t="s">
        <v>117</v>
      </c>
      <c r="AB31" s="101">
        <v>120</v>
      </c>
      <c r="AC31" s="103">
        <v>41</v>
      </c>
      <c r="AD31" s="131"/>
      <c r="AE31" s="131"/>
      <c r="AF31" s="131"/>
      <c r="AG31" s="131"/>
    </row>
    <row r="32" spans="2:33" ht="19.5" customHeight="1">
      <c r="B32" s="108" t="s">
        <v>82</v>
      </c>
      <c r="C32" s="101">
        <v>68357</v>
      </c>
      <c r="D32" s="101">
        <v>526</v>
      </c>
      <c r="E32" s="101">
        <v>269</v>
      </c>
      <c r="F32" s="101">
        <v>257</v>
      </c>
      <c r="G32" s="101">
        <v>45</v>
      </c>
      <c r="H32" s="101" t="s">
        <v>117</v>
      </c>
      <c r="I32" s="101">
        <v>710</v>
      </c>
      <c r="J32" s="101">
        <v>359</v>
      </c>
      <c r="K32" s="101">
        <v>351</v>
      </c>
      <c r="L32" s="128" t="s">
        <v>116</v>
      </c>
      <c r="M32" s="129">
        <v>-184</v>
      </c>
      <c r="N32" s="130"/>
      <c r="O32" s="130"/>
      <c r="P32" s="101">
        <v>3</v>
      </c>
      <c r="Q32" s="101">
        <v>2</v>
      </c>
      <c r="R32" s="101">
        <v>1</v>
      </c>
      <c r="S32" s="101">
        <v>1</v>
      </c>
      <c r="T32" s="101">
        <v>1</v>
      </c>
      <c r="U32" s="101" t="s">
        <v>117</v>
      </c>
      <c r="V32" s="101">
        <v>3</v>
      </c>
      <c r="W32" s="101">
        <v>2</v>
      </c>
      <c r="X32" s="101">
        <v>1</v>
      </c>
      <c r="Y32" s="101">
        <v>11</v>
      </c>
      <c r="Z32" s="101">
        <v>6</v>
      </c>
      <c r="AA32" s="101">
        <v>5</v>
      </c>
      <c r="AB32" s="101">
        <v>262</v>
      </c>
      <c r="AC32" s="103">
        <v>121</v>
      </c>
      <c r="AD32" s="131"/>
      <c r="AE32" s="131"/>
      <c r="AF32" s="131"/>
      <c r="AG32" s="131"/>
    </row>
    <row r="33" spans="2:33" ht="19.5" customHeight="1">
      <c r="B33" s="108" t="s">
        <v>83</v>
      </c>
      <c r="C33" s="101">
        <v>29123</v>
      </c>
      <c r="D33" s="101">
        <v>111</v>
      </c>
      <c r="E33" s="101">
        <v>61</v>
      </c>
      <c r="F33" s="101">
        <v>50</v>
      </c>
      <c r="G33" s="101">
        <v>9</v>
      </c>
      <c r="H33" s="101" t="s">
        <v>117</v>
      </c>
      <c r="I33" s="101">
        <v>540</v>
      </c>
      <c r="J33" s="101">
        <v>255</v>
      </c>
      <c r="K33" s="101">
        <v>285</v>
      </c>
      <c r="L33" s="128" t="s">
        <v>116</v>
      </c>
      <c r="M33" s="129">
        <v>-429</v>
      </c>
      <c r="N33" s="130"/>
      <c r="O33" s="130"/>
      <c r="P33" s="101" t="s">
        <v>117</v>
      </c>
      <c r="Q33" s="101" t="s">
        <v>117</v>
      </c>
      <c r="R33" s="101" t="s">
        <v>117</v>
      </c>
      <c r="S33" s="101" t="s">
        <v>117</v>
      </c>
      <c r="T33" s="101" t="s">
        <v>117</v>
      </c>
      <c r="U33" s="101" t="s">
        <v>117</v>
      </c>
      <c r="V33" s="101" t="s">
        <v>117</v>
      </c>
      <c r="W33" s="101" t="s">
        <v>117</v>
      </c>
      <c r="X33" s="101" t="s">
        <v>117</v>
      </c>
      <c r="Y33" s="101">
        <v>3</v>
      </c>
      <c r="Z33" s="101">
        <v>2</v>
      </c>
      <c r="AA33" s="101">
        <v>1</v>
      </c>
      <c r="AB33" s="101">
        <v>71</v>
      </c>
      <c r="AC33" s="103">
        <v>32</v>
      </c>
      <c r="AD33" s="131"/>
      <c r="AE33" s="131"/>
      <c r="AF33" s="131"/>
      <c r="AG33" s="131"/>
    </row>
    <row r="34" spans="2:33" ht="19.5" customHeight="1">
      <c r="B34" s="108" t="s">
        <v>84</v>
      </c>
      <c r="C34" s="101">
        <v>27762</v>
      </c>
      <c r="D34" s="101">
        <v>118</v>
      </c>
      <c r="E34" s="101">
        <v>66</v>
      </c>
      <c r="F34" s="101">
        <v>52</v>
      </c>
      <c r="G34" s="101">
        <v>9</v>
      </c>
      <c r="H34" s="101" t="s">
        <v>117</v>
      </c>
      <c r="I34" s="101">
        <v>544</v>
      </c>
      <c r="J34" s="101">
        <v>277</v>
      </c>
      <c r="K34" s="101">
        <v>267</v>
      </c>
      <c r="L34" s="128" t="s">
        <v>116</v>
      </c>
      <c r="M34" s="129">
        <v>-426</v>
      </c>
      <c r="N34" s="130"/>
      <c r="O34" s="130"/>
      <c r="P34" s="101" t="s">
        <v>117</v>
      </c>
      <c r="Q34" s="101" t="s">
        <v>117</v>
      </c>
      <c r="R34" s="101" t="s">
        <v>117</v>
      </c>
      <c r="S34" s="101" t="s">
        <v>117</v>
      </c>
      <c r="T34" s="101" t="s">
        <v>117</v>
      </c>
      <c r="U34" s="101" t="s">
        <v>117</v>
      </c>
      <c r="V34" s="101" t="s">
        <v>117</v>
      </c>
      <c r="W34" s="101" t="s">
        <v>117</v>
      </c>
      <c r="X34" s="101" t="s">
        <v>117</v>
      </c>
      <c r="Y34" s="101" t="s">
        <v>117</v>
      </c>
      <c r="Z34" s="101" t="s">
        <v>117</v>
      </c>
      <c r="AA34" s="101" t="s">
        <v>117</v>
      </c>
      <c r="AB34" s="101">
        <v>65</v>
      </c>
      <c r="AC34" s="103">
        <v>25</v>
      </c>
      <c r="AD34" s="131"/>
      <c r="AE34" s="131"/>
      <c r="AF34" s="131"/>
      <c r="AG34" s="131"/>
    </row>
    <row r="35" spans="2:33" ht="19.5" customHeight="1">
      <c r="B35" s="108" t="s">
        <v>85</v>
      </c>
      <c r="C35" s="101">
        <v>32271</v>
      </c>
      <c r="D35" s="101">
        <v>147</v>
      </c>
      <c r="E35" s="101">
        <v>67</v>
      </c>
      <c r="F35" s="101">
        <v>80</v>
      </c>
      <c r="G35" s="101">
        <v>16</v>
      </c>
      <c r="H35" s="101">
        <v>1</v>
      </c>
      <c r="I35" s="101">
        <v>553</v>
      </c>
      <c r="J35" s="101">
        <v>288</v>
      </c>
      <c r="K35" s="101">
        <v>265</v>
      </c>
      <c r="L35" s="128" t="s">
        <v>116</v>
      </c>
      <c r="M35" s="129">
        <v>-406</v>
      </c>
      <c r="N35" s="130"/>
      <c r="O35" s="130"/>
      <c r="P35" s="101">
        <v>1</v>
      </c>
      <c r="Q35" s="101">
        <v>1</v>
      </c>
      <c r="R35" s="101" t="s">
        <v>117</v>
      </c>
      <c r="S35" s="101" t="s">
        <v>117</v>
      </c>
      <c r="T35" s="101" t="s">
        <v>117</v>
      </c>
      <c r="U35" s="101" t="s">
        <v>117</v>
      </c>
      <c r="V35" s="101">
        <v>2</v>
      </c>
      <c r="W35" s="101">
        <v>2</v>
      </c>
      <c r="X35" s="101" t="s">
        <v>117</v>
      </c>
      <c r="Y35" s="101">
        <v>4</v>
      </c>
      <c r="Z35" s="101">
        <v>3</v>
      </c>
      <c r="AA35" s="101">
        <v>1</v>
      </c>
      <c r="AB35" s="101">
        <v>100</v>
      </c>
      <c r="AC35" s="103">
        <v>45</v>
      </c>
      <c r="AD35" s="131"/>
      <c r="AE35" s="131"/>
      <c r="AF35" s="131"/>
      <c r="AG35" s="131"/>
    </row>
    <row r="36" spans="2:33" ht="19.5" customHeight="1">
      <c r="B36" s="108"/>
      <c r="C36" s="101"/>
      <c r="D36" s="101" t="s">
        <v>68</v>
      </c>
      <c r="E36" s="101" t="s">
        <v>68</v>
      </c>
      <c r="F36" s="101" t="s">
        <v>68</v>
      </c>
      <c r="G36" s="101" t="s">
        <v>68</v>
      </c>
      <c r="H36" s="101" t="s">
        <v>68</v>
      </c>
      <c r="I36" s="101" t="s">
        <v>68</v>
      </c>
      <c r="J36" s="101" t="s">
        <v>68</v>
      </c>
      <c r="K36" s="101" t="s">
        <v>68</v>
      </c>
      <c r="L36" s="128"/>
      <c r="M36" s="129"/>
      <c r="N36" s="130"/>
      <c r="O36" s="130"/>
      <c r="P36" s="101" t="s">
        <v>68</v>
      </c>
      <c r="Q36" s="101" t="s">
        <v>68</v>
      </c>
      <c r="R36" s="101" t="s">
        <v>68</v>
      </c>
      <c r="S36" s="101" t="s">
        <v>68</v>
      </c>
      <c r="T36" s="101" t="s">
        <v>68</v>
      </c>
      <c r="U36" s="101" t="s">
        <v>68</v>
      </c>
      <c r="V36" s="101" t="s">
        <v>68</v>
      </c>
      <c r="W36" s="101" t="s">
        <v>68</v>
      </c>
      <c r="X36" s="101" t="s">
        <v>68</v>
      </c>
      <c r="Y36" s="101" t="s">
        <v>68</v>
      </c>
      <c r="Z36" s="101" t="s">
        <v>68</v>
      </c>
      <c r="AA36" s="101" t="s">
        <v>68</v>
      </c>
      <c r="AB36" s="101" t="s">
        <v>68</v>
      </c>
      <c r="AC36" s="103" t="s">
        <v>68</v>
      </c>
      <c r="AD36" s="131"/>
      <c r="AE36" s="131"/>
      <c r="AF36" s="131"/>
      <c r="AG36" s="131"/>
    </row>
    <row r="37" spans="2:33" ht="19.5" customHeight="1">
      <c r="B37" s="108" t="s">
        <v>86</v>
      </c>
      <c r="C37" s="101">
        <v>35757</v>
      </c>
      <c r="D37" s="101">
        <v>181</v>
      </c>
      <c r="E37" s="101">
        <v>106</v>
      </c>
      <c r="F37" s="101">
        <v>75</v>
      </c>
      <c r="G37" s="101">
        <v>19</v>
      </c>
      <c r="H37" s="101" t="s">
        <v>117</v>
      </c>
      <c r="I37" s="101">
        <v>555</v>
      </c>
      <c r="J37" s="101">
        <v>268</v>
      </c>
      <c r="K37" s="101">
        <v>287</v>
      </c>
      <c r="L37" s="128" t="s">
        <v>116</v>
      </c>
      <c r="M37" s="129">
        <v>-374</v>
      </c>
      <c r="N37" s="130"/>
      <c r="O37" s="130"/>
      <c r="P37" s="101" t="s">
        <v>117</v>
      </c>
      <c r="Q37" s="101" t="s">
        <v>117</v>
      </c>
      <c r="R37" s="101" t="s">
        <v>117</v>
      </c>
      <c r="S37" s="101" t="s">
        <v>117</v>
      </c>
      <c r="T37" s="101" t="s">
        <v>117</v>
      </c>
      <c r="U37" s="101" t="s">
        <v>117</v>
      </c>
      <c r="V37" s="101" t="s">
        <v>117</v>
      </c>
      <c r="W37" s="101" t="s">
        <v>117</v>
      </c>
      <c r="X37" s="101" t="s">
        <v>117</v>
      </c>
      <c r="Y37" s="101">
        <v>3</v>
      </c>
      <c r="Z37" s="101">
        <v>2</v>
      </c>
      <c r="AA37" s="101">
        <v>1</v>
      </c>
      <c r="AB37" s="101">
        <v>92</v>
      </c>
      <c r="AC37" s="103">
        <v>61</v>
      </c>
      <c r="AD37" s="131"/>
      <c r="AE37" s="131"/>
      <c r="AF37" s="131"/>
      <c r="AG37" s="131"/>
    </row>
    <row r="38" spans="2:33" ht="19.5" customHeight="1">
      <c r="B38" s="108" t="s">
        <v>87</v>
      </c>
      <c r="C38" s="101">
        <v>42448</v>
      </c>
      <c r="D38" s="101">
        <v>284</v>
      </c>
      <c r="E38" s="101">
        <v>150</v>
      </c>
      <c r="F38" s="101">
        <v>134</v>
      </c>
      <c r="G38" s="101">
        <v>21</v>
      </c>
      <c r="H38" s="101">
        <v>1</v>
      </c>
      <c r="I38" s="101">
        <v>485</v>
      </c>
      <c r="J38" s="101">
        <v>243</v>
      </c>
      <c r="K38" s="101">
        <v>242</v>
      </c>
      <c r="L38" s="128" t="s">
        <v>116</v>
      </c>
      <c r="M38" s="129">
        <v>-201</v>
      </c>
      <c r="N38" s="130"/>
      <c r="O38" s="130"/>
      <c r="P38" s="101" t="s">
        <v>117</v>
      </c>
      <c r="Q38" s="101" t="s">
        <v>117</v>
      </c>
      <c r="R38" s="101" t="s">
        <v>117</v>
      </c>
      <c r="S38" s="101" t="s">
        <v>117</v>
      </c>
      <c r="T38" s="101" t="s">
        <v>117</v>
      </c>
      <c r="U38" s="101" t="s">
        <v>117</v>
      </c>
      <c r="V38" s="101" t="s">
        <v>117</v>
      </c>
      <c r="W38" s="101" t="s">
        <v>117</v>
      </c>
      <c r="X38" s="101" t="s">
        <v>117</v>
      </c>
      <c r="Y38" s="101">
        <v>6</v>
      </c>
      <c r="Z38" s="101">
        <v>2</v>
      </c>
      <c r="AA38" s="101">
        <v>4</v>
      </c>
      <c r="AB38" s="101">
        <v>121</v>
      </c>
      <c r="AC38" s="103">
        <v>72</v>
      </c>
      <c r="AD38" s="131"/>
      <c r="AE38" s="131"/>
      <c r="AF38" s="131"/>
      <c r="AG38" s="131"/>
    </row>
    <row r="39" spans="2:33" ht="19.5" customHeight="1">
      <c r="B39" s="108" t="s">
        <v>88</v>
      </c>
      <c r="C39" s="101">
        <v>42461</v>
      </c>
      <c r="D39" s="101">
        <v>242</v>
      </c>
      <c r="E39" s="101">
        <v>138</v>
      </c>
      <c r="F39" s="101">
        <v>104</v>
      </c>
      <c r="G39" s="101">
        <v>19</v>
      </c>
      <c r="H39" s="101" t="s">
        <v>117</v>
      </c>
      <c r="I39" s="101">
        <v>776</v>
      </c>
      <c r="J39" s="101">
        <v>385</v>
      </c>
      <c r="K39" s="101">
        <v>391</v>
      </c>
      <c r="L39" s="128" t="s">
        <v>116</v>
      </c>
      <c r="M39" s="129">
        <v>-534</v>
      </c>
      <c r="N39" s="130"/>
      <c r="O39" s="130"/>
      <c r="P39" s="101">
        <v>1</v>
      </c>
      <c r="Q39" s="101">
        <v>1</v>
      </c>
      <c r="R39" s="101" t="s">
        <v>117</v>
      </c>
      <c r="S39" s="101" t="s">
        <v>117</v>
      </c>
      <c r="T39" s="101" t="s">
        <v>117</v>
      </c>
      <c r="U39" s="101" t="s">
        <v>117</v>
      </c>
      <c r="V39" s="101">
        <v>2</v>
      </c>
      <c r="W39" s="101">
        <v>2</v>
      </c>
      <c r="X39" s="101" t="s">
        <v>117</v>
      </c>
      <c r="Y39" s="101">
        <v>3</v>
      </c>
      <c r="Z39" s="101">
        <v>2</v>
      </c>
      <c r="AA39" s="101">
        <v>1</v>
      </c>
      <c r="AB39" s="101">
        <v>126</v>
      </c>
      <c r="AC39" s="103">
        <v>47</v>
      </c>
      <c r="AD39" s="131"/>
      <c r="AE39" s="131"/>
      <c r="AF39" s="131"/>
      <c r="AG39" s="131"/>
    </row>
    <row r="40" spans="2:33" ht="19.5" customHeight="1">
      <c r="B40" s="108" t="s">
        <v>89</v>
      </c>
      <c r="C40" s="101">
        <v>25651</v>
      </c>
      <c r="D40" s="101">
        <v>117</v>
      </c>
      <c r="E40" s="101">
        <v>56</v>
      </c>
      <c r="F40" s="101">
        <v>61</v>
      </c>
      <c r="G40" s="101">
        <v>8</v>
      </c>
      <c r="H40" s="101" t="s">
        <v>117</v>
      </c>
      <c r="I40" s="101">
        <v>507</v>
      </c>
      <c r="J40" s="101">
        <v>245</v>
      </c>
      <c r="K40" s="101">
        <v>262</v>
      </c>
      <c r="L40" s="128" t="s">
        <v>116</v>
      </c>
      <c r="M40" s="129">
        <v>-390</v>
      </c>
      <c r="N40" s="130"/>
      <c r="O40" s="130"/>
      <c r="P40" s="101">
        <v>3</v>
      </c>
      <c r="Q40" s="101">
        <v>3</v>
      </c>
      <c r="R40" s="101" t="s">
        <v>117</v>
      </c>
      <c r="S40" s="101">
        <v>1</v>
      </c>
      <c r="T40" s="101">
        <v>1</v>
      </c>
      <c r="U40" s="101" t="s">
        <v>117</v>
      </c>
      <c r="V40" s="101">
        <v>1</v>
      </c>
      <c r="W40" s="101" t="s">
        <v>117</v>
      </c>
      <c r="X40" s="101">
        <v>1</v>
      </c>
      <c r="Y40" s="101">
        <v>3</v>
      </c>
      <c r="Z40" s="101" t="s">
        <v>117</v>
      </c>
      <c r="AA40" s="101">
        <v>3</v>
      </c>
      <c r="AB40" s="101">
        <v>83</v>
      </c>
      <c r="AC40" s="103">
        <v>33</v>
      </c>
      <c r="AD40" s="131"/>
      <c r="AE40" s="131"/>
      <c r="AF40" s="131"/>
      <c r="AG40" s="131"/>
    </row>
    <row r="41" spans="2:33" ht="19.5" customHeight="1">
      <c r="B41" s="108" t="s">
        <v>90</v>
      </c>
      <c r="C41" s="101">
        <v>32808</v>
      </c>
      <c r="D41" s="101">
        <v>193</v>
      </c>
      <c r="E41" s="101">
        <v>103</v>
      </c>
      <c r="F41" s="101">
        <v>90</v>
      </c>
      <c r="G41" s="101">
        <v>20</v>
      </c>
      <c r="H41" s="101" t="s">
        <v>117</v>
      </c>
      <c r="I41" s="101">
        <v>469</v>
      </c>
      <c r="J41" s="101">
        <v>239</v>
      </c>
      <c r="K41" s="101">
        <v>230</v>
      </c>
      <c r="L41" s="128" t="s">
        <v>116</v>
      </c>
      <c r="M41" s="129">
        <v>-276</v>
      </c>
      <c r="N41" s="130"/>
      <c r="O41" s="130"/>
      <c r="P41" s="101" t="s">
        <v>117</v>
      </c>
      <c r="Q41" s="101" t="s">
        <v>117</v>
      </c>
      <c r="R41" s="101" t="s">
        <v>117</v>
      </c>
      <c r="S41" s="101" t="s">
        <v>117</v>
      </c>
      <c r="T41" s="101" t="s">
        <v>117</v>
      </c>
      <c r="U41" s="101" t="s">
        <v>117</v>
      </c>
      <c r="V41" s="101" t="s">
        <v>117</v>
      </c>
      <c r="W41" s="101" t="s">
        <v>117</v>
      </c>
      <c r="X41" s="101" t="s">
        <v>117</v>
      </c>
      <c r="Y41" s="101">
        <v>1</v>
      </c>
      <c r="Z41" s="101" t="s">
        <v>117</v>
      </c>
      <c r="AA41" s="101">
        <v>1</v>
      </c>
      <c r="AB41" s="101">
        <v>99</v>
      </c>
      <c r="AC41" s="103">
        <v>40</v>
      </c>
      <c r="AD41" s="131"/>
      <c r="AE41" s="131"/>
      <c r="AF41" s="131"/>
      <c r="AG41" s="131"/>
    </row>
    <row r="42" spans="2:33" ht="19.5" customHeight="1">
      <c r="B42" s="108"/>
      <c r="C42" s="101"/>
      <c r="D42" s="101" t="s">
        <v>68</v>
      </c>
      <c r="E42" s="101" t="s">
        <v>68</v>
      </c>
      <c r="F42" s="101" t="s">
        <v>68</v>
      </c>
      <c r="G42" s="101" t="s">
        <v>68</v>
      </c>
      <c r="H42" s="101" t="s">
        <v>68</v>
      </c>
      <c r="I42" s="101" t="s">
        <v>68</v>
      </c>
      <c r="J42" s="101" t="s">
        <v>68</v>
      </c>
      <c r="K42" s="101" t="s">
        <v>68</v>
      </c>
      <c r="L42" s="128"/>
      <c r="M42" s="129"/>
      <c r="N42" s="130"/>
      <c r="O42" s="130"/>
      <c r="P42" s="101" t="s">
        <v>68</v>
      </c>
      <c r="Q42" s="101" t="s">
        <v>68</v>
      </c>
      <c r="R42" s="101" t="s">
        <v>68</v>
      </c>
      <c r="S42" s="101" t="s">
        <v>68</v>
      </c>
      <c r="T42" s="101" t="s">
        <v>68</v>
      </c>
      <c r="U42" s="101" t="s">
        <v>68</v>
      </c>
      <c r="V42" s="101" t="s">
        <v>68</v>
      </c>
      <c r="W42" s="101" t="s">
        <v>68</v>
      </c>
      <c r="X42" s="101" t="s">
        <v>68</v>
      </c>
      <c r="Y42" s="101" t="s">
        <v>68</v>
      </c>
      <c r="Z42" s="101" t="s">
        <v>68</v>
      </c>
      <c r="AA42" s="101" t="s">
        <v>68</v>
      </c>
      <c r="AB42" s="101" t="s">
        <v>68</v>
      </c>
      <c r="AC42" s="103" t="s">
        <v>68</v>
      </c>
      <c r="AD42" s="131"/>
      <c r="AE42" s="131"/>
      <c r="AF42" s="131"/>
      <c r="AG42" s="131"/>
    </row>
    <row r="43" spans="2:33" ht="19.5" customHeight="1">
      <c r="B43" s="108" t="s">
        <v>91</v>
      </c>
      <c r="C43" s="101"/>
      <c r="D43" s="101" t="s">
        <v>68</v>
      </c>
      <c r="E43" s="101" t="s">
        <v>68</v>
      </c>
      <c r="F43" s="101" t="s">
        <v>68</v>
      </c>
      <c r="G43" s="101" t="s">
        <v>68</v>
      </c>
      <c r="H43" s="101" t="s">
        <v>68</v>
      </c>
      <c r="I43" s="101" t="s">
        <v>68</v>
      </c>
      <c r="J43" s="101" t="s">
        <v>68</v>
      </c>
      <c r="K43" s="101" t="s">
        <v>68</v>
      </c>
      <c r="L43" s="128" t="s">
        <v>68</v>
      </c>
      <c r="M43" s="129" t="s">
        <v>68</v>
      </c>
      <c r="N43" s="130"/>
      <c r="O43" s="130"/>
      <c r="P43" s="101" t="s">
        <v>68</v>
      </c>
      <c r="Q43" s="101" t="s">
        <v>68</v>
      </c>
      <c r="R43" s="101" t="s">
        <v>68</v>
      </c>
      <c r="S43" s="101" t="s">
        <v>68</v>
      </c>
      <c r="T43" s="101" t="s">
        <v>68</v>
      </c>
      <c r="U43" s="101" t="s">
        <v>68</v>
      </c>
      <c r="V43" s="101" t="s">
        <v>68</v>
      </c>
      <c r="W43" s="101" t="s">
        <v>68</v>
      </c>
      <c r="X43" s="101" t="s">
        <v>68</v>
      </c>
      <c r="Y43" s="101" t="s">
        <v>68</v>
      </c>
      <c r="Z43" s="101" t="s">
        <v>68</v>
      </c>
      <c r="AA43" s="101" t="s">
        <v>68</v>
      </c>
      <c r="AB43" s="101" t="s">
        <v>68</v>
      </c>
      <c r="AC43" s="103" t="s">
        <v>68</v>
      </c>
      <c r="AD43" s="131"/>
      <c r="AE43" s="131"/>
      <c r="AF43" s="131"/>
      <c r="AG43" s="131"/>
    </row>
    <row r="44" spans="2:33" ht="19.5" customHeight="1">
      <c r="B44" s="108" t="s">
        <v>92</v>
      </c>
      <c r="C44" s="101">
        <v>13434</v>
      </c>
      <c r="D44" s="101">
        <v>50</v>
      </c>
      <c r="E44" s="101">
        <v>30</v>
      </c>
      <c r="F44" s="101">
        <v>20</v>
      </c>
      <c r="G44" s="101">
        <v>3</v>
      </c>
      <c r="H44" s="101" t="s">
        <v>117</v>
      </c>
      <c r="I44" s="101">
        <v>230</v>
      </c>
      <c r="J44" s="101">
        <v>108</v>
      </c>
      <c r="K44" s="101">
        <v>122</v>
      </c>
      <c r="L44" s="128" t="s">
        <v>116</v>
      </c>
      <c r="M44" s="129">
        <v>-180</v>
      </c>
      <c r="N44" s="130"/>
      <c r="O44" s="130"/>
      <c r="P44" s="101" t="s">
        <v>117</v>
      </c>
      <c r="Q44" s="101" t="s">
        <v>117</v>
      </c>
      <c r="R44" s="101" t="s">
        <v>117</v>
      </c>
      <c r="S44" s="101" t="s">
        <v>117</v>
      </c>
      <c r="T44" s="101" t="s">
        <v>117</v>
      </c>
      <c r="U44" s="101" t="s">
        <v>117</v>
      </c>
      <c r="V44" s="101" t="s">
        <v>117</v>
      </c>
      <c r="W44" s="101" t="s">
        <v>117</v>
      </c>
      <c r="X44" s="101" t="s">
        <v>117</v>
      </c>
      <c r="Y44" s="101" t="s">
        <v>117</v>
      </c>
      <c r="Z44" s="101" t="s">
        <v>117</v>
      </c>
      <c r="AA44" s="101" t="s">
        <v>117</v>
      </c>
      <c r="AB44" s="101">
        <v>35</v>
      </c>
      <c r="AC44" s="103">
        <v>30</v>
      </c>
      <c r="AD44" s="131"/>
      <c r="AE44" s="131"/>
      <c r="AF44" s="131"/>
      <c r="AG44" s="131"/>
    </row>
    <row r="45" spans="2:33" ht="19.5" customHeight="1">
      <c r="B45" s="108" t="s">
        <v>93</v>
      </c>
      <c r="C45" s="101"/>
      <c r="D45" s="101" t="s">
        <v>68</v>
      </c>
      <c r="E45" s="101" t="s">
        <v>68</v>
      </c>
      <c r="F45" s="101" t="s">
        <v>68</v>
      </c>
      <c r="G45" s="101" t="s">
        <v>68</v>
      </c>
      <c r="H45" s="101" t="s">
        <v>68</v>
      </c>
      <c r="I45" s="101" t="s">
        <v>68</v>
      </c>
      <c r="J45" s="101" t="s">
        <v>68</v>
      </c>
      <c r="K45" s="101" t="s">
        <v>68</v>
      </c>
      <c r="L45" s="128" t="s">
        <v>68</v>
      </c>
      <c r="M45" s="129" t="s">
        <v>68</v>
      </c>
      <c r="N45" s="130"/>
      <c r="O45" s="130"/>
      <c r="P45" s="101" t="s">
        <v>68</v>
      </c>
      <c r="Q45" s="101" t="s">
        <v>68</v>
      </c>
      <c r="R45" s="101" t="s">
        <v>68</v>
      </c>
      <c r="S45" s="101" t="s">
        <v>68</v>
      </c>
      <c r="T45" s="101" t="s">
        <v>68</v>
      </c>
      <c r="U45" s="101" t="s">
        <v>68</v>
      </c>
      <c r="V45" s="101" t="s">
        <v>68</v>
      </c>
      <c r="W45" s="101" t="s">
        <v>68</v>
      </c>
      <c r="X45" s="101" t="s">
        <v>68</v>
      </c>
      <c r="Y45" s="101" t="s">
        <v>68</v>
      </c>
      <c r="Z45" s="101" t="s">
        <v>68</v>
      </c>
      <c r="AA45" s="101" t="s">
        <v>68</v>
      </c>
      <c r="AB45" s="101" t="s">
        <v>68</v>
      </c>
      <c r="AC45" s="103" t="s">
        <v>68</v>
      </c>
      <c r="AD45" s="131"/>
      <c r="AE45" s="131"/>
      <c r="AF45" s="131"/>
      <c r="AG45" s="131"/>
    </row>
    <row r="46" spans="2:33" ht="19.5" customHeight="1">
      <c r="B46" s="108" t="s">
        <v>94</v>
      </c>
      <c r="C46" s="101">
        <v>12578</v>
      </c>
      <c r="D46" s="101">
        <v>143</v>
      </c>
      <c r="E46" s="101">
        <v>71</v>
      </c>
      <c r="F46" s="101">
        <v>72</v>
      </c>
      <c r="G46" s="101">
        <v>16</v>
      </c>
      <c r="H46" s="101" t="s">
        <v>117</v>
      </c>
      <c r="I46" s="101">
        <v>113</v>
      </c>
      <c r="J46" s="101">
        <v>63</v>
      </c>
      <c r="K46" s="101">
        <v>50</v>
      </c>
      <c r="L46" s="128" t="s">
        <v>68</v>
      </c>
      <c r="M46" s="129">
        <v>30</v>
      </c>
      <c r="N46" s="130"/>
      <c r="O46" s="130"/>
      <c r="P46" s="101" t="s">
        <v>117</v>
      </c>
      <c r="Q46" s="101" t="s">
        <v>117</v>
      </c>
      <c r="R46" s="101" t="s">
        <v>117</v>
      </c>
      <c r="S46" s="101" t="s">
        <v>117</v>
      </c>
      <c r="T46" s="101" t="s">
        <v>117</v>
      </c>
      <c r="U46" s="101" t="s">
        <v>117</v>
      </c>
      <c r="V46" s="101" t="s">
        <v>117</v>
      </c>
      <c r="W46" s="101" t="s">
        <v>117</v>
      </c>
      <c r="X46" s="101" t="s">
        <v>117</v>
      </c>
      <c r="Y46" s="101" t="s">
        <v>117</v>
      </c>
      <c r="Z46" s="101" t="s">
        <v>117</v>
      </c>
      <c r="AA46" s="101" t="s">
        <v>117</v>
      </c>
      <c r="AB46" s="101">
        <v>31</v>
      </c>
      <c r="AC46" s="103">
        <v>23</v>
      </c>
      <c r="AD46" s="131"/>
      <c r="AE46" s="131"/>
      <c r="AF46" s="131"/>
      <c r="AG46" s="131"/>
    </row>
    <row r="47" spans="2:33" ht="19.5" customHeight="1">
      <c r="B47" s="108" t="s">
        <v>95</v>
      </c>
      <c r="C47" s="101"/>
      <c r="D47" s="101" t="s">
        <v>68</v>
      </c>
      <c r="E47" s="101" t="s">
        <v>68</v>
      </c>
      <c r="F47" s="101" t="s">
        <v>68</v>
      </c>
      <c r="G47" s="101" t="s">
        <v>68</v>
      </c>
      <c r="H47" s="101" t="s">
        <v>68</v>
      </c>
      <c r="I47" s="101" t="s">
        <v>68</v>
      </c>
      <c r="J47" s="101" t="s">
        <v>68</v>
      </c>
      <c r="K47" s="101" t="s">
        <v>68</v>
      </c>
      <c r="L47" s="128" t="s">
        <v>68</v>
      </c>
      <c r="M47" s="129" t="s">
        <v>68</v>
      </c>
      <c r="N47" s="130"/>
      <c r="O47" s="130"/>
      <c r="P47" s="101" t="s">
        <v>68</v>
      </c>
      <c r="Q47" s="101" t="s">
        <v>68</v>
      </c>
      <c r="R47" s="101" t="s">
        <v>68</v>
      </c>
      <c r="S47" s="101" t="s">
        <v>68</v>
      </c>
      <c r="T47" s="101" t="s">
        <v>68</v>
      </c>
      <c r="U47" s="101" t="s">
        <v>68</v>
      </c>
      <c r="V47" s="101" t="s">
        <v>68</v>
      </c>
      <c r="W47" s="101" t="s">
        <v>68</v>
      </c>
      <c r="X47" s="101" t="s">
        <v>68</v>
      </c>
      <c r="Y47" s="101" t="s">
        <v>68</v>
      </c>
      <c r="Z47" s="101" t="s">
        <v>68</v>
      </c>
      <c r="AA47" s="101" t="s">
        <v>68</v>
      </c>
      <c r="AB47" s="101" t="s">
        <v>68</v>
      </c>
      <c r="AC47" s="103" t="s">
        <v>68</v>
      </c>
      <c r="AD47" s="131"/>
      <c r="AE47" s="131"/>
      <c r="AF47" s="131"/>
      <c r="AG47" s="131"/>
    </row>
    <row r="48" spans="2:33" ht="19.5" customHeight="1">
      <c r="B48" s="108" t="s">
        <v>96</v>
      </c>
      <c r="C48" s="101">
        <v>10964</v>
      </c>
      <c r="D48" s="101">
        <v>69</v>
      </c>
      <c r="E48" s="101">
        <v>36</v>
      </c>
      <c r="F48" s="101">
        <v>33</v>
      </c>
      <c r="G48" s="101">
        <v>4</v>
      </c>
      <c r="H48" s="101" t="s">
        <v>117</v>
      </c>
      <c r="I48" s="101">
        <v>107</v>
      </c>
      <c r="J48" s="101">
        <v>56</v>
      </c>
      <c r="K48" s="101">
        <v>51</v>
      </c>
      <c r="L48" s="128" t="s">
        <v>116</v>
      </c>
      <c r="M48" s="129">
        <v>-38</v>
      </c>
      <c r="N48" s="130"/>
      <c r="O48" s="130"/>
      <c r="P48" s="101" t="s">
        <v>117</v>
      </c>
      <c r="Q48" s="101" t="s">
        <v>117</v>
      </c>
      <c r="R48" s="101" t="s">
        <v>117</v>
      </c>
      <c r="S48" s="101" t="s">
        <v>117</v>
      </c>
      <c r="T48" s="101" t="s">
        <v>117</v>
      </c>
      <c r="U48" s="101" t="s">
        <v>117</v>
      </c>
      <c r="V48" s="101" t="s">
        <v>117</v>
      </c>
      <c r="W48" s="101" t="s">
        <v>117</v>
      </c>
      <c r="X48" s="101" t="s">
        <v>117</v>
      </c>
      <c r="Y48" s="101">
        <v>1</v>
      </c>
      <c r="Z48" s="101" t="s">
        <v>117</v>
      </c>
      <c r="AA48" s="101">
        <v>1</v>
      </c>
      <c r="AB48" s="101">
        <v>27</v>
      </c>
      <c r="AC48" s="103">
        <v>24</v>
      </c>
      <c r="AD48" s="131"/>
      <c r="AE48" s="131"/>
      <c r="AF48" s="131"/>
      <c r="AG48" s="131"/>
    </row>
    <row r="49" spans="1:33" ht="19.5" customHeight="1">
      <c r="B49" s="108" t="s">
        <v>97</v>
      </c>
      <c r="C49" s="101"/>
      <c r="D49" s="101" t="s">
        <v>68</v>
      </c>
      <c r="E49" s="101" t="s">
        <v>68</v>
      </c>
      <c r="F49" s="101" t="s">
        <v>68</v>
      </c>
      <c r="G49" s="101" t="s">
        <v>68</v>
      </c>
      <c r="H49" s="101" t="s">
        <v>68</v>
      </c>
      <c r="I49" s="101" t="s">
        <v>68</v>
      </c>
      <c r="J49" s="101" t="s">
        <v>68</v>
      </c>
      <c r="K49" s="101" t="s">
        <v>68</v>
      </c>
      <c r="L49" s="128" t="s">
        <v>68</v>
      </c>
      <c r="M49" s="129" t="s">
        <v>68</v>
      </c>
      <c r="N49" s="130"/>
      <c r="O49" s="130"/>
      <c r="P49" s="101" t="s">
        <v>68</v>
      </c>
      <c r="Q49" s="101" t="s">
        <v>68</v>
      </c>
      <c r="R49" s="101" t="s">
        <v>68</v>
      </c>
      <c r="S49" s="101" t="s">
        <v>68</v>
      </c>
      <c r="T49" s="101" t="s">
        <v>68</v>
      </c>
      <c r="U49" s="101" t="s">
        <v>68</v>
      </c>
      <c r="V49" s="101" t="s">
        <v>68</v>
      </c>
      <c r="W49" s="101" t="s">
        <v>68</v>
      </c>
      <c r="X49" s="101" t="s">
        <v>68</v>
      </c>
      <c r="Y49" s="101" t="s">
        <v>68</v>
      </c>
      <c r="Z49" s="101" t="s">
        <v>68</v>
      </c>
      <c r="AA49" s="101" t="s">
        <v>68</v>
      </c>
      <c r="AB49" s="101" t="s">
        <v>68</v>
      </c>
      <c r="AC49" s="103" t="s">
        <v>68</v>
      </c>
      <c r="AD49" s="131"/>
      <c r="AE49" s="131"/>
      <c r="AF49" s="131"/>
      <c r="AG49" s="131"/>
    </row>
    <row r="50" spans="1:33" ht="19.5" customHeight="1">
      <c r="B50" s="108" t="s">
        <v>98</v>
      </c>
      <c r="C50" s="101">
        <v>13280</v>
      </c>
      <c r="D50" s="101">
        <v>74</v>
      </c>
      <c r="E50" s="101">
        <v>41</v>
      </c>
      <c r="F50" s="101">
        <v>33</v>
      </c>
      <c r="G50" s="101">
        <v>4</v>
      </c>
      <c r="H50" s="101" t="s">
        <v>117</v>
      </c>
      <c r="I50" s="101">
        <v>217</v>
      </c>
      <c r="J50" s="101">
        <v>110</v>
      </c>
      <c r="K50" s="101">
        <v>107</v>
      </c>
      <c r="L50" s="128" t="s">
        <v>116</v>
      </c>
      <c r="M50" s="129">
        <v>-143</v>
      </c>
      <c r="N50" s="130"/>
      <c r="O50" s="130"/>
      <c r="P50" s="101" t="s">
        <v>117</v>
      </c>
      <c r="Q50" s="101" t="s">
        <v>117</v>
      </c>
      <c r="R50" s="101" t="s">
        <v>117</v>
      </c>
      <c r="S50" s="101" t="s">
        <v>117</v>
      </c>
      <c r="T50" s="101" t="s">
        <v>117</v>
      </c>
      <c r="U50" s="101" t="s">
        <v>117</v>
      </c>
      <c r="V50" s="101" t="s">
        <v>117</v>
      </c>
      <c r="W50" s="101" t="s">
        <v>117</v>
      </c>
      <c r="X50" s="101" t="s">
        <v>117</v>
      </c>
      <c r="Y50" s="101" t="s">
        <v>117</v>
      </c>
      <c r="Z50" s="101" t="s">
        <v>117</v>
      </c>
      <c r="AA50" s="101" t="s">
        <v>117</v>
      </c>
      <c r="AB50" s="101">
        <v>27</v>
      </c>
      <c r="AC50" s="103">
        <v>17</v>
      </c>
      <c r="AD50" s="131"/>
      <c r="AE50" s="131"/>
      <c r="AF50" s="131"/>
      <c r="AG50" s="131"/>
    </row>
    <row r="51" spans="1:33" ht="19.5" customHeight="1">
      <c r="B51" s="108" t="s">
        <v>99</v>
      </c>
      <c r="C51" s="101"/>
      <c r="D51" s="101" t="s">
        <v>68</v>
      </c>
      <c r="E51" s="101" t="s">
        <v>68</v>
      </c>
      <c r="F51" s="101" t="s">
        <v>68</v>
      </c>
      <c r="G51" s="101" t="s">
        <v>68</v>
      </c>
      <c r="H51" s="101" t="s">
        <v>68</v>
      </c>
      <c r="I51" s="101" t="s">
        <v>68</v>
      </c>
      <c r="J51" s="101" t="s">
        <v>68</v>
      </c>
      <c r="K51" s="101" t="s">
        <v>68</v>
      </c>
      <c r="L51" s="128" t="s">
        <v>68</v>
      </c>
      <c r="M51" s="129" t="s">
        <v>68</v>
      </c>
      <c r="N51" s="130"/>
      <c r="O51" s="130"/>
      <c r="P51" s="101" t="s">
        <v>68</v>
      </c>
      <c r="Q51" s="101" t="s">
        <v>68</v>
      </c>
      <c r="R51" s="101" t="s">
        <v>68</v>
      </c>
      <c r="S51" s="101" t="s">
        <v>68</v>
      </c>
      <c r="T51" s="101" t="s">
        <v>68</v>
      </c>
      <c r="U51" s="101" t="s">
        <v>68</v>
      </c>
      <c r="V51" s="101" t="s">
        <v>68</v>
      </c>
      <c r="W51" s="101" t="s">
        <v>68</v>
      </c>
      <c r="X51" s="101" t="s">
        <v>68</v>
      </c>
      <c r="Y51" s="101" t="s">
        <v>68</v>
      </c>
      <c r="Z51" s="101" t="s">
        <v>68</v>
      </c>
      <c r="AA51" s="101" t="s">
        <v>68</v>
      </c>
      <c r="AB51" s="101" t="s">
        <v>68</v>
      </c>
      <c r="AC51" s="103" t="s">
        <v>68</v>
      </c>
      <c r="AD51" s="131"/>
      <c r="AE51" s="131"/>
      <c r="AF51" s="131"/>
      <c r="AG51" s="131"/>
    </row>
    <row r="52" spans="1:33" ht="19.5" customHeight="1">
      <c r="B52" s="108" t="s">
        <v>100</v>
      </c>
      <c r="C52" s="101">
        <v>806</v>
      </c>
      <c r="D52" s="101">
        <v>7</v>
      </c>
      <c r="E52" s="101">
        <v>2</v>
      </c>
      <c r="F52" s="101">
        <v>5</v>
      </c>
      <c r="G52" s="101">
        <v>1</v>
      </c>
      <c r="H52" s="101" t="s">
        <v>117</v>
      </c>
      <c r="I52" s="101">
        <v>14</v>
      </c>
      <c r="J52" s="101">
        <v>8</v>
      </c>
      <c r="K52" s="101">
        <v>6</v>
      </c>
      <c r="L52" s="128" t="s">
        <v>116</v>
      </c>
      <c r="M52" s="129">
        <v>-7</v>
      </c>
      <c r="N52" s="130"/>
      <c r="O52" s="130"/>
      <c r="P52" s="101" t="s">
        <v>117</v>
      </c>
      <c r="Q52" s="101" t="s">
        <v>117</v>
      </c>
      <c r="R52" s="101" t="s">
        <v>117</v>
      </c>
      <c r="S52" s="101" t="s">
        <v>117</v>
      </c>
      <c r="T52" s="101" t="s">
        <v>117</v>
      </c>
      <c r="U52" s="101" t="s">
        <v>117</v>
      </c>
      <c r="V52" s="101" t="s">
        <v>117</v>
      </c>
      <c r="W52" s="101" t="s">
        <v>117</v>
      </c>
      <c r="X52" s="101" t="s">
        <v>117</v>
      </c>
      <c r="Y52" s="101" t="s">
        <v>117</v>
      </c>
      <c r="Z52" s="101" t="s">
        <v>117</v>
      </c>
      <c r="AA52" s="101" t="s">
        <v>117</v>
      </c>
      <c r="AB52" s="101">
        <v>4</v>
      </c>
      <c r="AC52" s="103" t="s">
        <v>117</v>
      </c>
      <c r="AD52" s="131"/>
      <c r="AE52" s="131"/>
      <c r="AF52" s="131"/>
      <c r="AG52" s="131"/>
    </row>
    <row r="53" spans="1:33" ht="19.5" customHeight="1">
      <c r="B53" s="108" t="s">
        <v>101</v>
      </c>
      <c r="C53" s="101"/>
      <c r="D53" s="101" t="s">
        <v>68</v>
      </c>
      <c r="E53" s="101" t="s">
        <v>68</v>
      </c>
      <c r="F53" s="101" t="s">
        <v>68</v>
      </c>
      <c r="G53" s="101" t="s">
        <v>68</v>
      </c>
      <c r="H53" s="101" t="s">
        <v>68</v>
      </c>
      <c r="I53" s="101" t="s">
        <v>68</v>
      </c>
      <c r="J53" s="101" t="s">
        <v>68</v>
      </c>
      <c r="K53" s="101" t="s">
        <v>68</v>
      </c>
      <c r="L53" s="128" t="s">
        <v>68</v>
      </c>
      <c r="M53" s="129" t="s">
        <v>68</v>
      </c>
      <c r="N53" s="130"/>
      <c r="O53" s="130"/>
      <c r="P53" s="101" t="s">
        <v>68</v>
      </c>
      <c r="Q53" s="101" t="s">
        <v>68</v>
      </c>
      <c r="R53" s="101" t="s">
        <v>68</v>
      </c>
      <c r="S53" s="101" t="s">
        <v>68</v>
      </c>
      <c r="T53" s="101" t="s">
        <v>68</v>
      </c>
      <c r="U53" s="101" t="s">
        <v>68</v>
      </c>
      <c r="V53" s="101" t="s">
        <v>68</v>
      </c>
      <c r="W53" s="101" t="s">
        <v>68</v>
      </c>
      <c r="X53" s="101" t="s">
        <v>68</v>
      </c>
      <c r="Y53" s="101" t="s">
        <v>68</v>
      </c>
      <c r="Z53" s="101" t="s">
        <v>68</v>
      </c>
      <c r="AA53" s="101" t="s">
        <v>68</v>
      </c>
      <c r="AB53" s="101" t="s">
        <v>68</v>
      </c>
      <c r="AC53" s="103" t="s">
        <v>68</v>
      </c>
      <c r="AD53" s="131"/>
      <c r="AE53" s="131"/>
      <c r="AF53" s="131"/>
      <c r="AG53" s="131"/>
    </row>
    <row r="54" spans="1:33" s="113" customFormat="1" ht="19.5" customHeight="1">
      <c r="A54" s="111"/>
      <c r="B54" s="108" t="s">
        <v>102</v>
      </c>
      <c r="C54" s="101">
        <v>11973</v>
      </c>
      <c r="D54" s="101">
        <v>94</v>
      </c>
      <c r="E54" s="101">
        <v>50</v>
      </c>
      <c r="F54" s="101">
        <v>44</v>
      </c>
      <c r="G54" s="101">
        <v>9</v>
      </c>
      <c r="H54" s="101" t="s">
        <v>117</v>
      </c>
      <c r="I54" s="101">
        <v>200</v>
      </c>
      <c r="J54" s="101">
        <v>98</v>
      </c>
      <c r="K54" s="101">
        <v>102</v>
      </c>
      <c r="L54" s="128" t="s">
        <v>116</v>
      </c>
      <c r="M54" s="129">
        <v>-106</v>
      </c>
      <c r="N54" s="128"/>
      <c r="O54" s="129"/>
      <c r="P54" s="101" t="s">
        <v>117</v>
      </c>
      <c r="Q54" s="101" t="s">
        <v>117</v>
      </c>
      <c r="R54" s="101" t="s">
        <v>117</v>
      </c>
      <c r="S54" s="101" t="s">
        <v>117</v>
      </c>
      <c r="T54" s="101" t="s">
        <v>117</v>
      </c>
      <c r="U54" s="101" t="s">
        <v>117</v>
      </c>
      <c r="V54" s="101" t="s">
        <v>117</v>
      </c>
      <c r="W54" s="101" t="s">
        <v>117</v>
      </c>
      <c r="X54" s="101" t="s">
        <v>117</v>
      </c>
      <c r="Y54" s="101">
        <v>2</v>
      </c>
      <c r="Z54" s="101">
        <v>1</v>
      </c>
      <c r="AA54" s="101">
        <v>1</v>
      </c>
      <c r="AB54" s="101">
        <v>39</v>
      </c>
      <c r="AC54" s="103">
        <v>19</v>
      </c>
      <c r="AD54" s="132"/>
      <c r="AE54" s="132"/>
      <c r="AF54" s="132"/>
      <c r="AG54" s="132"/>
    </row>
    <row r="55" spans="1:33" s="113" customFormat="1" ht="19.5" customHeight="1">
      <c r="A55" s="111"/>
      <c r="B55" s="108" t="s">
        <v>103</v>
      </c>
      <c r="C55" s="101"/>
      <c r="D55" s="101" t="s">
        <v>68</v>
      </c>
      <c r="E55" s="101" t="s">
        <v>68</v>
      </c>
      <c r="F55" s="101" t="s">
        <v>68</v>
      </c>
      <c r="G55" s="101" t="s">
        <v>68</v>
      </c>
      <c r="H55" s="101" t="s">
        <v>68</v>
      </c>
      <c r="I55" s="101" t="s">
        <v>68</v>
      </c>
      <c r="J55" s="101" t="s">
        <v>68</v>
      </c>
      <c r="K55" s="101" t="s">
        <v>68</v>
      </c>
      <c r="L55" s="128" t="s">
        <v>68</v>
      </c>
      <c r="M55" s="129" t="s">
        <v>68</v>
      </c>
      <c r="N55" s="130"/>
      <c r="O55" s="130"/>
      <c r="P55" s="101" t="s">
        <v>68</v>
      </c>
      <c r="Q55" s="101" t="s">
        <v>68</v>
      </c>
      <c r="R55" s="101" t="s">
        <v>68</v>
      </c>
      <c r="S55" s="101" t="s">
        <v>68</v>
      </c>
      <c r="T55" s="101" t="s">
        <v>68</v>
      </c>
      <c r="U55" s="101" t="s">
        <v>68</v>
      </c>
      <c r="V55" s="101" t="s">
        <v>68</v>
      </c>
      <c r="W55" s="101" t="s">
        <v>68</v>
      </c>
      <c r="X55" s="101" t="s">
        <v>68</v>
      </c>
      <c r="Y55" s="101" t="s">
        <v>68</v>
      </c>
      <c r="Z55" s="101" t="s">
        <v>68</v>
      </c>
      <c r="AA55" s="101" t="s">
        <v>68</v>
      </c>
      <c r="AB55" s="101" t="s">
        <v>68</v>
      </c>
      <c r="AC55" s="103" t="s">
        <v>68</v>
      </c>
      <c r="AD55" s="132"/>
      <c r="AE55" s="132"/>
      <c r="AF55" s="132"/>
      <c r="AG55" s="132"/>
    </row>
    <row r="56" spans="1:33" s="113" customFormat="1" ht="19.5" customHeight="1">
      <c r="A56" s="111"/>
      <c r="B56" s="108" t="s">
        <v>104</v>
      </c>
      <c r="C56" s="101">
        <v>10957</v>
      </c>
      <c r="D56" s="101">
        <v>94</v>
      </c>
      <c r="E56" s="101">
        <v>49</v>
      </c>
      <c r="F56" s="101">
        <v>45</v>
      </c>
      <c r="G56" s="101">
        <v>10</v>
      </c>
      <c r="H56" s="101" t="s">
        <v>117</v>
      </c>
      <c r="I56" s="101">
        <v>137</v>
      </c>
      <c r="J56" s="101">
        <v>62</v>
      </c>
      <c r="K56" s="101">
        <v>75</v>
      </c>
      <c r="L56" s="128" t="s">
        <v>116</v>
      </c>
      <c r="M56" s="129">
        <v>-43</v>
      </c>
      <c r="N56" s="130"/>
      <c r="O56" s="130"/>
      <c r="P56" s="101" t="s">
        <v>117</v>
      </c>
      <c r="Q56" s="101" t="s">
        <v>117</v>
      </c>
      <c r="R56" s="101" t="s">
        <v>117</v>
      </c>
      <c r="S56" s="101" t="s">
        <v>117</v>
      </c>
      <c r="T56" s="101" t="s">
        <v>117</v>
      </c>
      <c r="U56" s="101" t="s">
        <v>117</v>
      </c>
      <c r="V56" s="101" t="s">
        <v>117</v>
      </c>
      <c r="W56" s="101" t="s">
        <v>117</v>
      </c>
      <c r="X56" s="101" t="s">
        <v>117</v>
      </c>
      <c r="Y56" s="101">
        <v>2</v>
      </c>
      <c r="Z56" s="101">
        <v>1</v>
      </c>
      <c r="AA56" s="101">
        <v>1</v>
      </c>
      <c r="AB56" s="101">
        <v>50</v>
      </c>
      <c r="AC56" s="103">
        <v>17</v>
      </c>
      <c r="AD56" s="132"/>
      <c r="AE56" s="132"/>
      <c r="AF56" s="132"/>
      <c r="AG56" s="132"/>
    </row>
    <row r="57" spans="1:33" ht="19.5" customHeight="1">
      <c r="B57" s="108" t="s">
        <v>105</v>
      </c>
      <c r="C57" s="101">
        <v>5535</v>
      </c>
      <c r="D57" s="101">
        <v>50</v>
      </c>
      <c r="E57" s="101">
        <v>24</v>
      </c>
      <c r="F57" s="101">
        <v>26</v>
      </c>
      <c r="G57" s="101">
        <v>4</v>
      </c>
      <c r="H57" s="101" t="s">
        <v>117</v>
      </c>
      <c r="I57" s="101">
        <v>88</v>
      </c>
      <c r="J57" s="101">
        <v>42</v>
      </c>
      <c r="K57" s="101">
        <v>46</v>
      </c>
      <c r="L57" s="128" t="s">
        <v>116</v>
      </c>
      <c r="M57" s="129">
        <v>-38</v>
      </c>
      <c r="N57" s="130"/>
      <c r="O57" s="130"/>
      <c r="P57" s="101" t="s">
        <v>117</v>
      </c>
      <c r="Q57" s="101" t="s">
        <v>117</v>
      </c>
      <c r="R57" s="101" t="s">
        <v>117</v>
      </c>
      <c r="S57" s="101" t="s">
        <v>117</v>
      </c>
      <c r="T57" s="101" t="s">
        <v>117</v>
      </c>
      <c r="U57" s="101" t="s">
        <v>117</v>
      </c>
      <c r="V57" s="101" t="s">
        <v>117</v>
      </c>
      <c r="W57" s="101" t="s">
        <v>117</v>
      </c>
      <c r="X57" s="101" t="s">
        <v>117</v>
      </c>
      <c r="Y57" s="101" t="s">
        <v>117</v>
      </c>
      <c r="Z57" s="101" t="s">
        <v>117</v>
      </c>
      <c r="AA57" s="101" t="s">
        <v>117</v>
      </c>
      <c r="AB57" s="101">
        <v>31</v>
      </c>
      <c r="AC57" s="103">
        <v>10</v>
      </c>
      <c r="AD57" s="131"/>
      <c r="AE57" s="131"/>
      <c r="AF57" s="131"/>
      <c r="AG57" s="131"/>
    </row>
    <row r="58" spans="1:33" ht="19.5" customHeight="1">
      <c r="B58" s="108" t="s">
        <v>106</v>
      </c>
      <c r="C58" s="101"/>
      <c r="D58" s="101" t="s">
        <v>68</v>
      </c>
      <c r="E58" s="101" t="s">
        <v>68</v>
      </c>
      <c r="F58" s="101" t="s">
        <v>68</v>
      </c>
      <c r="G58" s="101" t="s">
        <v>68</v>
      </c>
      <c r="H58" s="101" t="s">
        <v>68</v>
      </c>
      <c r="I58" s="101" t="s">
        <v>68</v>
      </c>
      <c r="J58" s="101" t="s">
        <v>68</v>
      </c>
      <c r="K58" s="101" t="s">
        <v>68</v>
      </c>
      <c r="L58" s="128" t="s">
        <v>68</v>
      </c>
      <c r="M58" s="129" t="s">
        <v>68</v>
      </c>
      <c r="N58" s="130"/>
      <c r="O58" s="130"/>
      <c r="P58" s="101" t="s">
        <v>68</v>
      </c>
      <c r="Q58" s="101" t="s">
        <v>68</v>
      </c>
      <c r="R58" s="101" t="s">
        <v>68</v>
      </c>
      <c r="S58" s="101" t="s">
        <v>68</v>
      </c>
      <c r="T58" s="101" t="s">
        <v>68</v>
      </c>
      <c r="U58" s="101" t="s">
        <v>68</v>
      </c>
      <c r="V58" s="101" t="s">
        <v>68</v>
      </c>
      <c r="W58" s="101" t="s">
        <v>68</v>
      </c>
      <c r="X58" s="101" t="s">
        <v>68</v>
      </c>
      <c r="Y58" s="101" t="s">
        <v>68</v>
      </c>
      <c r="Z58" s="101" t="s">
        <v>68</v>
      </c>
      <c r="AA58" s="101" t="s">
        <v>68</v>
      </c>
      <c r="AB58" s="101" t="s">
        <v>68</v>
      </c>
      <c r="AC58" s="103" t="s">
        <v>68</v>
      </c>
      <c r="AD58" s="131"/>
      <c r="AE58" s="131"/>
      <c r="AF58" s="131"/>
      <c r="AG58" s="131"/>
    </row>
    <row r="59" spans="1:33" ht="19.5" customHeight="1">
      <c r="B59" s="108" t="s">
        <v>107</v>
      </c>
      <c r="C59" s="101">
        <v>1390</v>
      </c>
      <c r="D59" s="101">
        <v>5</v>
      </c>
      <c r="E59" s="101">
        <v>2</v>
      </c>
      <c r="F59" s="101">
        <v>3</v>
      </c>
      <c r="G59" s="101">
        <v>2</v>
      </c>
      <c r="H59" s="101" t="s">
        <v>117</v>
      </c>
      <c r="I59" s="101">
        <v>24</v>
      </c>
      <c r="J59" s="101">
        <v>17</v>
      </c>
      <c r="K59" s="101">
        <v>7</v>
      </c>
      <c r="L59" s="128" t="s">
        <v>116</v>
      </c>
      <c r="M59" s="129">
        <v>-19</v>
      </c>
      <c r="N59" s="130"/>
      <c r="O59" s="130"/>
      <c r="P59" s="101" t="s">
        <v>117</v>
      </c>
      <c r="Q59" s="101" t="s">
        <v>117</v>
      </c>
      <c r="R59" s="101" t="s">
        <v>117</v>
      </c>
      <c r="S59" s="101" t="s">
        <v>117</v>
      </c>
      <c r="T59" s="101" t="s">
        <v>117</v>
      </c>
      <c r="U59" s="101" t="s">
        <v>117</v>
      </c>
      <c r="V59" s="101" t="s">
        <v>117</v>
      </c>
      <c r="W59" s="101" t="s">
        <v>117</v>
      </c>
      <c r="X59" s="101" t="s">
        <v>117</v>
      </c>
      <c r="Y59" s="101" t="s">
        <v>117</v>
      </c>
      <c r="Z59" s="101" t="s">
        <v>117</v>
      </c>
      <c r="AA59" s="101" t="s">
        <v>117</v>
      </c>
      <c r="AB59" s="101">
        <v>4</v>
      </c>
      <c r="AC59" s="103" t="s">
        <v>117</v>
      </c>
      <c r="AD59" s="131"/>
      <c r="AE59" s="131"/>
      <c r="AF59" s="131"/>
      <c r="AG59" s="131"/>
    </row>
    <row r="60" spans="1:33" ht="19.5" customHeight="1">
      <c r="B60" s="108" t="s">
        <v>108</v>
      </c>
      <c r="C60" s="101"/>
      <c r="D60" s="101" t="s">
        <v>68</v>
      </c>
      <c r="E60" s="101" t="s">
        <v>68</v>
      </c>
      <c r="F60" s="101" t="s">
        <v>68</v>
      </c>
      <c r="G60" s="101" t="s">
        <v>68</v>
      </c>
      <c r="H60" s="101" t="s">
        <v>68</v>
      </c>
      <c r="I60" s="101" t="s">
        <v>68</v>
      </c>
      <c r="J60" s="101" t="s">
        <v>68</v>
      </c>
      <c r="K60" s="101" t="s">
        <v>68</v>
      </c>
      <c r="L60" s="128" t="s">
        <v>68</v>
      </c>
      <c r="M60" s="129" t="s">
        <v>68</v>
      </c>
      <c r="N60" s="130"/>
      <c r="O60" s="130"/>
      <c r="P60" s="101" t="s">
        <v>68</v>
      </c>
      <c r="Q60" s="101" t="s">
        <v>68</v>
      </c>
      <c r="R60" s="101" t="s">
        <v>68</v>
      </c>
      <c r="S60" s="101" t="s">
        <v>68</v>
      </c>
      <c r="T60" s="101" t="s">
        <v>68</v>
      </c>
      <c r="U60" s="101" t="s">
        <v>68</v>
      </c>
      <c r="V60" s="101" t="s">
        <v>68</v>
      </c>
      <c r="W60" s="101" t="s">
        <v>68</v>
      </c>
      <c r="X60" s="101" t="s">
        <v>68</v>
      </c>
      <c r="Y60" s="101" t="s">
        <v>68</v>
      </c>
      <c r="Z60" s="101" t="s">
        <v>68</v>
      </c>
      <c r="AA60" s="101" t="s">
        <v>68</v>
      </c>
      <c r="AB60" s="101" t="s">
        <v>68</v>
      </c>
      <c r="AC60" s="103" t="s">
        <v>68</v>
      </c>
      <c r="AD60" s="131"/>
      <c r="AE60" s="131"/>
      <c r="AF60" s="131"/>
      <c r="AG60" s="131"/>
    </row>
    <row r="61" spans="1:33" ht="19.5" customHeight="1">
      <c r="B61" s="108" t="s">
        <v>109</v>
      </c>
      <c r="C61" s="101">
        <v>4462</v>
      </c>
      <c r="D61" s="101">
        <v>21</v>
      </c>
      <c r="E61" s="101">
        <v>14</v>
      </c>
      <c r="F61" s="101">
        <v>7</v>
      </c>
      <c r="G61" s="101" t="s">
        <v>117</v>
      </c>
      <c r="H61" s="101" t="s">
        <v>117</v>
      </c>
      <c r="I61" s="101">
        <v>79</v>
      </c>
      <c r="J61" s="101">
        <v>39</v>
      </c>
      <c r="K61" s="101">
        <v>40</v>
      </c>
      <c r="L61" s="128" t="s">
        <v>116</v>
      </c>
      <c r="M61" s="129">
        <v>-58</v>
      </c>
      <c r="N61" s="130"/>
      <c r="O61" s="130"/>
      <c r="P61" s="101" t="s">
        <v>117</v>
      </c>
      <c r="Q61" s="101" t="s">
        <v>117</v>
      </c>
      <c r="R61" s="101" t="s">
        <v>117</v>
      </c>
      <c r="S61" s="101" t="s">
        <v>117</v>
      </c>
      <c r="T61" s="101" t="s">
        <v>117</v>
      </c>
      <c r="U61" s="101" t="s">
        <v>117</v>
      </c>
      <c r="V61" s="101" t="s">
        <v>117</v>
      </c>
      <c r="W61" s="101" t="s">
        <v>117</v>
      </c>
      <c r="X61" s="101" t="s">
        <v>117</v>
      </c>
      <c r="Y61" s="101" t="s">
        <v>117</v>
      </c>
      <c r="Z61" s="101" t="s">
        <v>117</v>
      </c>
      <c r="AA61" s="101" t="s">
        <v>117</v>
      </c>
      <c r="AB61" s="101">
        <v>10</v>
      </c>
      <c r="AC61" s="103">
        <v>9</v>
      </c>
      <c r="AD61" s="131"/>
      <c r="AE61" s="131"/>
      <c r="AF61" s="131"/>
      <c r="AG61" s="131"/>
    </row>
    <row r="62" spans="1:33" ht="19.5" customHeight="1">
      <c r="B62" s="108" t="s">
        <v>110</v>
      </c>
      <c r="C62" s="101">
        <v>12988</v>
      </c>
      <c r="D62" s="101">
        <v>64</v>
      </c>
      <c r="E62" s="101">
        <v>33</v>
      </c>
      <c r="F62" s="101">
        <v>31</v>
      </c>
      <c r="G62" s="101">
        <v>5</v>
      </c>
      <c r="H62" s="101" t="s">
        <v>117</v>
      </c>
      <c r="I62" s="101">
        <v>265</v>
      </c>
      <c r="J62" s="101">
        <v>123</v>
      </c>
      <c r="K62" s="101">
        <v>142</v>
      </c>
      <c r="L62" s="128" t="s">
        <v>116</v>
      </c>
      <c r="M62" s="129">
        <v>-201</v>
      </c>
      <c r="N62" s="130"/>
      <c r="O62" s="130"/>
      <c r="P62" s="101" t="s">
        <v>117</v>
      </c>
      <c r="Q62" s="101" t="s">
        <v>117</v>
      </c>
      <c r="R62" s="101" t="s">
        <v>117</v>
      </c>
      <c r="S62" s="101" t="s">
        <v>117</v>
      </c>
      <c r="T62" s="101" t="s">
        <v>117</v>
      </c>
      <c r="U62" s="101" t="s">
        <v>117</v>
      </c>
      <c r="V62" s="101" t="s">
        <v>117</v>
      </c>
      <c r="W62" s="101" t="s">
        <v>117</v>
      </c>
      <c r="X62" s="101" t="s">
        <v>117</v>
      </c>
      <c r="Y62" s="101">
        <v>2</v>
      </c>
      <c r="Z62" s="101" t="s">
        <v>117</v>
      </c>
      <c r="AA62" s="101">
        <v>2</v>
      </c>
      <c r="AB62" s="101">
        <v>34</v>
      </c>
      <c r="AC62" s="103">
        <v>18</v>
      </c>
      <c r="AD62" s="131"/>
      <c r="AE62" s="131"/>
      <c r="AF62" s="131"/>
      <c r="AG62" s="131"/>
    </row>
    <row r="63" spans="1:33" s="113" customFormat="1" ht="19.5" customHeight="1">
      <c r="A63" s="111"/>
      <c r="B63" s="108" t="s">
        <v>111</v>
      </c>
      <c r="C63" s="101"/>
      <c r="D63" s="101" t="s">
        <v>68</v>
      </c>
      <c r="E63" s="101" t="s">
        <v>68</v>
      </c>
      <c r="F63" s="101" t="s">
        <v>68</v>
      </c>
      <c r="G63" s="101" t="s">
        <v>68</v>
      </c>
      <c r="H63" s="101" t="s">
        <v>68</v>
      </c>
      <c r="I63" s="101" t="s">
        <v>68</v>
      </c>
      <c r="J63" s="101" t="s">
        <v>68</v>
      </c>
      <c r="K63" s="101" t="s">
        <v>68</v>
      </c>
      <c r="L63" s="128" t="s">
        <v>68</v>
      </c>
      <c r="M63" s="129" t="s">
        <v>68</v>
      </c>
      <c r="N63" s="130"/>
      <c r="O63" s="130"/>
      <c r="P63" s="101" t="s">
        <v>68</v>
      </c>
      <c r="Q63" s="101" t="s">
        <v>68</v>
      </c>
      <c r="R63" s="101" t="s">
        <v>68</v>
      </c>
      <c r="S63" s="101" t="s">
        <v>68</v>
      </c>
      <c r="T63" s="101" t="s">
        <v>68</v>
      </c>
      <c r="U63" s="101" t="s">
        <v>68</v>
      </c>
      <c r="V63" s="101" t="s">
        <v>68</v>
      </c>
      <c r="W63" s="101" t="s">
        <v>68</v>
      </c>
      <c r="X63" s="101" t="s">
        <v>68</v>
      </c>
      <c r="Y63" s="101" t="s">
        <v>68</v>
      </c>
      <c r="Z63" s="101" t="s">
        <v>68</v>
      </c>
      <c r="AA63" s="101" t="s">
        <v>68</v>
      </c>
      <c r="AB63" s="101" t="s">
        <v>68</v>
      </c>
      <c r="AC63" s="103" t="s">
        <v>68</v>
      </c>
      <c r="AD63" s="132"/>
      <c r="AE63" s="132"/>
      <c r="AF63" s="132"/>
      <c r="AG63" s="132"/>
    </row>
    <row r="64" spans="1:33" ht="19.5" customHeight="1">
      <c r="B64" s="108" t="s">
        <v>112</v>
      </c>
      <c r="C64" s="101">
        <v>10613</v>
      </c>
      <c r="D64" s="101">
        <v>39</v>
      </c>
      <c r="E64" s="101">
        <v>22</v>
      </c>
      <c r="F64" s="101">
        <v>17</v>
      </c>
      <c r="G64" s="101">
        <v>2</v>
      </c>
      <c r="H64" s="101" t="s">
        <v>117</v>
      </c>
      <c r="I64" s="101">
        <v>207</v>
      </c>
      <c r="J64" s="101">
        <v>102</v>
      </c>
      <c r="K64" s="101">
        <v>105</v>
      </c>
      <c r="L64" s="128" t="s">
        <v>116</v>
      </c>
      <c r="M64" s="129">
        <v>-168</v>
      </c>
      <c r="N64" s="130"/>
      <c r="O64" s="130"/>
      <c r="P64" s="101" t="s">
        <v>117</v>
      </c>
      <c r="Q64" s="101" t="s">
        <v>117</v>
      </c>
      <c r="R64" s="101" t="s">
        <v>117</v>
      </c>
      <c r="S64" s="101" t="s">
        <v>117</v>
      </c>
      <c r="T64" s="101" t="s">
        <v>117</v>
      </c>
      <c r="U64" s="101" t="s">
        <v>117</v>
      </c>
      <c r="V64" s="101" t="s">
        <v>117</v>
      </c>
      <c r="W64" s="101" t="s">
        <v>117</v>
      </c>
      <c r="X64" s="101" t="s">
        <v>117</v>
      </c>
      <c r="Y64" s="101" t="s">
        <v>117</v>
      </c>
      <c r="Z64" s="101" t="s">
        <v>117</v>
      </c>
      <c r="AA64" s="101" t="s">
        <v>117</v>
      </c>
      <c r="AB64" s="101">
        <v>21</v>
      </c>
      <c r="AC64" s="103">
        <v>19</v>
      </c>
      <c r="AD64" s="131"/>
      <c r="AE64" s="131"/>
      <c r="AF64" s="131"/>
      <c r="AG64" s="131"/>
    </row>
    <row r="65" spans="2:33" ht="19.5" customHeight="1" thickBot="1">
      <c r="B65" s="114"/>
      <c r="C65" s="133"/>
      <c r="D65" s="133" t="s">
        <v>68</v>
      </c>
      <c r="E65" s="133" t="s">
        <v>68</v>
      </c>
      <c r="F65" s="133" t="s">
        <v>68</v>
      </c>
      <c r="G65" s="133" t="s">
        <v>68</v>
      </c>
      <c r="H65" s="133" t="s">
        <v>68</v>
      </c>
      <c r="I65" s="133" t="s">
        <v>68</v>
      </c>
      <c r="J65" s="115" t="s">
        <v>68</v>
      </c>
      <c r="K65" s="133" t="s">
        <v>68</v>
      </c>
      <c r="L65" s="133"/>
      <c r="M65" s="134"/>
      <c r="N65" s="130"/>
      <c r="O65" s="130"/>
      <c r="P65" s="133"/>
      <c r="Q65" s="133"/>
      <c r="R65" s="133"/>
      <c r="S65" s="133"/>
      <c r="T65" s="133"/>
      <c r="U65" s="133"/>
      <c r="V65" s="133"/>
      <c r="W65" s="133"/>
      <c r="X65" s="133"/>
      <c r="Y65" s="133"/>
      <c r="Z65" s="133"/>
      <c r="AA65" s="133"/>
      <c r="AB65" s="133"/>
      <c r="AC65" s="135"/>
      <c r="AD65" s="131"/>
      <c r="AE65" s="131"/>
      <c r="AF65" s="131"/>
      <c r="AG65" s="131"/>
    </row>
    <row r="66" spans="2:33" ht="18" customHeight="1">
      <c r="B66" s="116" t="s">
        <v>113</v>
      </c>
      <c r="C66" s="130"/>
      <c r="D66" s="130"/>
      <c r="E66" s="130"/>
      <c r="F66" s="130"/>
      <c r="G66" s="130"/>
      <c r="H66" s="130"/>
      <c r="I66" s="130"/>
      <c r="J66" s="117"/>
      <c r="K66" s="130"/>
      <c r="L66" s="130"/>
      <c r="M66" s="118"/>
      <c r="N66" s="130"/>
      <c r="O66" s="130"/>
      <c r="P66" s="119"/>
      <c r="Q66" s="130"/>
      <c r="R66" s="130"/>
      <c r="S66" s="130"/>
      <c r="T66" s="130"/>
      <c r="U66" s="130"/>
      <c r="V66" s="130"/>
      <c r="W66" s="130"/>
      <c r="X66" s="130"/>
      <c r="Y66" s="130"/>
      <c r="Z66" s="130"/>
      <c r="AA66" s="130"/>
      <c r="AB66" s="130"/>
      <c r="AC66" s="130"/>
      <c r="AD66" s="131"/>
      <c r="AE66" s="131"/>
      <c r="AF66" s="131"/>
      <c r="AG66" s="131"/>
    </row>
    <row r="67" spans="2:33" ht="18" customHeight="1">
      <c r="B67" s="120" t="s">
        <v>114</v>
      </c>
      <c r="C67" s="130"/>
      <c r="D67" s="130"/>
      <c r="E67" s="130"/>
      <c r="F67" s="130"/>
      <c r="G67" s="130"/>
      <c r="H67" s="130"/>
      <c r="I67" s="130"/>
      <c r="J67" s="117"/>
      <c r="K67" s="130"/>
      <c r="L67" s="130"/>
      <c r="M67" s="118"/>
      <c r="N67" s="130"/>
      <c r="O67" s="130"/>
      <c r="P67" s="121"/>
      <c r="Q67" s="130"/>
      <c r="R67" s="130"/>
      <c r="S67" s="130"/>
      <c r="T67" s="130"/>
      <c r="U67" s="130"/>
      <c r="V67" s="130"/>
      <c r="W67" s="130"/>
      <c r="X67" s="130"/>
      <c r="Y67" s="130"/>
      <c r="Z67" s="130"/>
      <c r="AA67" s="130"/>
      <c r="AB67" s="130"/>
      <c r="AC67" s="130"/>
      <c r="AD67" s="131"/>
      <c r="AE67" s="131"/>
      <c r="AF67" s="131"/>
      <c r="AG67" s="131"/>
    </row>
    <row r="68" spans="2:33" ht="16.149999999999999" customHeight="1">
      <c r="B68" s="122" t="s">
        <v>115</v>
      </c>
      <c r="C68" s="131"/>
      <c r="D68" s="131"/>
      <c r="E68" s="131"/>
      <c r="F68" s="131"/>
      <c r="G68" s="131"/>
      <c r="H68" s="131"/>
      <c r="I68" s="131"/>
      <c r="J68" s="131"/>
      <c r="K68" s="131"/>
      <c r="L68" s="131"/>
      <c r="M68" s="123"/>
      <c r="N68" s="131"/>
      <c r="O68" s="131"/>
      <c r="P68" s="131"/>
      <c r="Q68" s="136"/>
      <c r="R68" s="136"/>
      <c r="S68" s="131"/>
      <c r="T68" s="131"/>
      <c r="U68" s="131"/>
      <c r="V68" s="131"/>
      <c r="W68" s="131"/>
      <c r="X68" s="132"/>
      <c r="Y68" s="131"/>
      <c r="Z68" s="131"/>
      <c r="AA68" s="131"/>
      <c r="AB68" s="131"/>
      <c r="AC68" s="131"/>
      <c r="AD68" s="131"/>
      <c r="AE68" s="131"/>
      <c r="AF68" s="131"/>
      <c r="AG68" s="131"/>
    </row>
    <row r="69" spans="2:33" ht="16.149999999999999" customHeight="1">
      <c r="C69" s="131"/>
      <c r="D69" s="131"/>
      <c r="E69" s="131"/>
      <c r="F69" s="131"/>
      <c r="G69" s="131"/>
      <c r="H69" s="131"/>
      <c r="I69" s="131"/>
      <c r="J69" s="131"/>
      <c r="K69" s="131"/>
      <c r="L69" s="131"/>
      <c r="M69" s="123"/>
      <c r="N69" s="131"/>
      <c r="O69" s="131"/>
      <c r="P69" s="131"/>
      <c r="Q69" s="136"/>
      <c r="R69" s="136"/>
      <c r="S69" s="131"/>
      <c r="T69" s="131"/>
      <c r="U69" s="131"/>
      <c r="V69" s="131"/>
      <c r="W69" s="131"/>
      <c r="X69" s="132"/>
      <c r="Y69" s="131"/>
      <c r="Z69" s="131"/>
      <c r="AA69" s="131"/>
      <c r="AB69" s="131"/>
      <c r="AC69" s="131"/>
      <c r="AD69" s="131"/>
      <c r="AE69" s="131"/>
      <c r="AF69" s="131"/>
      <c r="AG69" s="131"/>
    </row>
    <row r="70" spans="2:33" ht="16.149999999999999" customHeight="1">
      <c r="C70" s="131"/>
      <c r="D70" s="131"/>
      <c r="E70" s="131"/>
      <c r="F70" s="131"/>
      <c r="G70" s="131"/>
      <c r="H70" s="131"/>
      <c r="I70" s="131"/>
      <c r="J70" s="131"/>
      <c r="K70" s="131"/>
      <c r="L70" s="131"/>
      <c r="M70" s="123"/>
      <c r="N70" s="131"/>
      <c r="O70" s="131"/>
      <c r="P70" s="131"/>
      <c r="Q70" s="136"/>
      <c r="R70" s="136"/>
      <c r="S70" s="131"/>
      <c r="T70" s="131"/>
      <c r="U70" s="131"/>
      <c r="V70" s="131"/>
      <c r="W70" s="131"/>
      <c r="X70" s="132"/>
      <c r="Y70" s="131"/>
      <c r="Z70" s="131"/>
      <c r="AA70" s="131"/>
      <c r="AB70" s="131"/>
      <c r="AC70" s="131"/>
      <c r="AD70" s="131"/>
      <c r="AE70" s="131"/>
      <c r="AF70" s="131"/>
      <c r="AG70" s="131"/>
    </row>
    <row r="71" spans="2:33" ht="16.149999999999999" customHeight="1">
      <c r="C71" s="131"/>
      <c r="D71" s="131"/>
      <c r="E71" s="131"/>
      <c r="F71" s="131"/>
      <c r="G71" s="131"/>
      <c r="H71" s="131"/>
      <c r="I71" s="131"/>
      <c r="J71" s="131"/>
      <c r="K71" s="131"/>
      <c r="L71" s="131"/>
      <c r="M71" s="123"/>
      <c r="N71" s="131"/>
      <c r="O71" s="131"/>
      <c r="P71" s="131"/>
      <c r="Q71" s="136"/>
      <c r="R71" s="136"/>
      <c r="S71" s="131"/>
      <c r="T71" s="131"/>
      <c r="U71" s="131"/>
      <c r="V71" s="131"/>
      <c r="W71" s="131"/>
      <c r="X71" s="132"/>
      <c r="Y71" s="131"/>
      <c r="Z71" s="131"/>
      <c r="AA71" s="131"/>
      <c r="AB71" s="131"/>
      <c r="AC71" s="131"/>
      <c r="AD71" s="131"/>
      <c r="AE71" s="131"/>
      <c r="AF71" s="131"/>
      <c r="AG71" s="131"/>
    </row>
    <row r="72" spans="2:33" ht="16.149999999999999" customHeight="1">
      <c r="C72" s="131"/>
      <c r="D72" s="131"/>
      <c r="E72" s="131"/>
      <c r="F72" s="131"/>
      <c r="G72" s="131"/>
      <c r="H72" s="131"/>
      <c r="I72" s="131"/>
      <c r="J72" s="131"/>
      <c r="K72" s="131"/>
      <c r="L72" s="131"/>
      <c r="M72" s="123"/>
      <c r="N72" s="131"/>
      <c r="O72" s="131"/>
      <c r="P72" s="131"/>
      <c r="Q72" s="136"/>
      <c r="R72" s="136"/>
      <c r="S72" s="131"/>
      <c r="T72" s="131"/>
      <c r="U72" s="131"/>
      <c r="V72" s="131"/>
      <c r="W72" s="131"/>
      <c r="X72" s="132"/>
      <c r="Y72" s="131"/>
      <c r="Z72" s="131"/>
      <c r="AA72" s="131"/>
      <c r="AB72" s="131"/>
      <c r="AC72" s="131"/>
      <c r="AD72" s="131"/>
      <c r="AE72" s="131"/>
      <c r="AF72" s="131"/>
      <c r="AG72" s="131"/>
    </row>
    <row r="73" spans="2:33" ht="16.149999999999999" customHeight="1">
      <c r="C73" s="131"/>
      <c r="D73" s="131"/>
      <c r="E73" s="131"/>
      <c r="F73" s="131"/>
      <c r="G73" s="131"/>
      <c r="H73" s="131"/>
      <c r="I73" s="131"/>
      <c r="J73" s="131"/>
      <c r="K73" s="131"/>
      <c r="L73" s="131"/>
      <c r="M73" s="123"/>
      <c r="N73" s="131"/>
      <c r="O73" s="131"/>
      <c r="P73" s="131"/>
      <c r="Q73" s="136"/>
      <c r="R73" s="136"/>
      <c r="S73" s="131"/>
      <c r="T73" s="131"/>
      <c r="U73" s="131"/>
      <c r="V73" s="131"/>
      <c r="W73" s="131"/>
      <c r="X73" s="132"/>
      <c r="Y73" s="131"/>
      <c r="Z73" s="131"/>
      <c r="AA73" s="131"/>
      <c r="AB73" s="131"/>
      <c r="AC73" s="131"/>
      <c r="AD73" s="131"/>
      <c r="AE73" s="131"/>
      <c r="AF73" s="131"/>
      <c r="AG73" s="131"/>
    </row>
    <row r="74" spans="2:33" ht="16.149999999999999" customHeight="1">
      <c r="C74" s="131"/>
      <c r="D74" s="131"/>
      <c r="E74" s="131"/>
      <c r="F74" s="131"/>
      <c r="G74" s="131"/>
      <c r="H74" s="131"/>
      <c r="I74" s="131"/>
      <c r="J74" s="131"/>
      <c r="K74" s="131"/>
      <c r="L74" s="131"/>
      <c r="M74" s="123"/>
      <c r="N74" s="131"/>
      <c r="O74" s="131"/>
      <c r="P74" s="131"/>
      <c r="Q74" s="136"/>
      <c r="R74" s="136"/>
      <c r="S74" s="131"/>
      <c r="T74" s="131"/>
      <c r="U74" s="131"/>
      <c r="V74" s="131"/>
      <c r="W74" s="131"/>
      <c r="X74" s="132"/>
      <c r="Y74" s="131"/>
      <c r="Z74" s="131"/>
      <c r="AA74" s="131"/>
      <c r="AB74" s="131"/>
      <c r="AC74" s="131"/>
      <c r="AD74" s="131"/>
      <c r="AE74" s="131"/>
      <c r="AF74" s="131"/>
      <c r="AG74" s="131"/>
    </row>
    <row r="75" spans="2:33" ht="16.149999999999999" customHeight="1">
      <c r="C75" s="131"/>
      <c r="D75" s="131"/>
      <c r="E75" s="131"/>
      <c r="F75" s="131"/>
      <c r="G75" s="131"/>
      <c r="H75" s="131"/>
      <c r="I75" s="131"/>
      <c r="J75" s="131"/>
      <c r="K75" s="131"/>
      <c r="L75" s="131"/>
      <c r="M75" s="123"/>
      <c r="N75" s="131"/>
      <c r="O75" s="131"/>
      <c r="P75" s="131"/>
      <c r="Q75" s="136"/>
      <c r="R75" s="136"/>
      <c r="S75" s="131"/>
      <c r="T75" s="131"/>
      <c r="U75" s="131"/>
      <c r="V75" s="131"/>
      <c r="W75" s="131"/>
      <c r="X75" s="132"/>
      <c r="Y75" s="131"/>
      <c r="Z75" s="131"/>
      <c r="AA75" s="131"/>
      <c r="AB75" s="131"/>
      <c r="AC75" s="131"/>
      <c r="AD75" s="131"/>
      <c r="AE75" s="131"/>
      <c r="AF75" s="131"/>
      <c r="AG75" s="131"/>
    </row>
    <row r="76" spans="2:33" ht="16.149999999999999" customHeight="1">
      <c r="C76" s="131"/>
      <c r="D76" s="131"/>
      <c r="E76" s="131"/>
      <c r="F76" s="131"/>
      <c r="G76" s="131"/>
      <c r="H76" s="131"/>
      <c r="I76" s="131"/>
      <c r="J76" s="131"/>
      <c r="K76" s="131"/>
      <c r="L76" s="131"/>
      <c r="M76" s="123"/>
      <c r="N76" s="131"/>
      <c r="O76" s="131"/>
      <c r="P76" s="131"/>
      <c r="Q76" s="136"/>
      <c r="R76" s="136"/>
      <c r="S76" s="131"/>
      <c r="T76" s="131"/>
      <c r="U76" s="131"/>
      <c r="V76" s="131"/>
      <c r="W76" s="131"/>
      <c r="X76" s="132"/>
      <c r="Y76" s="131"/>
      <c r="Z76" s="131"/>
      <c r="AA76" s="131"/>
      <c r="AB76" s="131"/>
      <c r="AC76" s="131"/>
      <c r="AD76" s="131"/>
      <c r="AE76" s="131"/>
      <c r="AF76" s="131"/>
      <c r="AG76" s="131"/>
    </row>
    <row r="77" spans="2:33" ht="16.149999999999999" customHeight="1">
      <c r="C77" s="131"/>
      <c r="D77" s="131"/>
      <c r="E77" s="131"/>
      <c r="F77" s="131"/>
      <c r="G77" s="131"/>
      <c r="H77" s="131"/>
      <c r="I77" s="131"/>
      <c r="J77" s="131"/>
      <c r="K77" s="131"/>
      <c r="L77" s="131"/>
      <c r="M77" s="123"/>
      <c r="N77" s="131"/>
      <c r="O77" s="131"/>
      <c r="P77" s="131"/>
      <c r="Q77" s="136"/>
      <c r="R77" s="136"/>
      <c r="S77" s="131"/>
      <c r="T77" s="131"/>
      <c r="U77" s="131"/>
      <c r="V77" s="131"/>
      <c r="W77" s="131"/>
      <c r="X77" s="132"/>
      <c r="Y77" s="131"/>
      <c r="Z77" s="131"/>
      <c r="AA77" s="131"/>
      <c r="AB77" s="131"/>
      <c r="AC77" s="131"/>
      <c r="AD77" s="131"/>
      <c r="AE77" s="131"/>
      <c r="AF77" s="131"/>
      <c r="AG77" s="131"/>
    </row>
    <row r="78" spans="2:33" ht="16.149999999999999" customHeight="1">
      <c r="C78" s="131"/>
      <c r="D78" s="131"/>
      <c r="E78" s="131"/>
      <c r="F78" s="131"/>
      <c r="G78" s="131"/>
      <c r="H78" s="131"/>
      <c r="I78" s="131"/>
      <c r="J78" s="131"/>
      <c r="K78" s="131"/>
      <c r="L78" s="131"/>
      <c r="M78" s="123"/>
      <c r="N78" s="131"/>
      <c r="O78" s="131"/>
      <c r="P78" s="131"/>
      <c r="Q78" s="136"/>
      <c r="R78" s="136"/>
      <c r="S78" s="131"/>
      <c r="T78" s="131"/>
      <c r="U78" s="131"/>
      <c r="V78" s="131"/>
      <c r="W78" s="131"/>
      <c r="X78" s="132"/>
      <c r="Y78" s="131"/>
      <c r="Z78" s="131"/>
      <c r="AA78" s="131"/>
      <c r="AB78" s="131"/>
      <c r="AC78" s="131"/>
      <c r="AD78" s="131"/>
      <c r="AE78" s="131"/>
      <c r="AF78" s="131"/>
      <c r="AG78" s="131"/>
    </row>
    <row r="79" spans="2:33" ht="16.149999999999999" customHeight="1">
      <c r="C79" s="131"/>
      <c r="D79" s="131"/>
      <c r="E79" s="131"/>
      <c r="F79" s="131"/>
      <c r="G79" s="131"/>
      <c r="H79" s="131"/>
      <c r="I79" s="131"/>
      <c r="J79" s="131"/>
      <c r="K79" s="131"/>
      <c r="L79" s="131"/>
      <c r="M79" s="123"/>
      <c r="N79" s="131"/>
      <c r="O79" s="131"/>
      <c r="P79" s="131"/>
      <c r="Q79" s="136"/>
      <c r="R79" s="136"/>
      <c r="S79" s="131"/>
      <c r="T79" s="131"/>
      <c r="U79" s="131"/>
      <c r="V79" s="131"/>
      <c r="W79" s="131"/>
      <c r="X79" s="132"/>
      <c r="Y79" s="131"/>
      <c r="Z79" s="131"/>
      <c r="AA79" s="131"/>
      <c r="AB79" s="131"/>
      <c r="AC79" s="131"/>
      <c r="AD79" s="131"/>
      <c r="AE79" s="131"/>
      <c r="AF79" s="131"/>
      <c r="AG79" s="131"/>
    </row>
    <row r="80" spans="2:33" ht="16.149999999999999" customHeight="1">
      <c r="C80" s="131"/>
      <c r="D80" s="131"/>
      <c r="E80" s="131"/>
      <c r="F80" s="131"/>
      <c r="G80" s="131"/>
      <c r="H80" s="131"/>
      <c r="I80" s="131"/>
      <c r="J80" s="131"/>
      <c r="K80" s="131"/>
      <c r="L80" s="131"/>
      <c r="M80" s="123"/>
      <c r="N80" s="131"/>
      <c r="O80" s="131"/>
      <c r="P80" s="131"/>
      <c r="Q80" s="136"/>
      <c r="R80" s="136"/>
      <c r="S80" s="131"/>
      <c r="T80" s="131"/>
      <c r="U80" s="131"/>
      <c r="V80" s="131"/>
      <c r="W80" s="131"/>
      <c r="X80" s="132"/>
      <c r="Y80" s="131"/>
      <c r="Z80" s="131"/>
      <c r="AA80" s="131"/>
      <c r="AB80" s="131"/>
      <c r="AC80" s="131"/>
      <c r="AD80" s="131"/>
      <c r="AE80" s="131"/>
      <c r="AF80" s="131"/>
      <c r="AG80" s="131"/>
    </row>
    <row r="81" spans="3:33" ht="16.149999999999999" customHeight="1">
      <c r="C81" s="131"/>
      <c r="D81" s="131"/>
      <c r="E81" s="131"/>
      <c r="F81" s="131"/>
      <c r="G81" s="131"/>
      <c r="H81" s="131"/>
      <c r="I81" s="131"/>
      <c r="J81" s="131"/>
      <c r="K81" s="131"/>
      <c r="L81" s="131"/>
      <c r="M81" s="123"/>
      <c r="N81" s="131"/>
      <c r="O81" s="131"/>
      <c r="P81" s="131"/>
      <c r="Q81" s="136"/>
      <c r="R81" s="136"/>
      <c r="S81" s="131"/>
      <c r="T81" s="131"/>
      <c r="U81" s="131"/>
      <c r="V81" s="131"/>
      <c r="W81" s="131"/>
      <c r="X81" s="132"/>
      <c r="Y81" s="131"/>
      <c r="Z81" s="131"/>
      <c r="AA81" s="131"/>
      <c r="AB81" s="131"/>
      <c r="AC81" s="131"/>
      <c r="AD81" s="131"/>
      <c r="AE81" s="131"/>
      <c r="AF81" s="131"/>
      <c r="AG81" s="131"/>
    </row>
    <row r="82" spans="3:33" ht="16.149999999999999" customHeight="1">
      <c r="C82" s="131"/>
      <c r="D82" s="131"/>
      <c r="E82" s="131"/>
      <c r="F82" s="131"/>
      <c r="G82" s="131"/>
      <c r="H82" s="131"/>
      <c r="I82" s="131"/>
      <c r="J82" s="131"/>
      <c r="K82" s="131"/>
      <c r="L82" s="131"/>
      <c r="M82" s="123"/>
      <c r="N82" s="131"/>
      <c r="O82" s="131"/>
      <c r="P82" s="131"/>
      <c r="Q82" s="136"/>
      <c r="R82" s="136"/>
      <c r="S82" s="131"/>
      <c r="T82" s="131"/>
      <c r="U82" s="131"/>
      <c r="V82" s="131"/>
      <c r="W82" s="131"/>
      <c r="X82" s="132"/>
      <c r="Y82" s="131"/>
      <c r="Z82" s="131"/>
      <c r="AA82" s="131"/>
      <c r="AB82" s="131"/>
      <c r="AC82" s="131"/>
      <c r="AD82" s="131"/>
      <c r="AE82" s="131"/>
      <c r="AF82" s="131"/>
      <c r="AG82" s="131"/>
    </row>
    <row r="83" spans="3:33" ht="16.149999999999999" customHeight="1">
      <c r="C83" s="131"/>
      <c r="D83" s="131"/>
      <c r="E83" s="131"/>
      <c r="F83" s="131"/>
      <c r="G83" s="131"/>
      <c r="H83" s="131"/>
      <c r="I83" s="131"/>
      <c r="J83" s="131"/>
      <c r="K83" s="131"/>
      <c r="L83" s="131"/>
      <c r="M83" s="123"/>
      <c r="N83" s="131"/>
      <c r="O83" s="131"/>
      <c r="P83" s="131"/>
      <c r="Q83" s="136"/>
      <c r="R83" s="136"/>
      <c r="S83" s="131"/>
      <c r="T83" s="131"/>
      <c r="U83" s="131"/>
      <c r="V83" s="131"/>
      <c r="W83" s="131"/>
      <c r="X83" s="132"/>
      <c r="Y83" s="131"/>
      <c r="Z83" s="131"/>
      <c r="AA83" s="131"/>
      <c r="AB83" s="131"/>
      <c r="AC83" s="131"/>
      <c r="AD83" s="131"/>
      <c r="AE83" s="131"/>
      <c r="AF83" s="131"/>
      <c r="AG83" s="131"/>
    </row>
    <row r="84" spans="3:33" ht="16.149999999999999" customHeight="1">
      <c r="C84" s="131"/>
      <c r="D84" s="131"/>
      <c r="E84" s="131"/>
      <c r="F84" s="131"/>
      <c r="G84" s="131"/>
      <c r="H84" s="131"/>
      <c r="I84" s="131"/>
      <c r="J84" s="131"/>
      <c r="K84" s="131"/>
      <c r="L84" s="131"/>
      <c r="M84" s="123"/>
      <c r="N84" s="131"/>
      <c r="O84" s="131"/>
      <c r="P84" s="131"/>
      <c r="Q84" s="136"/>
      <c r="R84" s="136"/>
      <c r="S84" s="131"/>
      <c r="T84" s="131"/>
      <c r="U84" s="131"/>
      <c r="V84" s="131"/>
      <c r="W84" s="131"/>
      <c r="X84" s="132"/>
      <c r="Y84" s="131"/>
      <c r="Z84" s="131"/>
      <c r="AA84" s="131"/>
      <c r="AB84" s="131"/>
      <c r="AC84" s="131"/>
      <c r="AD84" s="131"/>
      <c r="AE84" s="131"/>
      <c r="AF84" s="131"/>
      <c r="AG84" s="131"/>
    </row>
    <row r="85" spans="3:33" ht="16.149999999999999" customHeight="1">
      <c r="C85" s="131"/>
      <c r="D85" s="131"/>
      <c r="E85" s="131"/>
      <c r="F85" s="131"/>
      <c r="G85" s="131"/>
      <c r="H85" s="131"/>
      <c r="I85" s="131"/>
      <c r="J85" s="131"/>
      <c r="K85" s="131"/>
      <c r="L85" s="131"/>
      <c r="M85" s="123"/>
      <c r="N85" s="131"/>
      <c r="O85" s="131"/>
      <c r="P85" s="131"/>
      <c r="Q85" s="136"/>
      <c r="R85" s="136"/>
      <c r="S85" s="131"/>
      <c r="T85" s="131"/>
      <c r="U85" s="131"/>
      <c r="V85" s="131"/>
      <c r="W85" s="131"/>
      <c r="X85" s="132"/>
      <c r="Y85" s="131"/>
      <c r="Z85" s="131"/>
      <c r="AA85" s="131"/>
      <c r="AB85" s="131"/>
      <c r="AC85" s="131"/>
      <c r="AD85" s="131"/>
      <c r="AE85" s="131"/>
      <c r="AF85" s="131"/>
      <c r="AG85" s="131"/>
    </row>
    <row r="86" spans="3:33" ht="16.149999999999999" customHeight="1">
      <c r="C86" s="131"/>
      <c r="D86" s="131"/>
      <c r="E86" s="131"/>
      <c r="F86" s="131"/>
      <c r="G86" s="131"/>
      <c r="H86" s="131"/>
      <c r="I86" s="131"/>
      <c r="J86" s="131"/>
      <c r="K86" s="131"/>
      <c r="L86" s="131"/>
      <c r="M86" s="123"/>
      <c r="N86" s="131"/>
      <c r="O86" s="131"/>
      <c r="P86" s="131"/>
      <c r="Q86" s="136"/>
      <c r="R86" s="136"/>
      <c r="S86" s="131"/>
      <c r="T86" s="131"/>
      <c r="U86" s="131"/>
      <c r="V86" s="131"/>
      <c r="W86" s="131"/>
      <c r="X86" s="132"/>
      <c r="Y86" s="131"/>
      <c r="Z86" s="131"/>
      <c r="AA86" s="131"/>
      <c r="AB86" s="131"/>
      <c r="AC86" s="131"/>
      <c r="AD86" s="131"/>
      <c r="AE86" s="131"/>
      <c r="AF86" s="131"/>
      <c r="AG86" s="131"/>
    </row>
    <row r="87" spans="3:33" ht="16.149999999999999" customHeight="1">
      <c r="C87" s="131"/>
      <c r="D87" s="131"/>
      <c r="E87" s="131"/>
      <c r="F87" s="131"/>
      <c r="G87" s="131"/>
      <c r="H87" s="131"/>
      <c r="I87" s="131"/>
      <c r="J87" s="131"/>
      <c r="K87" s="131"/>
      <c r="L87" s="131"/>
      <c r="M87" s="123"/>
      <c r="N87" s="131"/>
      <c r="O87" s="131"/>
      <c r="P87" s="131"/>
      <c r="Q87" s="136"/>
      <c r="R87" s="136"/>
      <c r="S87" s="131"/>
      <c r="T87" s="131"/>
      <c r="U87" s="131"/>
      <c r="V87" s="131"/>
      <c r="W87" s="131"/>
      <c r="X87" s="132"/>
      <c r="Y87" s="131"/>
      <c r="Z87" s="131"/>
      <c r="AA87" s="131"/>
      <c r="AB87" s="131"/>
      <c r="AC87" s="131"/>
      <c r="AD87" s="131"/>
      <c r="AE87" s="131"/>
      <c r="AF87" s="131"/>
      <c r="AG87" s="131"/>
    </row>
    <row r="88" spans="3:33" ht="16.149999999999999" customHeight="1">
      <c r="C88" s="131"/>
      <c r="D88" s="131"/>
      <c r="E88" s="131"/>
      <c r="F88" s="131"/>
      <c r="G88" s="131"/>
      <c r="H88" s="131"/>
      <c r="I88" s="131"/>
      <c r="J88" s="131"/>
      <c r="K88" s="131"/>
      <c r="L88" s="131"/>
      <c r="M88" s="123"/>
      <c r="N88" s="131"/>
      <c r="O88" s="131"/>
      <c r="P88" s="131"/>
      <c r="Q88" s="136"/>
      <c r="R88" s="136"/>
      <c r="S88" s="131"/>
      <c r="T88" s="131"/>
      <c r="U88" s="131"/>
      <c r="V88" s="131"/>
      <c r="W88" s="131"/>
      <c r="X88" s="132"/>
      <c r="Y88" s="131"/>
      <c r="Z88" s="131"/>
      <c r="AA88" s="131"/>
      <c r="AB88" s="131"/>
      <c r="AC88" s="131"/>
      <c r="AD88" s="131"/>
      <c r="AE88" s="131"/>
      <c r="AF88" s="131"/>
      <c r="AG88" s="131"/>
    </row>
    <row r="89" spans="3:33" ht="16.149999999999999" customHeight="1">
      <c r="C89" s="131"/>
      <c r="D89" s="131"/>
      <c r="E89" s="131"/>
      <c r="F89" s="131"/>
      <c r="G89" s="131"/>
      <c r="H89" s="131"/>
      <c r="I89" s="131"/>
      <c r="J89" s="131"/>
      <c r="K89" s="131"/>
      <c r="L89" s="131"/>
      <c r="M89" s="123"/>
      <c r="N89" s="131"/>
      <c r="O89" s="131"/>
      <c r="P89" s="131"/>
      <c r="Q89" s="136"/>
      <c r="R89" s="136"/>
      <c r="S89" s="131"/>
      <c r="T89" s="131"/>
      <c r="U89" s="131"/>
      <c r="V89" s="131"/>
      <c r="W89" s="131"/>
      <c r="X89" s="132"/>
      <c r="Y89" s="131"/>
      <c r="Z89" s="131"/>
      <c r="AA89" s="131"/>
      <c r="AB89" s="131"/>
      <c r="AC89" s="131"/>
      <c r="AD89" s="131"/>
      <c r="AE89" s="131"/>
      <c r="AF89" s="131"/>
      <c r="AG89" s="131"/>
    </row>
    <row r="90" spans="3:33" ht="16.149999999999999" customHeight="1">
      <c r="C90" s="131"/>
      <c r="D90" s="131"/>
      <c r="E90" s="131"/>
      <c r="F90" s="131"/>
      <c r="G90" s="131"/>
      <c r="H90" s="131"/>
      <c r="I90" s="131"/>
      <c r="J90" s="131"/>
      <c r="K90" s="131"/>
      <c r="L90" s="131"/>
      <c r="M90" s="123"/>
      <c r="N90" s="131"/>
      <c r="O90" s="131"/>
      <c r="P90" s="131"/>
      <c r="Q90" s="136"/>
      <c r="R90" s="136"/>
      <c r="S90" s="131"/>
      <c r="T90" s="131"/>
      <c r="U90" s="131"/>
      <c r="V90" s="131"/>
      <c r="W90" s="131"/>
      <c r="X90" s="132"/>
      <c r="Y90" s="131"/>
      <c r="Z90" s="131"/>
      <c r="AA90" s="131"/>
      <c r="AB90" s="131"/>
      <c r="AC90" s="131"/>
      <c r="AD90" s="131"/>
      <c r="AE90" s="131"/>
      <c r="AF90" s="131"/>
      <c r="AG90" s="131"/>
    </row>
    <row r="91" spans="3:33" ht="16.149999999999999" customHeight="1">
      <c r="C91" s="131"/>
      <c r="D91" s="131"/>
      <c r="E91" s="131"/>
      <c r="F91" s="131"/>
      <c r="G91" s="131"/>
      <c r="H91" s="131"/>
      <c r="I91" s="131"/>
      <c r="J91" s="131"/>
      <c r="K91" s="131"/>
      <c r="L91" s="131"/>
      <c r="M91" s="123"/>
      <c r="N91" s="131"/>
      <c r="O91" s="131"/>
      <c r="P91" s="131"/>
      <c r="Q91" s="136"/>
      <c r="R91" s="136"/>
      <c r="S91" s="131"/>
      <c r="T91" s="131"/>
      <c r="U91" s="131"/>
      <c r="V91" s="131"/>
      <c r="W91" s="131"/>
      <c r="X91" s="132"/>
      <c r="Y91" s="131"/>
      <c r="Z91" s="131"/>
      <c r="AA91" s="131"/>
      <c r="AB91" s="131"/>
      <c r="AC91" s="131"/>
      <c r="AD91" s="131"/>
      <c r="AE91" s="131"/>
      <c r="AF91" s="131"/>
      <c r="AG91" s="131"/>
    </row>
    <row r="92" spans="3:33" ht="16.149999999999999" customHeight="1">
      <c r="C92" s="131"/>
      <c r="D92" s="131"/>
      <c r="E92" s="131"/>
      <c r="F92" s="131"/>
      <c r="G92" s="131"/>
      <c r="H92" s="131"/>
      <c r="I92" s="131"/>
      <c r="J92" s="131"/>
      <c r="K92" s="131"/>
      <c r="L92" s="131"/>
      <c r="M92" s="123"/>
      <c r="N92" s="131"/>
      <c r="O92" s="131"/>
      <c r="P92" s="131"/>
      <c r="Q92" s="136"/>
      <c r="R92" s="136"/>
      <c r="S92" s="131"/>
      <c r="T92" s="131"/>
      <c r="U92" s="131"/>
      <c r="V92" s="131"/>
      <c r="W92" s="131"/>
      <c r="X92" s="132"/>
      <c r="Y92" s="131"/>
      <c r="Z92" s="131"/>
      <c r="AA92" s="131"/>
      <c r="AB92" s="131"/>
      <c r="AC92" s="131"/>
      <c r="AD92" s="131"/>
      <c r="AE92" s="131"/>
      <c r="AF92" s="131"/>
      <c r="AG92" s="131"/>
    </row>
    <row r="93" spans="3:33" ht="16.149999999999999" customHeight="1">
      <c r="C93" s="131"/>
      <c r="D93" s="131"/>
      <c r="E93" s="131"/>
      <c r="F93" s="131"/>
      <c r="G93" s="131"/>
      <c r="H93" s="131"/>
      <c r="I93" s="131"/>
      <c r="J93" s="131"/>
      <c r="K93" s="131"/>
      <c r="L93" s="131"/>
      <c r="M93" s="123"/>
      <c r="N93" s="131"/>
      <c r="O93" s="131"/>
      <c r="P93" s="131"/>
      <c r="Q93" s="136"/>
      <c r="R93" s="136"/>
      <c r="S93" s="131"/>
      <c r="T93" s="131"/>
      <c r="U93" s="131"/>
      <c r="V93" s="131"/>
      <c r="W93" s="131"/>
      <c r="X93" s="132"/>
      <c r="Y93" s="131"/>
      <c r="Z93" s="131"/>
      <c r="AA93" s="131"/>
      <c r="AB93" s="131"/>
      <c r="AC93" s="131"/>
      <c r="AD93" s="131"/>
      <c r="AE93" s="131"/>
      <c r="AF93" s="131"/>
      <c r="AG93" s="131"/>
    </row>
    <row r="94" spans="3:33" ht="16.149999999999999" customHeight="1">
      <c r="C94" s="131"/>
      <c r="D94" s="131"/>
      <c r="E94" s="131"/>
      <c r="F94" s="131"/>
      <c r="G94" s="131"/>
      <c r="H94" s="131"/>
      <c r="I94" s="131"/>
      <c r="J94" s="131"/>
      <c r="K94" s="131"/>
      <c r="L94" s="131"/>
      <c r="M94" s="123"/>
      <c r="N94" s="131"/>
      <c r="O94" s="131"/>
      <c r="P94" s="131"/>
      <c r="Q94" s="136"/>
      <c r="R94" s="136"/>
      <c r="S94" s="131"/>
      <c r="T94" s="131"/>
      <c r="U94" s="131"/>
      <c r="V94" s="131"/>
      <c r="W94" s="131"/>
      <c r="X94" s="132"/>
      <c r="Y94" s="131"/>
      <c r="Z94" s="131"/>
      <c r="AA94" s="131"/>
      <c r="AB94" s="131"/>
      <c r="AC94" s="131"/>
      <c r="AD94" s="131"/>
      <c r="AE94" s="131"/>
      <c r="AF94" s="131"/>
      <c r="AG94" s="131"/>
    </row>
    <row r="95" spans="3:33" ht="16.149999999999999" customHeight="1">
      <c r="C95" s="131"/>
      <c r="D95" s="131"/>
      <c r="E95" s="131"/>
      <c r="F95" s="131"/>
      <c r="G95" s="131"/>
      <c r="H95" s="131"/>
      <c r="I95" s="131"/>
      <c r="J95" s="131"/>
      <c r="K95" s="131"/>
      <c r="L95" s="131"/>
      <c r="M95" s="123"/>
      <c r="N95" s="131"/>
      <c r="O95" s="131"/>
      <c r="P95" s="131"/>
      <c r="Q95" s="136"/>
      <c r="R95" s="136"/>
      <c r="S95" s="131"/>
      <c r="T95" s="131"/>
      <c r="U95" s="131"/>
      <c r="V95" s="131"/>
      <c r="W95" s="131"/>
      <c r="X95" s="132"/>
      <c r="Y95" s="131"/>
      <c r="Z95" s="131"/>
      <c r="AA95" s="131"/>
      <c r="AB95" s="131"/>
      <c r="AC95" s="131"/>
      <c r="AD95" s="131"/>
      <c r="AE95" s="131"/>
      <c r="AF95" s="131"/>
      <c r="AG95" s="131"/>
    </row>
    <row r="96" spans="3:33" ht="16.149999999999999" customHeight="1">
      <c r="C96" s="131"/>
      <c r="D96" s="131"/>
      <c r="E96" s="131"/>
      <c r="F96" s="131"/>
      <c r="G96" s="131"/>
      <c r="H96" s="131"/>
      <c r="I96" s="131"/>
      <c r="J96" s="131"/>
      <c r="K96" s="131"/>
      <c r="L96" s="131"/>
      <c r="M96" s="123"/>
      <c r="N96" s="131"/>
      <c r="O96" s="131"/>
      <c r="P96" s="131"/>
      <c r="Q96" s="136"/>
      <c r="R96" s="136"/>
      <c r="S96" s="131"/>
      <c r="T96" s="131"/>
      <c r="U96" s="131"/>
      <c r="V96" s="131"/>
      <c r="W96" s="131"/>
      <c r="X96" s="132"/>
      <c r="Y96" s="131"/>
      <c r="Z96" s="131"/>
      <c r="AA96" s="131"/>
      <c r="AB96" s="131"/>
      <c r="AC96" s="131"/>
      <c r="AD96" s="131"/>
      <c r="AE96" s="131"/>
      <c r="AF96" s="131"/>
      <c r="AG96" s="131"/>
    </row>
    <row r="97" spans="3:33" ht="16.149999999999999" customHeight="1">
      <c r="C97" s="131"/>
      <c r="D97" s="131"/>
      <c r="E97" s="131"/>
      <c r="F97" s="131"/>
      <c r="G97" s="131"/>
      <c r="H97" s="131"/>
      <c r="I97" s="131"/>
      <c r="J97" s="131"/>
      <c r="K97" s="131"/>
      <c r="L97" s="131"/>
      <c r="M97" s="123"/>
      <c r="N97" s="131"/>
      <c r="O97" s="131"/>
      <c r="P97" s="131"/>
      <c r="Q97" s="136"/>
      <c r="R97" s="136"/>
      <c r="S97" s="131"/>
      <c r="T97" s="131"/>
      <c r="U97" s="131"/>
      <c r="V97" s="131"/>
      <c r="W97" s="131"/>
      <c r="X97" s="132"/>
      <c r="Y97" s="131"/>
      <c r="Z97" s="131"/>
      <c r="AA97" s="131"/>
      <c r="AB97" s="131"/>
      <c r="AC97" s="131"/>
      <c r="AD97" s="131"/>
      <c r="AE97" s="131"/>
      <c r="AF97" s="131"/>
      <c r="AG97" s="131"/>
    </row>
    <row r="98" spans="3:33" ht="16.149999999999999" customHeight="1">
      <c r="C98" s="131"/>
      <c r="D98" s="131"/>
      <c r="E98" s="131"/>
      <c r="F98" s="131"/>
      <c r="G98" s="131"/>
      <c r="H98" s="131"/>
      <c r="I98" s="131"/>
      <c r="J98" s="131"/>
      <c r="K98" s="131"/>
      <c r="L98" s="131"/>
      <c r="M98" s="123"/>
      <c r="N98" s="131"/>
      <c r="O98" s="131"/>
      <c r="P98" s="131"/>
      <c r="Q98" s="136"/>
      <c r="R98" s="136"/>
      <c r="S98" s="131"/>
      <c r="T98" s="131"/>
      <c r="U98" s="131"/>
      <c r="V98" s="131"/>
      <c r="W98" s="131"/>
      <c r="X98" s="132"/>
      <c r="Y98" s="131"/>
      <c r="Z98" s="131"/>
      <c r="AA98" s="131"/>
      <c r="AB98" s="131"/>
      <c r="AC98" s="131"/>
      <c r="AD98" s="131"/>
      <c r="AE98" s="131"/>
      <c r="AF98" s="131"/>
      <c r="AG98" s="131"/>
    </row>
    <row r="99" spans="3:33" ht="16.149999999999999" customHeight="1">
      <c r="C99" s="131"/>
      <c r="D99" s="131"/>
      <c r="E99" s="131"/>
      <c r="F99" s="131"/>
      <c r="G99" s="131"/>
      <c r="H99" s="131"/>
      <c r="I99" s="131"/>
      <c r="J99" s="131"/>
      <c r="K99" s="131"/>
      <c r="L99" s="131"/>
      <c r="M99" s="123"/>
      <c r="N99" s="131"/>
      <c r="O99" s="131"/>
      <c r="P99" s="131"/>
      <c r="Q99" s="136"/>
      <c r="R99" s="136"/>
      <c r="S99" s="131"/>
      <c r="T99" s="131"/>
      <c r="U99" s="131"/>
      <c r="V99" s="131"/>
      <c r="W99" s="131"/>
      <c r="X99" s="132"/>
      <c r="Y99" s="131"/>
      <c r="Z99" s="131"/>
      <c r="AA99" s="131"/>
      <c r="AB99" s="131"/>
      <c r="AC99" s="131"/>
      <c r="AD99" s="131"/>
      <c r="AE99" s="131"/>
      <c r="AF99" s="131"/>
      <c r="AG99" s="131"/>
    </row>
    <row r="100" spans="3:33" ht="16.149999999999999" customHeight="1">
      <c r="C100" s="131"/>
      <c r="D100" s="131"/>
      <c r="E100" s="131"/>
      <c r="F100" s="131"/>
      <c r="G100" s="131"/>
      <c r="H100" s="131"/>
      <c r="I100" s="131"/>
      <c r="J100" s="131"/>
      <c r="K100" s="131"/>
      <c r="L100" s="131"/>
      <c r="M100" s="123"/>
      <c r="N100" s="131"/>
      <c r="O100" s="131"/>
      <c r="P100" s="131"/>
      <c r="Q100" s="136"/>
      <c r="R100" s="136"/>
      <c r="S100" s="131"/>
      <c r="T100" s="131"/>
      <c r="U100" s="131"/>
      <c r="V100" s="131"/>
      <c r="W100" s="131"/>
      <c r="X100" s="132"/>
      <c r="Y100" s="131"/>
      <c r="Z100" s="131"/>
      <c r="AA100" s="131"/>
      <c r="AB100" s="131"/>
      <c r="AC100" s="131"/>
      <c r="AD100" s="131"/>
      <c r="AE100" s="131"/>
      <c r="AF100" s="131"/>
      <c r="AG100" s="131"/>
    </row>
    <row r="101" spans="3:33" ht="16.149999999999999" customHeight="1">
      <c r="C101" s="131"/>
      <c r="D101" s="131"/>
      <c r="E101" s="131"/>
      <c r="F101" s="131"/>
      <c r="G101" s="131"/>
      <c r="H101" s="131"/>
      <c r="I101" s="131"/>
      <c r="J101" s="131"/>
      <c r="K101" s="131"/>
      <c r="L101" s="131"/>
      <c r="M101" s="123"/>
      <c r="N101" s="131"/>
      <c r="O101" s="131"/>
      <c r="P101" s="131"/>
      <c r="Q101" s="136"/>
      <c r="R101" s="136"/>
      <c r="S101" s="131"/>
      <c r="T101" s="131"/>
      <c r="U101" s="131"/>
      <c r="V101" s="131"/>
      <c r="W101" s="131"/>
      <c r="X101" s="132"/>
      <c r="Y101" s="131"/>
      <c r="Z101" s="131"/>
      <c r="AA101" s="131"/>
      <c r="AB101" s="131"/>
      <c r="AC101" s="131"/>
      <c r="AD101" s="131"/>
      <c r="AE101" s="131"/>
      <c r="AF101" s="131"/>
      <c r="AG101" s="131"/>
    </row>
    <row r="102" spans="3:33" ht="16.149999999999999" customHeight="1">
      <c r="C102" s="131"/>
      <c r="D102" s="131"/>
      <c r="E102" s="131"/>
      <c r="F102" s="131"/>
      <c r="G102" s="131"/>
      <c r="H102" s="131"/>
      <c r="I102" s="131"/>
      <c r="J102" s="131"/>
      <c r="K102" s="131"/>
      <c r="L102" s="131"/>
      <c r="M102" s="123"/>
      <c r="N102" s="131"/>
      <c r="O102" s="131"/>
      <c r="P102" s="131"/>
      <c r="Q102" s="136"/>
      <c r="R102" s="136"/>
      <c r="S102" s="131"/>
      <c r="T102" s="131"/>
      <c r="U102" s="131"/>
      <c r="V102" s="131"/>
      <c r="W102" s="131"/>
      <c r="X102" s="132"/>
      <c r="Y102" s="131"/>
      <c r="Z102" s="131"/>
      <c r="AA102" s="131"/>
      <c r="AB102" s="131"/>
      <c r="AC102" s="131"/>
      <c r="AD102" s="131"/>
      <c r="AE102" s="131"/>
      <c r="AF102" s="131"/>
      <c r="AG102" s="131"/>
    </row>
    <row r="103" spans="3:33" ht="16.149999999999999" customHeight="1">
      <c r="C103" s="131"/>
      <c r="D103" s="131"/>
      <c r="E103" s="131"/>
      <c r="F103" s="131"/>
      <c r="G103" s="131"/>
      <c r="H103" s="131"/>
      <c r="I103" s="131"/>
      <c r="J103" s="131"/>
      <c r="K103" s="131"/>
      <c r="L103" s="131"/>
      <c r="M103" s="123"/>
      <c r="N103" s="131"/>
      <c r="O103" s="131"/>
      <c r="P103" s="131"/>
      <c r="Q103" s="136"/>
      <c r="R103" s="136"/>
      <c r="S103" s="131"/>
      <c r="T103" s="131"/>
      <c r="U103" s="131"/>
      <c r="V103" s="131"/>
      <c r="W103" s="131"/>
      <c r="X103" s="132"/>
      <c r="Y103" s="131"/>
      <c r="Z103" s="131"/>
      <c r="AA103" s="131"/>
      <c r="AB103" s="131"/>
      <c r="AC103" s="131"/>
      <c r="AD103" s="131"/>
      <c r="AE103" s="131"/>
      <c r="AF103" s="131"/>
      <c r="AG103" s="131"/>
    </row>
    <row r="104" spans="3:33" ht="16.149999999999999" customHeight="1">
      <c r="C104" s="131"/>
      <c r="D104" s="131"/>
      <c r="E104" s="131"/>
      <c r="F104" s="131"/>
      <c r="G104" s="131"/>
      <c r="H104" s="131"/>
      <c r="I104" s="131"/>
      <c r="J104" s="131"/>
      <c r="K104" s="131"/>
      <c r="L104" s="131"/>
      <c r="M104" s="123"/>
      <c r="N104" s="131"/>
      <c r="O104" s="131"/>
      <c r="P104" s="131"/>
      <c r="Q104" s="136"/>
      <c r="R104" s="136"/>
      <c r="S104" s="131"/>
      <c r="T104" s="131"/>
      <c r="U104" s="131"/>
      <c r="V104" s="131"/>
      <c r="W104" s="131"/>
      <c r="X104" s="132"/>
      <c r="Y104" s="131"/>
      <c r="Z104" s="131"/>
      <c r="AA104" s="131"/>
      <c r="AB104" s="131"/>
      <c r="AC104" s="131"/>
      <c r="AD104" s="131"/>
      <c r="AE104" s="131"/>
      <c r="AF104" s="131"/>
      <c r="AG104" s="131"/>
    </row>
    <row r="105" spans="3:33" ht="16.149999999999999" customHeight="1">
      <c r="C105" s="131"/>
      <c r="D105" s="131"/>
      <c r="E105" s="131"/>
      <c r="F105" s="131"/>
      <c r="G105" s="131"/>
      <c r="H105" s="131"/>
      <c r="I105" s="131"/>
      <c r="J105" s="131"/>
      <c r="K105" s="131"/>
      <c r="L105" s="131"/>
      <c r="M105" s="123"/>
      <c r="N105" s="131"/>
      <c r="O105" s="131"/>
      <c r="P105" s="131"/>
      <c r="Q105" s="136"/>
      <c r="R105" s="136"/>
      <c r="S105" s="131"/>
      <c r="T105" s="131"/>
      <c r="U105" s="131"/>
      <c r="V105" s="131"/>
      <c r="W105" s="131"/>
      <c r="X105" s="132"/>
      <c r="Y105" s="131"/>
      <c r="Z105" s="131"/>
      <c r="AA105" s="131"/>
      <c r="AB105" s="131"/>
      <c r="AC105" s="131"/>
      <c r="AD105" s="131"/>
      <c r="AE105" s="131"/>
      <c r="AF105" s="131"/>
      <c r="AG105" s="131"/>
    </row>
    <row r="106" spans="3:33" ht="16.149999999999999" customHeight="1">
      <c r="C106" s="131"/>
      <c r="D106" s="131"/>
      <c r="E106" s="131"/>
      <c r="F106" s="131"/>
      <c r="G106" s="131"/>
      <c r="H106" s="131"/>
      <c r="I106" s="131"/>
      <c r="J106" s="131"/>
      <c r="K106" s="131"/>
      <c r="L106" s="131"/>
      <c r="M106" s="123"/>
      <c r="N106" s="131"/>
      <c r="O106" s="131"/>
      <c r="P106" s="131"/>
      <c r="Q106" s="136"/>
      <c r="R106" s="136"/>
      <c r="S106" s="131"/>
      <c r="T106" s="131"/>
      <c r="U106" s="131"/>
      <c r="V106" s="131"/>
      <c r="W106" s="131"/>
      <c r="X106" s="132"/>
      <c r="Y106" s="131"/>
      <c r="Z106" s="131"/>
      <c r="AA106" s="131"/>
      <c r="AB106" s="131"/>
      <c r="AC106" s="131"/>
      <c r="AD106" s="131"/>
      <c r="AE106" s="131"/>
      <c r="AF106" s="131"/>
      <c r="AG106" s="131"/>
    </row>
    <row r="107" spans="3:33" ht="16.149999999999999" customHeight="1">
      <c r="X107" s="113"/>
    </row>
    <row r="108" spans="3:33" ht="16.149999999999999" customHeight="1">
      <c r="X108" s="113"/>
    </row>
    <row r="109" spans="3:33" ht="16.149999999999999" customHeight="1">
      <c r="X109" s="113"/>
    </row>
    <row r="110" spans="3:33" ht="16.149999999999999" customHeight="1">
      <c r="X110" s="113"/>
    </row>
    <row r="111" spans="3:33" ht="16.149999999999999" customHeight="1">
      <c r="X111" s="113"/>
    </row>
    <row r="112" spans="3:33" ht="16.149999999999999" customHeight="1">
      <c r="X112" s="113"/>
    </row>
    <row r="113" spans="24:24" ht="16.149999999999999" customHeight="1">
      <c r="X113" s="113"/>
    </row>
    <row r="114" spans="24:24" ht="16.149999999999999" customHeight="1">
      <c r="X114" s="113"/>
    </row>
    <row r="115" spans="24:24" ht="16.149999999999999" customHeight="1">
      <c r="X115" s="113"/>
    </row>
    <row r="116" spans="24:24" ht="16.149999999999999" customHeight="1">
      <c r="X116" s="113"/>
    </row>
    <row r="117" spans="24:24" ht="16.149999999999999" customHeight="1">
      <c r="X117" s="113"/>
    </row>
    <row r="118" spans="24:24" ht="16.149999999999999" customHeight="1">
      <c r="X118" s="113"/>
    </row>
    <row r="119" spans="24:24" ht="16.149999999999999" customHeight="1">
      <c r="X119" s="113"/>
    </row>
    <row r="120" spans="24:24" ht="16.149999999999999" customHeight="1">
      <c r="X120" s="113"/>
    </row>
    <row r="121" spans="24:24" ht="16.149999999999999" customHeight="1">
      <c r="X121" s="113"/>
    </row>
    <row r="122" spans="24:24" ht="16.149999999999999" customHeight="1">
      <c r="X122" s="113"/>
    </row>
    <row r="123" spans="24:24" ht="16.149999999999999" customHeight="1">
      <c r="X123" s="113"/>
    </row>
    <row r="124" spans="24:24" ht="16.149999999999999" customHeight="1">
      <c r="X124" s="113"/>
    </row>
    <row r="125" spans="24:24" ht="16.149999999999999" customHeight="1">
      <c r="X125" s="113"/>
    </row>
    <row r="126" spans="24:24" ht="16.149999999999999" customHeight="1">
      <c r="X126" s="113"/>
    </row>
    <row r="127" spans="24:24" ht="16.149999999999999" customHeight="1">
      <c r="X127" s="113"/>
    </row>
    <row r="128" spans="24:24" ht="16.149999999999999" customHeight="1">
      <c r="X128" s="113"/>
    </row>
    <row r="129" spans="24:24" ht="16.149999999999999" customHeight="1">
      <c r="X129" s="113"/>
    </row>
    <row r="130" spans="24:24" ht="16.149999999999999" customHeight="1">
      <c r="X130" s="113"/>
    </row>
    <row r="131" spans="24:24" ht="16.149999999999999" customHeight="1">
      <c r="X131" s="113"/>
    </row>
    <row r="132" spans="24:24" ht="16.149999999999999" customHeight="1">
      <c r="X132" s="113"/>
    </row>
    <row r="133" spans="24:24" ht="16.149999999999999" customHeight="1">
      <c r="X133" s="113"/>
    </row>
    <row r="134" spans="24:24" ht="16.149999999999999" customHeight="1">
      <c r="X134" s="113"/>
    </row>
    <row r="135" spans="24:24" ht="16.149999999999999" customHeight="1">
      <c r="X135" s="113"/>
    </row>
    <row r="136" spans="24:24" ht="16.149999999999999" customHeight="1">
      <c r="X136" s="113"/>
    </row>
    <row r="137" spans="24:24" ht="16.149999999999999" customHeight="1">
      <c r="X137" s="113"/>
    </row>
    <row r="138" spans="24:24" ht="16.149999999999999" customHeight="1">
      <c r="X138" s="113"/>
    </row>
    <row r="139" spans="24:24" ht="16.149999999999999" customHeight="1">
      <c r="X139" s="113"/>
    </row>
    <row r="140" spans="24:24" ht="16.149999999999999" customHeight="1">
      <c r="X140" s="113"/>
    </row>
    <row r="141" spans="24:24" ht="16.149999999999999" customHeight="1">
      <c r="X141" s="113"/>
    </row>
    <row r="142" spans="24:24" ht="16.149999999999999" customHeight="1">
      <c r="X142" s="113"/>
    </row>
    <row r="143" spans="24:24" ht="16.149999999999999" customHeight="1">
      <c r="X143" s="113"/>
    </row>
    <row r="144" spans="24:24" ht="16.149999999999999" customHeight="1">
      <c r="X144" s="113"/>
    </row>
    <row r="145" spans="24:24" ht="16.149999999999999" customHeight="1">
      <c r="X145" s="113"/>
    </row>
    <row r="146" spans="24:24" ht="16.149999999999999" customHeight="1">
      <c r="X146" s="113"/>
    </row>
    <row r="147" spans="24:24" ht="16.149999999999999" customHeight="1">
      <c r="X147" s="113"/>
    </row>
    <row r="148" spans="24:24" ht="16.149999999999999" customHeight="1">
      <c r="X148" s="113"/>
    </row>
    <row r="149" spans="24:24" ht="16.149999999999999" customHeight="1">
      <c r="X149" s="113"/>
    </row>
    <row r="150" spans="24:24" ht="16.149999999999999" customHeight="1">
      <c r="X150" s="113"/>
    </row>
    <row r="151" spans="24:24" ht="16.149999999999999" customHeight="1">
      <c r="X151" s="113"/>
    </row>
    <row r="152" spans="24:24" ht="16.149999999999999" customHeight="1">
      <c r="X152" s="113"/>
    </row>
    <row r="153" spans="24:24" ht="16.149999999999999" customHeight="1">
      <c r="X153" s="113"/>
    </row>
    <row r="154" spans="24:24" ht="16.149999999999999" customHeight="1">
      <c r="X154" s="113"/>
    </row>
    <row r="155" spans="24:24" ht="16.149999999999999" customHeight="1">
      <c r="X155" s="113"/>
    </row>
    <row r="156" spans="24:24" ht="16.149999999999999" customHeight="1">
      <c r="X156" s="113"/>
    </row>
    <row r="157" spans="24:24" ht="16.149999999999999" customHeight="1">
      <c r="X157" s="113"/>
    </row>
    <row r="158" spans="24:24" ht="16.149999999999999" customHeight="1">
      <c r="X158" s="113"/>
    </row>
    <row r="159" spans="24:24" ht="16.149999999999999" customHeight="1">
      <c r="X159" s="113"/>
    </row>
    <row r="160" spans="24:24" ht="16.149999999999999" customHeight="1">
      <c r="X160" s="113"/>
    </row>
    <row r="161" spans="24:24" ht="16.149999999999999" customHeight="1">
      <c r="X161" s="113"/>
    </row>
    <row r="162" spans="24:24" ht="16.149999999999999" customHeight="1">
      <c r="X162" s="113"/>
    </row>
    <row r="163" spans="24:24" ht="16.149999999999999" customHeight="1">
      <c r="X163" s="113"/>
    </row>
    <row r="164" spans="24:24" ht="16.149999999999999" customHeight="1">
      <c r="X164" s="113"/>
    </row>
    <row r="165" spans="24:24" ht="16.149999999999999" customHeight="1">
      <c r="X165" s="113"/>
    </row>
    <row r="166" spans="24:24" ht="16.149999999999999" customHeight="1">
      <c r="X166" s="113"/>
    </row>
    <row r="167" spans="24:24" ht="16.149999999999999" customHeight="1">
      <c r="X167" s="113"/>
    </row>
    <row r="168" spans="24:24" ht="16.149999999999999" customHeight="1">
      <c r="X168" s="113"/>
    </row>
    <row r="169" spans="24:24" ht="16.149999999999999" customHeight="1">
      <c r="X169" s="113"/>
    </row>
    <row r="170" spans="24:24" ht="16.149999999999999" customHeight="1">
      <c r="X170" s="113"/>
    </row>
    <row r="171" spans="24:24" ht="16.149999999999999" customHeight="1">
      <c r="X171" s="113"/>
    </row>
    <row r="172" spans="24:24" ht="16.149999999999999" customHeight="1">
      <c r="X172" s="113"/>
    </row>
    <row r="173" spans="24:24" ht="16.149999999999999" customHeight="1">
      <c r="X173" s="113"/>
    </row>
    <row r="174" spans="24:24" ht="16.149999999999999" customHeight="1">
      <c r="X174" s="113"/>
    </row>
    <row r="175" spans="24:24" ht="16.149999999999999" customHeight="1">
      <c r="X175" s="113"/>
    </row>
    <row r="176" spans="24:24" ht="16.149999999999999" customHeight="1">
      <c r="X176" s="113"/>
    </row>
    <row r="177" spans="24:24" ht="16.149999999999999" customHeight="1">
      <c r="X177" s="113"/>
    </row>
    <row r="178" spans="24:24" ht="16.149999999999999" customHeight="1">
      <c r="X178" s="113"/>
    </row>
    <row r="179" spans="24:24" ht="16.149999999999999" customHeight="1">
      <c r="X179" s="113"/>
    </row>
    <row r="180" spans="24:24" ht="16.149999999999999" customHeight="1">
      <c r="X180" s="113"/>
    </row>
    <row r="181" spans="24:24" ht="16.149999999999999" customHeight="1">
      <c r="X181" s="113"/>
    </row>
    <row r="182" spans="24:24" ht="16.149999999999999" customHeight="1">
      <c r="X182" s="113"/>
    </row>
    <row r="183" spans="24:24" ht="16.149999999999999" customHeight="1">
      <c r="X183" s="113"/>
    </row>
    <row r="184" spans="24:24" ht="16.149999999999999" customHeight="1">
      <c r="X184" s="113"/>
    </row>
    <row r="185" spans="24:24" ht="16.149999999999999" customHeight="1">
      <c r="X185" s="113"/>
    </row>
    <row r="186" spans="24:24" ht="16.149999999999999" customHeight="1">
      <c r="X186" s="113"/>
    </row>
    <row r="187" spans="24:24" ht="16.149999999999999" customHeight="1">
      <c r="X187" s="113"/>
    </row>
    <row r="188" spans="24:24" ht="16.149999999999999" customHeight="1">
      <c r="X188" s="113"/>
    </row>
    <row r="189" spans="24:24" ht="16.149999999999999" customHeight="1">
      <c r="X189" s="113"/>
    </row>
    <row r="190" spans="24:24" ht="16.149999999999999" customHeight="1">
      <c r="X190" s="113"/>
    </row>
    <row r="191" spans="24:24" ht="16.149999999999999" customHeight="1">
      <c r="X191" s="113"/>
    </row>
    <row r="192" spans="24:24" ht="16.149999999999999" customHeight="1">
      <c r="X192" s="113"/>
    </row>
    <row r="193" spans="24:24" ht="16.149999999999999" customHeight="1">
      <c r="X193" s="113"/>
    </row>
    <row r="194" spans="24:24" ht="16.149999999999999" customHeight="1">
      <c r="X194" s="113"/>
    </row>
    <row r="195" spans="24:24" ht="16.149999999999999" customHeight="1">
      <c r="X195" s="113"/>
    </row>
  </sheetData>
  <mergeCells count="2">
    <mergeCell ref="G3:H3"/>
    <mergeCell ref="L4:M4"/>
  </mergeCells>
  <phoneticPr fontId="2"/>
  <printOptions horizontalCentered="1"/>
  <pageMargins left="0.51181102362204722" right="0.51181102362204722" top="0.55118110236220474" bottom="0.39370078740157483" header="0.51181102362204722" footer="0.51181102362204722"/>
  <pageSetup paperSize="9" scale="48" firstPageNumber="62" pageOrder="overThenDown" orientation="portrait" blackAndWhite="1" useFirstPageNumber="1" horizontalDpi="1200" verticalDpi="1200" r:id="rId1"/>
  <headerFooter alignWithMargins="0"/>
  <colBreaks count="1" manualBreakCount="1">
    <brk id="14" max="86"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F76"/>
  <sheetViews>
    <sheetView showGridLines="0" zoomScaleNormal="100" zoomScaleSheetLayoutView="100" workbookViewId="0"/>
  </sheetViews>
  <sheetFormatPr defaultColWidth="10.625" defaultRowHeight="18.600000000000001" customHeight="1"/>
  <cols>
    <col min="1" max="1" width="2.625" style="179" customWidth="1"/>
    <col min="2" max="2" width="37.5" style="179" customWidth="1"/>
    <col min="3" max="6" width="21.875" style="179" customWidth="1"/>
    <col min="7" max="7" width="2.625" style="179" customWidth="1"/>
    <col min="8" max="256" width="10.625" style="179"/>
    <col min="257" max="257" width="2.625" style="179" customWidth="1"/>
    <col min="258" max="258" width="37.5" style="179" customWidth="1"/>
    <col min="259" max="262" width="21.875" style="179" customWidth="1"/>
    <col min="263" max="263" width="2.625" style="179" customWidth="1"/>
    <col min="264" max="512" width="10.625" style="179"/>
    <col min="513" max="513" width="2.625" style="179" customWidth="1"/>
    <col min="514" max="514" width="37.5" style="179" customWidth="1"/>
    <col min="515" max="518" width="21.875" style="179" customWidth="1"/>
    <col min="519" max="519" width="2.625" style="179" customWidth="1"/>
    <col min="520" max="768" width="10.625" style="179"/>
    <col min="769" max="769" width="2.625" style="179" customWidth="1"/>
    <col min="770" max="770" width="37.5" style="179" customWidth="1"/>
    <col min="771" max="774" width="21.875" style="179" customWidth="1"/>
    <col min="775" max="775" width="2.625" style="179" customWidth="1"/>
    <col min="776" max="1024" width="10.625" style="179"/>
    <col min="1025" max="1025" width="2.625" style="179" customWidth="1"/>
    <col min="1026" max="1026" width="37.5" style="179" customWidth="1"/>
    <col min="1027" max="1030" width="21.875" style="179" customWidth="1"/>
    <col min="1031" max="1031" width="2.625" style="179" customWidth="1"/>
    <col min="1032" max="1280" width="10.625" style="179"/>
    <col min="1281" max="1281" width="2.625" style="179" customWidth="1"/>
    <col min="1282" max="1282" width="37.5" style="179" customWidth="1"/>
    <col min="1283" max="1286" width="21.875" style="179" customWidth="1"/>
    <col min="1287" max="1287" width="2.625" style="179" customWidth="1"/>
    <col min="1288" max="1536" width="10.625" style="179"/>
    <col min="1537" max="1537" width="2.625" style="179" customWidth="1"/>
    <col min="1538" max="1538" width="37.5" style="179" customWidth="1"/>
    <col min="1539" max="1542" width="21.875" style="179" customWidth="1"/>
    <col min="1543" max="1543" width="2.625" style="179" customWidth="1"/>
    <col min="1544" max="1792" width="10.625" style="179"/>
    <col min="1793" max="1793" width="2.625" style="179" customWidth="1"/>
    <col min="1794" max="1794" width="37.5" style="179" customWidth="1"/>
    <col min="1795" max="1798" width="21.875" style="179" customWidth="1"/>
    <col min="1799" max="1799" width="2.625" style="179" customWidth="1"/>
    <col min="1800" max="2048" width="10.625" style="179"/>
    <col min="2049" max="2049" width="2.625" style="179" customWidth="1"/>
    <col min="2050" max="2050" width="37.5" style="179" customWidth="1"/>
    <col min="2051" max="2054" width="21.875" style="179" customWidth="1"/>
    <col min="2055" max="2055" width="2.625" style="179" customWidth="1"/>
    <col min="2056" max="2304" width="10.625" style="179"/>
    <col min="2305" max="2305" width="2.625" style="179" customWidth="1"/>
    <col min="2306" max="2306" width="37.5" style="179" customWidth="1"/>
    <col min="2307" max="2310" width="21.875" style="179" customWidth="1"/>
    <col min="2311" max="2311" width="2.625" style="179" customWidth="1"/>
    <col min="2312" max="2560" width="10.625" style="179"/>
    <col min="2561" max="2561" width="2.625" style="179" customWidth="1"/>
    <col min="2562" max="2562" width="37.5" style="179" customWidth="1"/>
    <col min="2563" max="2566" width="21.875" style="179" customWidth="1"/>
    <col min="2567" max="2567" width="2.625" style="179" customWidth="1"/>
    <col min="2568" max="2816" width="10.625" style="179"/>
    <col min="2817" max="2817" width="2.625" style="179" customWidth="1"/>
    <col min="2818" max="2818" width="37.5" style="179" customWidth="1"/>
    <col min="2819" max="2822" width="21.875" style="179" customWidth="1"/>
    <col min="2823" max="2823" width="2.625" style="179" customWidth="1"/>
    <col min="2824" max="3072" width="10.625" style="179"/>
    <col min="3073" max="3073" width="2.625" style="179" customWidth="1"/>
    <col min="3074" max="3074" width="37.5" style="179" customWidth="1"/>
    <col min="3075" max="3078" width="21.875" style="179" customWidth="1"/>
    <col min="3079" max="3079" width="2.625" style="179" customWidth="1"/>
    <col min="3080" max="3328" width="10.625" style="179"/>
    <col min="3329" max="3329" width="2.625" style="179" customWidth="1"/>
    <col min="3330" max="3330" width="37.5" style="179" customWidth="1"/>
    <col min="3331" max="3334" width="21.875" style="179" customWidth="1"/>
    <col min="3335" max="3335" width="2.625" style="179" customWidth="1"/>
    <col min="3336" max="3584" width="10.625" style="179"/>
    <col min="3585" max="3585" width="2.625" style="179" customWidth="1"/>
    <col min="3586" max="3586" width="37.5" style="179" customWidth="1"/>
    <col min="3587" max="3590" width="21.875" style="179" customWidth="1"/>
    <col min="3591" max="3591" width="2.625" style="179" customWidth="1"/>
    <col min="3592" max="3840" width="10.625" style="179"/>
    <col min="3841" max="3841" width="2.625" style="179" customWidth="1"/>
    <col min="3842" max="3842" width="37.5" style="179" customWidth="1"/>
    <col min="3843" max="3846" width="21.875" style="179" customWidth="1"/>
    <col min="3847" max="3847" width="2.625" style="179" customWidth="1"/>
    <col min="3848" max="4096" width="10.625" style="179"/>
    <col min="4097" max="4097" width="2.625" style="179" customWidth="1"/>
    <col min="4098" max="4098" width="37.5" style="179" customWidth="1"/>
    <col min="4099" max="4102" width="21.875" style="179" customWidth="1"/>
    <col min="4103" max="4103" width="2.625" style="179" customWidth="1"/>
    <col min="4104" max="4352" width="10.625" style="179"/>
    <col min="4353" max="4353" width="2.625" style="179" customWidth="1"/>
    <col min="4354" max="4354" width="37.5" style="179" customWidth="1"/>
    <col min="4355" max="4358" width="21.875" style="179" customWidth="1"/>
    <col min="4359" max="4359" width="2.625" style="179" customWidth="1"/>
    <col min="4360" max="4608" width="10.625" style="179"/>
    <col min="4609" max="4609" width="2.625" style="179" customWidth="1"/>
    <col min="4610" max="4610" width="37.5" style="179" customWidth="1"/>
    <col min="4611" max="4614" width="21.875" style="179" customWidth="1"/>
    <col min="4615" max="4615" width="2.625" style="179" customWidth="1"/>
    <col min="4616" max="4864" width="10.625" style="179"/>
    <col min="4865" max="4865" width="2.625" style="179" customWidth="1"/>
    <col min="4866" max="4866" width="37.5" style="179" customWidth="1"/>
    <col min="4867" max="4870" width="21.875" style="179" customWidth="1"/>
    <col min="4871" max="4871" width="2.625" style="179" customWidth="1"/>
    <col min="4872" max="5120" width="10.625" style="179"/>
    <col min="5121" max="5121" width="2.625" style="179" customWidth="1"/>
    <col min="5122" max="5122" width="37.5" style="179" customWidth="1"/>
    <col min="5123" max="5126" width="21.875" style="179" customWidth="1"/>
    <col min="5127" max="5127" width="2.625" style="179" customWidth="1"/>
    <col min="5128" max="5376" width="10.625" style="179"/>
    <col min="5377" max="5377" width="2.625" style="179" customWidth="1"/>
    <col min="5378" max="5378" width="37.5" style="179" customWidth="1"/>
    <col min="5379" max="5382" width="21.875" style="179" customWidth="1"/>
    <col min="5383" max="5383" width="2.625" style="179" customWidth="1"/>
    <col min="5384" max="5632" width="10.625" style="179"/>
    <col min="5633" max="5633" width="2.625" style="179" customWidth="1"/>
    <col min="5634" max="5634" width="37.5" style="179" customWidth="1"/>
    <col min="5635" max="5638" width="21.875" style="179" customWidth="1"/>
    <col min="5639" max="5639" width="2.625" style="179" customWidth="1"/>
    <col min="5640" max="5888" width="10.625" style="179"/>
    <col min="5889" max="5889" width="2.625" style="179" customWidth="1"/>
    <col min="5890" max="5890" width="37.5" style="179" customWidth="1"/>
    <col min="5891" max="5894" width="21.875" style="179" customWidth="1"/>
    <col min="5895" max="5895" width="2.625" style="179" customWidth="1"/>
    <col min="5896" max="6144" width="10.625" style="179"/>
    <col min="6145" max="6145" width="2.625" style="179" customWidth="1"/>
    <col min="6146" max="6146" width="37.5" style="179" customWidth="1"/>
    <col min="6147" max="6150" width="21.875" style="179" customWidth="1"/>
    <col min="6151" max="6151" width="2.625" style="179" customWidth="1"/>
    <col min="6152" max="6400" width="10.625" style="179"/>
    <col min="6401" max="6401" width="2.625" style="179" customWidth="1"/>
    <col min="6402" max="6402" width="37.5" style="179" customWidth="1"/>
    <col min="6403" max="6406" width="21.875" style="179" customWidth="1"/>
    <col min="6407" max="6407" width="2.625" style="179" customWidth="1"/>
    <col min="6408" max="6656" width="10.625" style="179"/>
    <col min="6657" max="6657" width="2.625" style="179" customWidth="1"/>
    <col min="6658" max="6658" width="37.5" style="179" customWidth="1"/>
    <col min="6659" max="6662" width="21.875" style="179" customWidth="1"/>
    <col min="6663" max="6663" width="2.625" style="179" customWidth="1"/>
    <col min="6664" max="6912" width="10.625" style="179"/>
    <col min="6913" max="6913" width="2.625" style="179" customWidth="1"/>
    <col min="6914" max="6914" width="37.5" style="179" customWidth="1"/>
    <col min="6915" max="6918" width="21.875" style="179" customWidth="1"/>
    <col min="6919" max="6919" width="2.625" style="179" customWidth="1"/>
    <col min="6920" max="7168" width="10.625" style="179"/>
    <col min="7169" max="7169" width="2.625" style="179" customWidth="1"/>
    <col min="7170" max="7170" width="37.5" style="179" customWidth="1"/>
    <col min="7171" max="7174" width="21.875" style="179" customWidth="1"/>
    <col min="7175" max="7175" width="2.625" style="179" customWidth="1"/>
    <col min="7176" max="7424" width="10.625" style="179"/>
    <col min="7425" max="7425" width="2.625" style="179" customWidth="1"/>
    <col min="7426" max="7426" width="37.5" style="179" customWidth="1"/>
    <col min="7427" max="7430" width="21.875" style="179" customWidth="1"/>
    <col min="7431" max="7431" width="2.625" style="179" customWidth="1"/>
    <col min="7432" max="7680" width="10.625" style="179"/>
    <col min="7681" max="7681" width="2.625" style="179" customWidth="1"/>
    <col min="7682" max="7682" width="37.5" style="179" customWidth="1"/>
    <col min="7683" max="7686" width="21.875" style="179" customWidth="1"/>
    <col min="7687" max="7687" width="2.625" style="179" customWidth="1"/>
    <col min="7688" max="7936" width="10.625" style="179"/>
    <col min="7937" max="7937" width="2.625" style="179" customWidth="1"/>
    <col min="7938" max="7938" width="37.5" style="179" customWidth="1"/>
    <col min="7939" max="7942" width="21.875" style="179" customWidth="1"/>
    <col min="7943" max="7943" width="2.625" style="179" customWidth="1"/>
    <col min="7944" max="8192" width="10.625" style="179"/>
    <col min="8193" max="8193" width="2.625" style="179" customWidth="1"/>
    <col min="8194" max="8194" width="37.5" style="179" customWidth="1"/>
    <col min="8195" max="8198" width="21.875" style="179" customWidth="1"/>
    <col min="8199" max="8199" width="2.625" style="179" customWidth="1"/>
    <col min="8200" max="8448" width="10.625" style="179"/>
    <col min="8449" max="8449" width="2.625" style="179" customWidth="1"/>
    <col min="8450" max="8450" width="37.5" style="179" customWidth="1"/>
    <col min="8451" max="8454" width="21.875" style="179" customWidth="1"/>
    <col min="8455" max="8455" width="2.625" style="179" customWidth="1"/>
    <col min="8456" max="8704" width="10.625" style="179"/>
    <col min="8705" max="8705" width="2.625" style="179" customWidth="1"/>
    <col min="8706" max="8706" width="37.5" style="179" customWidth="1"/>
    <col min="8707" max="8710" width="21.875" style="179" customWidth="1"/>
    <col min="8711" max="8711" width="2.625" style="179" customWidth="1"/>
    <col min="8712" max="8960" width="10.625" style="179"/>
    <col min="8961" max="8961" width="2.625" style="179" customWidth="1"/>
    <col min="8962" max="8962" width="37.5" style="179" customWidth="1"/>
    <col min="8963" max="8966" width="21.875" style="179" customWidth="1"/>
    <col min="8967" max="8967" width="2.625" style="179" customWidth="1"/>
    <col min="8968" max="9216" width="10.625" style="179"/>
    <col min="9217" max="9217" width="2.625" style="179" customWidth="1"/>
    <col min="9218" max="9218" width="37.5" style="179" customWidth="1"/>
    <col min="9219" max="9222" width="21.875" style="179" customWidth="1"/>
    <col min="9223" max="9223" width="2.625" style="179" customWidth="1"/>
    <col min="9224" max="9472" width="10.625" style="179"/>
    <col min="9473" max="9473" width="2.625" style="179" customWidth="1"/>
    <col min="9474" max="9474" width="37.5" style="179" customWidth="1"/>
    <col min="9475" max="9478" width="21.875" style="179" customWidth="1"/>
    <col min="9479" max="9479" width="2.625" style="179" customWidth="1"/>
    <col min="9480" max="9728" width="10.625" style="179"/>
    <col min="9729" max="9729" width="2.625" style="179" customWidth="1"/>
    <col min="9730" max="9730" width="37.5" style="179" customWidth="1"/>
    <col min="9731" max="9734" width="21.875" style="179" customWidth="1"/>
    <col min="9735" max="9735" width="2.625" style="179" customWidth="1"/>
    <col min="9736" max="9984" width="10.625" style="179"/>
    <col min="9985" max="9985" width="2.625" style="179" customWidth="1"/>
    <col min="9986" max="9986" width="37.5" style="179" customWidth="1"/>
    <col min="9987" max="9990" width="21.875" style="179" customWidth="1"/>
    <col min="9991" max="9991" width="2.625" style="179" customWidth="1"/>
    <col min="9992" max="10240" width="10.625" style="179"/>
    <col min="10241" max="10241" width="2.625" style="179" customWidth="1"/>
    <col min="10242" max="10242" width="37.5" style="179" customWidth="1"/>
    <col min="10243" max="10246" width="21.875" style="179" customWidth="1"/>
    <col min="10247" max="10247" width="2.625" style="179" customWidth="1"/>
    <col min="10248" max="10496" width="10.625" style="179"/>
    <col min="10497" max="10497" width="2.625" style="179" customWidth="1"/>
    <col min="10498" max="10498" width="37.5" style="179" customWidth="1"/>
    <col min="10499" max="10502" width="21.875" style="179" customWidth="1"/>
    <col min="10503" max="10503" width="2.625" style="179" customWidth="1"/>
    <col min="10504" max="10752" width="10.625" style="179"/>
    <col min="10753" max="10753" width="2.625" style="179" customWidth="1"/>
    <col min="10754" max="10754" width="37.5" style="179" customWidth="1"/>
    <col min="10755" max="10758" width="21.875" style="179" customWidth="1"/>
    <col min="10759" max="10759" width="2.625" style="179" customWidth="1"/>
    <col min="10760" max="11008" width="10.625" style="179"/>
    <col min="11009" max="11009" width="2.625" style="179" customWidth="1"/>
    <col min="11010" max="11010" width="37.5" style="179" customWidth="1"/>
    <col min="11011" max="11014" width="21.875" style="179" customWidth="1"/>
    <col min="11015" max="11015" width="2.625" style="179" customWidth="1"/>
    <col min="11016" max="11264" width="10.625" style="179"/>
    <col min="11265" max="11265" width="2.625" style="179" customWidth="1"/>
    <col min="11266" max="11266" width="37.5" style="179" customWidth="1"/>
    <col min="11267" max="11270" width="21.875" style="179" customWidth="1"/>
    <col min="11271" max="11271" width="2.625" style="179" customWidth="1"/>
    <col min="11272" max="11520" width="10.625" style="179"/>
    <col min="11521" max="11521" width="2.625" style="179" customWidth="1"/>
    <col min="11522" max="11522" width="37.5" style="179" customWidth="1"/>
    <col min="11523" max="11526" width="21.875" style="179" customWidth="1"/>
    <col min="11527" max="11527" width="2.625" style="179" customWidth="1"/>
    <col min="11528" max="11776" width="10.625" style="179"/>
    <col min="11777" max="11777" width="2.625" style="179" customWidth="1"/>
    <col min="11778" max="11778" width="37.5" style="179" customWidth="1"/>
    <col min="11779" max="11782" width="21.875" style="179" customWidth="1"/>
    <col min="11783" max="11783" width="2.625" style="179" customWidth="1"/>
    <col min="11784" max="12032" width="10.625" style="179"/>
    <col min="12033" max="12033" width="2.625" style="179" customWidth="1"/>
    <col min="12034" max="12034" width="37.5" style="179" customWidth="1"/>
    <col min="12035" max="12038" width="21.875" style="179" customWidth="1"/>
    <col min="12039" max="12039" width="2.625" style="179" customWidth="1"/>
    <col min="12040" max="12288" width="10.625" style="179"/>
    <col min="12289" max="12289" width="2.625" style="179" customWidth="1"/>
    <col min="12290" max="12290" width="37.5" style="179" customWidth="1"/>
    <col min="12291" max="12294" width="21.875" style="179" customWidth="1"/>
    <col min="12295" max="12295" width="2.625" style="179" customWidth="1"/>
    <col min="12296" max="12544" width="10.625" style="179"/>
    <col min="12545" max="12545" width="2.625" style="179" customWidth="1"/>
    <col min="12546" max="12546" width="37.5" style="179" customWidth="1"/>
    <col min="12547" max="12550" width="21.875" style="179" customWidth="1"/>
    <col min="12551" max="12551" width="2.625" style="179" customWidth="1"/>
    <col min="12552" max="12800" width="10.625" style="179"/>
    <col min="12801" max="12801" width="2.625" style="179" customWidth="1"/>
    <col min="12802" max="12802" width="37.5" style="179" customWidth="1"/>
    <col min="12803" max="12806" width="21.875" style="179" customWidth="1"/>
    <col min="12807" max="12807" width="2.625" style="179" customWidth="1"/>
    <col min="12808" max="13056" width="10.625" style="179"/>
    <col min="13057" max="13057" width="2.625" style="179" customWidth="1"/>
    <col min="13058" max="13058" width="37.5" style="179" customWidth="1"/>
    <col min="13059" max="13062" width="21.875" style="179" customWidth="1"/>
    <col min="13063" max="13063" width="2.625" style="179" customWidth="1"/>
    <col min="13064" max="13312" width="10.625" style="179"/>
    <col min="13313" max="13313" width="2.625" style="179" customWidth="1"/>
    <col min="13314" max="13314" width="37.5" style="179" customWidth="1"/>
    <col min="13315" max="13318" width="21.875" style="179" customWidth="1"/>
    <col min="13319" max="13319" width="2.625" style="179" customWidth="1"/>
    <col min="13320" max="13568" width="10.625" style="179"/>
    <col min="13569" max="13569" width="2.625" style="179" customWidth="1"/>
    <col min="13570" max="13570" width="37.5" style="179" customWidth="1"/>
    <col min="13571" max="13574" width="21.875" style="179" customWidth="1"/>
    <col min="13575" max="13575" width="2.625" style="179" customWidth="1"/>
    <col min="13576" max="13824" width="10.625" style="179"/>
    <col min="13825" max="13825" width="2.625" style="179" customWidth="1"/>
    <col min="13826" max="13826" width="37.5" style="179" customWidth="1"/>
    <col min="13827" max="13830" width="21.875" style="179" customWidth="1"/>
    <col min="13831" max="13831" width="2.625" style="179" customWidth="1"/>
    <col min="13832" max="14080" width="10.625" style="179"/>
    <col min="14081" max="14081" width="2.625" style="179" customWidth="1"/>
    <col min="14082" max="14082" width="37.5" style="179" customWidth="1"/>
    <col min="14083" max="14086" width="21.875" style="179" customWidth="1"/>
    <col min="14087" max="14087" width="2.625" style="179" customWidth="1"/>
    <col min="14088" max="14336" width="10.625" style="179"/>
    <col min="14337" max="14337" width="2.625" style="179" customWidth="1"/>
    <col min="14338" max="14338" width="37.5" style="179" customWidth="1"/>
    <col min="14339" max="14342" width="21.875" style="179" customWidth="1"/>
    <col min="14343" max="14343" width="2.625" style="179" customWidth="1"/>
    <col min="14344" max="14592" width="10.625" style="179"/>
    <col min="14593" max="14593" width="2.625" style="179" customWidth="1"/>
    <col min="14594" max="14594" width="37.5" style="179" customWidth="1"/>
    <col min="14595" max="14598" width="21.875" style="179" customWidth="1"/>
    <col min="14599" max="14599" width="2.625" style="179" customWidth="1"/>
    <col min="14600" max="14848" width="10.625" style="179"/>
    <col min="14849" max="14849" width="2.625" style="179" customWidth="1"/>
    <col min="14850" max="14850" width="37.5" style="179" customWidth="1"/>
    <col min="14851" max="14854" width="21.875" style="179" customWidth="1"/>
    <col min="14855" max="14855" width="2.625" style="179" customWidth="1"/>
    <col min="14856" max="15104" width="10.625" style="179"/>
    <col min="15105" max="15105" width="2.625" style="179" customWidth="1"/>
    <col min="15106" max="15106" width="37.5" style="179" customWidth="1"/>
    <col min="15107" max="15110" width="21.875" style="179" customWidth="1"/>
    <col min="15111" max="15111" width="2.625" style="179" customWidth="1"/>
    <col min="15112" max="15360" width="10.625" style="179"/>
    <col min="15361" max="15361" width="2.625" style="179" customWidth="1"/>
    <col min="15362" max="15362" width="37.5" style="179" customWidth="1"/>
    <col min="15363" max="15366" width="21.875" style="179" customWidth="1"/>
    <col min="15367" max="15367" width="2.625" style="179" customWidth="1"/>
    <col min="15368" max="15616" width="10.625" style="179"/>
    <col min="15617" max="15617" width="2.625" style="179" customWidth="1"/>
    <col min="15618" max="15618" width="37.5" style="179" customWidth="1"/>
    <col min="15619" max="15622" width="21.875" style="179" customWidth="1"/>
    <col min="15623" max="15623" width="2.625" style="179" customWidth="1"/>
    <col min="15624" max="15872" width="10.625" style="179"/>
    <col min="15873" max="15873" width="2.625" style="179" customWidth="1"/>
    <col min="15874" max="15874" width="37.5" style="179" customWidth="1"/>
    <col min="15875" max="15878" width="21.875" style="179" customWidth="1"/>
    <col min="15879" max="15879" width="2.625" style="179" customWidth="1"/>
    <col min="15880" max="16128" width="10.625" style="179"/>
    <col min="16129" max="16129" width="2.625" style="179" customWidth="1"/>
    <col min="16130" max="16130" width="37.5" style="179" customWidth="1"/>
    <col min="16131" max="16134" width="21.875" style="179" customWidth="1"/>
    <col min="16135" max="16135" width="2.625" style="179" customWidth="1"/>
    <col min="16136" max="16384" width="10.625" style="179"/>
  </cols>
  <sheetData>
    <row r="1" spans="2:6" ht="18.600000000000001" customHeight="1">
      <c r="B1" s="226" t="s">
        <v>547</v>
      </c>
    </row>
    <row r="2" spans="2:6" ht="18" customHeight="1" thickBot="1">
      <c r="B2" s="181"/>
      <c r="C2" s="181"/>
      <c r="D2" s="181"/>
      <c r="E2" s="181"/>
      <c r="F2" s="237" t="s">
        <v>447</v>
      </c>
    </row>
    <row r="3" spans="2:6" ht="18.600000000000001" customHeight="1">
      <c r="B3" s="320"/>
      <c r="C3" s="739" t="s">
        <v>548</v>
      </c>
      <c r="D3" s="740"/>
      <c r="E3" s="739" t="s">
        <v>549</v>
      </c>
      <c r="F3" s="741"/>
    </row>
    <row r="4" spans="2:6" ht="18.600000000000001" customHeight="1">
      <c r="B4" s="153" t="s">
        <v>550</v>
      </c>
      <c r="C4" s="201"/>
      <c r="D4" s="581"/>
      <c r="E4" s="201"/>
      <c r="F4" s="742"/>
    </row>
    <row r="5" spans="2:6" ht="18.600000000000001" customHeight="1">
      <c r="B5" s="339"/>
      <c r="C5" s="743" t="s">
        <v>551</v>
      </c>
      <c r="D5" s="743" t="s">
        <v>552</v>
      </c>
      <c r="E5" s="743" t="s">
        <v>551</v>
      </c>
      <c r="F5" s="744" t="s">
        <v>552</v>
      </c>
    </row>
    <row r="6" spans="2:6" ht="18.600000000000001" customHeight="1">
      <c r="B6" s="108"/>
      <c r="C6" s="587"/>
      <c r="D6" s="587"/>
      <c r="E6" s="587"/>
      <c r="F6" s="588"/>
    </row>
    <row r="7" spans="2:6" ht="18.600000000000001" customHeight="1">
      <c r="B7" s="153" t="s">
        <v>60</v>
      </c>
      <c r="C7" s="154">
        <v>31</v>
      </c>
      <c r="D7" s="154">
        <v>43.9</v>
      </c>
      <c r="E7" s="154">
        <v>29.4</v>
      </c>
      <c r="F7" s="745">
        <v>40.9</v>
      </c>
    </row>
    <row r="8" spans="2:6" ht="18.600000000000001" customHeight="1">
      <c r="B8" s="153"/>
      <c r="C8" s="154"/>
      <c r="D8" s="154"/>
      <c r="E8" s="154"/>
      <c r="F8" s="745"/>
    </row>
    <row r="9" spans="2:6" ht="18.600000000000001" customHeight="1">
      <c r="B9" s="153" t="str">
        <f>IF(ISBLANK([12]市町村!B9)=TRUE,"",[12]市町村!B9)</f>
        <v>岡　 山　 県</v>
      </c>
      <c r="C9" s="154">
        <v>30.1</v>
      </c>
      <c r="D9" s="154">
        <v>42.6</v>
      </c>
      <c r="E9" s="154">
        <v>28.7</v>
      </c>
      <c r="F9" s="745">
        <v>39.5</v>
      </c>
    </row>
    <row r="10" spans="2:6" ht="18.600000000000001" customHeight="1">
      <c r="B10" s="153" t="str">
        <f>IF(ISBLANK([12]市町村!B10)=TRUE,"",[12]市町村!B10)</f>
        <v/>
      </c>
      <c r="C10" s="154" t="s">
        <v>68</v>
      </c>
      <c r="D10" s="154" t="s">
        <v>68</v>
      </c>
      <c r="E10" s="154" t="s">
        <v>68</v>
      </c>
      <c r="F10" s="745" t="s">
        <v>68</v>
      </c>
    </row>
    <row r="11" spans="2:6" ht="18.600000000000001" customHeight="1">
      <c r="B11" s="153" t="str">
        <f>IF(ISBLANK([12]市町村!B11)=TRUE,"",[12]市町村!B11)</f>
        <v/>
      </c>
      <c r="C11" s="154" t="s">
        <v>68</v>
      </c>
      <c r="D11" s="154" t="s">
        <v>68</v>
      </c>
      <c r="E11" s="154" t="s">
        <v>68</v>
      </c>
      <c r="F11" s="745" t="s">
        <v>68</v>
      </c>
    </row>
    <row r="12" spans="2:6" ht="18.600000000000001" customHeight="1">
      <c r="B12" s="167" t="str">
        <f>IF(ISBLANK([12]市町村!B12)=TRUE,"",[12]市町村!B12)</f>
        <v>県南東部保健医療圏</v>
      </c>
      <c r="C12" s="154">
        <v>30.3</v>
      </c>
      <c r="D12" s="154">
        <v>42.7</v>
      </c>
      <c r="E12" s="154">
        <v>28.7</v>
      </c>
      <c r="F12" s="745">
        <v>39.9</v>
      </c>
    </row>
    <row r="13" spans="2:6" ht="18.600000000000001" customHeight="1">
      <c r="B13" s="106" t="str">
        <f>IF(ISBLANK([12]市町村!B13)=TRUE,"",[12]市町村!B13)</f>
        <v>県南西部保健医療圏</v>
      </c>
      <c r="C13" s="154">
        <v>29.8</v>
      </c>
      <c r="D13" s="154">
        <v>41.7</v>
      </c>
      <c r="E13" s="154">
        <v>28.5</v>
      </c>
      <c r="F13" s="745">
        <v>38.9</v>
      </c>
    </row>
    <row r="14" spans="2:6" ht="18.600000000000001" customHeight="1">
      <c r="B14" s="106" t="str">
        <f>IF(ISBLANK([12]市町村!B14)=TRUE,"",[12]市町村!B14)</f>
        <v>高梁・新見保健医療圏</v>
      </c>
      <c r="C14" s="154">
        <v>31</v>
      </c>
      <c r="D14" s="154">
        <v>47.3</v>
      </c>
      <c r="E14" s="154">
        <v>28.9</v>
      </c>
      <c r="F14" s="745">
        <v>45.4</v>
      </c>
    </row>
    <row r="15" spans="2:6" ht="18.600000000000001" customHeight="1">
      <c r="B15" s="106" t="str">
        <f>IF(ISBLANK([12]市町村!B15)=TRUE,"",[12]市町村!B15)</f>
        <v>真庭保健医療圏</v>
      </c>
      <c r="C15" s="154">
        <v>31.5</v>
      </c>
      <c r="D15" s="154">
        <v>39.9</v>
      </c>
      <c r="E15" s="154">
        <v>30.1</v>
      </c>
      <c r="F15" s="745">
        <v>36.299999999999997</v>
      </c>
    </row>
    <row r="16" spans="2:6" ht="18.600000000000001" customHeight="1">
      <c r="B16" s="106" t="str">
        <f>IF(ISBLANK([12]市町村!B16)=TRUE,"",[12]市町村!B16)</f>
        <v>津山・英田保健医療圏</v>
      </c>
      <c r="C16" s="154">
        <v>29.6</v>
      </c>
      <c r="D16" s="154">
        <v>46.1</v>
      </c>
      <c r="E16" s="154">
        <v>28.6</v>
      </c>
      <c r="F16" s="745">
        <v>40.1</v>
      </c>
    </row>
    <row r="17" spans="2:6" ht="18.600000000000001" customHeight="1">
      <c r="B17" s="106" t="str">
        <f>IF(ISBLANK([12]市町村!B17)=TRUE,"",[12]市町村!B17)</f>
        <v/>
      </c>
      <c r="C17" s="154" t="s">
        <v>68</v>
      </c>
      <c r="D17" s="154" t="s">
        <v>68</v>
      </c>
      <c r="E17" s="154" t="s">
        <v>68</v>
      </c>
      <c r="F17" s="745" t="s">
        <v>68</v>
      </c>
    </row>
    <row r="18" spans="2:6" ht="18.600000000000001" customHeight="1">
      <c r="B18" s="107" t="str">
        <f>IF(ISBLANK([12]市町村!B18)=TRUE,"",[12]市町村!B18)</f>
        <v>岡山市保健所</v>
      </c>
      <c r="C18" s="154">
        <v>30.3</v>
      </c>
      <c r="D18" s="154">
        <v>42.1</v>
      </c>
      <c r="E18" s="154">
        <v>28.7</v>
      </c>
      <c r="F18" s="745">
        <v>39.299999999999997</v>
      </c>
    </row>
    <row r="19" spans="2:6" ht="18.600000000000001" customHeight="1">
      <c r="B19" s="107" t="str">
        <f>IF(ISBLANK([12]市町村!B19)=TRUE,"",[12]市町村!B19)</f>
        <v>倉敷市保健所</v>
      </c>
      <c r="C19" s="746">
        <v>29.6</v>
      </c>
      <c r="D19" s="154">
        <v>41.5</v>
      </c>
      <c r="E19" s="154">
        <v>28.3</v>
      </c>
      <c r="F19" s="745">
        <v>38.799999999999997</v>
      </c>
    </row>
    <row r="20" spans="2:6" ht="18.600000000000001" customHeight="1">
      <c r="B20" s="107" t="str">
        <f>IF(ISBLANK([12]市町村!B20)=TRUE,"",[12]市町村!B20)</f>
        <v>備前保健所</v>
      </c>
      <c r="C20" s="154">
        <v>30.5</v>
      </c>
      <c r="D20" s="154">
        <v>45.7</v>
      </c>
      <c r="E20" s="154">
        <v>29</v>
      </c>
      <c r="F20" s="745">
        <v>42.9</v>
      </c>
    </row>
    <row r="21" spans="2:6" ht="18.600000000000001" customHeight="1">
      <c r="B21" s="107" t="str">
        <f>IF(ISBLANK([12]市町村!B21)=TRUE,"",[12]市町村!B21)</f>
        <v>備中保健所</v>
      </c>
      <c r="C21" s="154">
        <v>30.3</v>
      </c>
      <c r="D21" s="154">
        <v>42.1</v>
      </c>
      <c r="E21" s="154">
        <v>29.1</v>
      </c>
      <c r="F21" s="745">
        <v>39.299999999999997</v>
      </c>
    </row>
    <row r="22" spans="2:6" ht="18.600000000000001" customHeight="1">
      <c r="B22" s="107" t="str">
        <f>IF(ISBLANK([12]市町村!B22)=TRUE,"",[12]市町村!B22)</f>
        <v>備北保健所</v>
      </c>
      <c r="C22" s="154">
        <v>31</v>
      </c>
      <c r="D22" s="154">
        <v>47.3</v>
      </c>
      <c r="E22" s="154">
        <v>28.9</v>
      </c>
      <c r="F22" s="745">
        <v>45.4</v>
      </c>
    </row>
    <row r="23" spans="2:6" ht="18.600000000000001" customHeight="1">
      <c r="B23" s="107" t="str">
        <f>IF(ISBLANK([12]市町村!B24)=TRUE,"",[12]市町村!B24)</f>
        <v>真庭保健所</v>
      </c>
      <c r="C23" s="154">
        <v>31.5</v>
      </c>
      <c r="D23" s="154">
        <v>39.9</v>
      </c>
      <c r="E23" s="154">
        <v>30.1</v>
      </c>
      <c r="F23" s="745">
        <v>36.299999999999997</v>
      </c>
    </row>
    <row r="24" spans="2:6" ht="18.600000000000001" customHeight="1">
      <c r="B24" s="107" t="str">
        <f>IF(ISBLANK([12]市町村!B25)=TRUE,"",[12]市町村!B25)</f>
        <v>美作保健所</v>
      </c>
      <c r="C24" s="154">
        <v>29.6</v>
      </c>
      <c r="D24" s="154">
        <v>46.1</v>
      </c>
      <c r="E24" s="154">
        <v>28.6</v>
      </c>
      <c r="F24" s="745">
        <v>40.1</v>
      </c>
    </row>
    <row r="25" spans="2:6" ht="18.600000000000001" customHeight="1">
      <c r="B25" s="107" t="str">
        <f>IF(ISBLANK([12]市町村!B26)=TRUE,"",[12]市町村!B26)</f>
        <v/>
      </c>
      <c r="C25" s="154" t="s">
        <v>68</v>
      </c>
      <c r="D25" s="154" t="s">
        <v>68</v>
      </c>
      <c r="E25" s="154" t="s">
        <v>68</v>
      </c>
      <c r="F25" s="745" t="s">
        <v>68</v>
      </c>
    </row>
    <row r="26" spans="2:6" ht="18.600000000000001" customHeight="1">
      <c r="B26" s="108" t="str">
        <f>IF(ISBLANK([12]市町村!B27)=TRUE,"",[12]市町村!B27)</f>
        <v>岡 山 市</v>
      </c>
      <c r="C26" s="154">
        <v>30.3</v>
      </c>
      <c r="D26" s="154">
        <v>42.1</v>
      </c>
      <c r="E26" s="154">
        <v>28.7</v>
      </c>
      <c r="F26" s="745">
        <v>39.299999999999997</v>
      </c>
    </row>
    <row r="27" spans="2:6" ht="18.600000000000001" customHeight="1">
      <c r="B27" s="108" t="str">
        <f>IF(ISBLANK([12]市町村!B28)=TRUE,"",[12]市町村!B28)</f>
        <v>倉 敷 市</v>
      </c>
      <c r="C27" s="154">
        <v>29.6</v>
      </c>
      <c r="D27" s="154">
        <v>41.5</v>
      </c>
      <c r="E27" s="154">
        <v>28.3</v>
      </c>
      <c r="F27" s="745">
        <v>38.799999999999997</v>
      </c>
    </row>
    <row r="28" spans="2:6" ht="18.600000000000001" customHeight="1">
      <c r="B28" s="108" t="str">
        <f>IF(ISBLANK([12]市町村!B29)=TRUE,"",[12]市町村!B29)</f>
        <v>津 山 市</v>
      </c>
      <c r="C28" s="154">
        <v>29.2</v>
      </c>
      <c r="D28" s="154">
        <v>45.1</v>
      </c>
      <c r="E28" s="154">
        <v>28.4</v>
      </c>
      <c r="F28" s="745">
        <v>40.299999999999997</v>
      </c>
    </row>
    <row r="29" spans="2:6" ht="18.600000000000001" customHeight="1">
      <c r="B29" s="108" t="str">
        <f>IF(ISBLANK([12]市町村!B30)=TRUE,"",[12]市町村!B30)</f>
        <v>玉 野 市</v>
      </c>
      <c r="C29" s="154">
        <v>29.8</v>
      </c>
      <c r="D29" s="154">
        <v>46.3</v>
      </c>
      <c r="E29" s="154">
        <v>29</v>
      </c>
      <c r="F29" s="745">
        <v>42.1</v>
      </c>
    </row>
    <row r="30" spans="2:6" ht="18.600000000000001" customHeight="1">
      <c r="B30" s="108" t="str">
        <f>IF(ISBLANK([12]市町村!B31)=TRUE,"",[12]市町村!B31)</f>
        <v>笠 岡 市</v>
      </c>
      <c r="C30" s="154">
        <v>30</v>
      </c>
      <c r="D30" s="154">
        <v>44.5</v>
      </c>
      <c r="E30" s="154">
        <v>28.4</v>
      </c>
      <c r="F30" s="745">
        <v>39.9</v>
      </c>
    </row>
    <row r="31" spans="2:6" ht="18.600000000000001" customHeight="1">
      <c r="B31" s="108" t="str">
        <f>IF(ISBLANK([12]市町村!B32)=TRUE,"",[12]市町村!B32)</f>
        <v/>
      </c>
      <c r="C31" s="154" t="s">
        <v>68</v>
      </c>
      <c r="D31" s="154" t="s">
        <v>68</v>
      </c>
      <c r="E31" s="154" t="s">
        <v>68</v>
      </c>
      <c r="F31" s="745" t="s">
        <v>68</v>
      </c>
    </row>
    <row r="32" spans="2:6" ht="18.600000000000001" customHeight="1">
      <c r="B32" s="108" t="str">
        <f>IF(ISBLANK([12]市町村!B33)=TRUE,"",[12]市町村!B33)</f>
        <v/>
      </c>
      <c r="C32" s="154">
        <v>31.1</v>
      </c>
      <c r="D32" s="154">
        <v>40.1</v>
      </c>
      <c r="E32" s="154">
        <v>29.4</v>
      </c>
      <c r="F32" s="745">
        <v>41.2</v>
      </c>
    </row>
    <row r="33" spans="2:6" ht="18.600000000000001" customHeight="1">
      <c r="B33" s="108" t="str">
        <f>IF(ISBLANK([12]市町村!B34)=TRUE,"",[12]市町村!B34)</f>
        <v/>
      </c>
      <c r="C33" s="154">
        <v>30.2</v>
      </c>
      <c r="D33" s="154">
        <v>40.9</v>
      </c>
      <c r="E33" s="154">
        <v>29.2</v>
      </c>
      <c r="F33" s="745">
        <v>38.799999999999997</v>
      </c>
    </row>
    <row r="34" spans="2:6" ht="18.600000000000001" customHeight="1">
      <c r="B34" s="108" t="str">
        <f>IF(ISBLANK([12]市町村!B35)=TRUE,"",[12]市町村!B35)</f>
        <v>高 梁 市</v>
      </c>
      <c r="C34" s="154">
        <v>30.6</v>
      </c>
      <c r="D34" s="154">
        <v>49.6</v>
      </c>
      <c r="E34" s="154">
        <v>28.6</v>
      </c>
      <c r="F34" s="745">
        <v>48.3</v>
      </c>
    </row>
    <row r="35" spans="2:6" ht="18.600000000000001" customHeight="1">
      <c r="B35" s="108" t="str">
        <f>IF(ISBLANK([12]市町村!B36)=TRUE,"",[12]市町村!B36)</f>
        <v>新 見 市</v>
      </c>
      <c r="C35" s="154">
        <v>31.4</v>
      </c>
      <c r="D35" s="154">
        <v>35.5</v>
      </c>
      <c r="E35" s="154">
        <v>29.1</v>
      </c>
      <c r="F35" s="745">
        <v>35.5</v>
      </c>
    </row>
    <row r="36" spans="2:6" ht="18.600000000000001" customHeight="1">
      <c r="B36" s="109" t="str">
        <f>IF(ISBLANK([12]市町村!B37)=TRUE,"",[12]市町村!B37)</f>
        <v>備 前 市</v>
      </c>
      <c r="C36" s="154">
        <v>29.5</v>
      </c>
      <c r="D36" s="154">
        <v>45.3</v>
      </c>
      <c r="E36" s="154">
        <v>28.2</v>
      </c>
      <c r="F36" s="745">
        <v>41.3</v>
      </c>
    </row>
    <row r="37" spans="2:6" ht="18.600000000000001" customHeight="1">
      <c r="B37" s="108" t="str">
        <f>IF(ISBLANK([12]市町村!B38)=TRUE,"",[12]市町村!B38)</f>
        <v/>
      </c>
      <c r="C37" s="154" t="s">
        <v>68</v>
      </c>
      <c r="D37" s="154" t="s">
        <v>68</v>
      </c>
      <c r="E37" s="154" t="s">
        <v>68</v>
      </c>
      <c r="F37" s="745" t="s">
        <v>68</v>
      </c>
    </row>
    <row r="38" spans="2:6" ht="18.600000000000001" customHeight="1">
      <c r="B38" s="108" t="str">
        <f>IF(ISBLANK([12]市町村!B39)=TRUE,"",[12]市町村!B39)</f>
        <v>瀬戸内市</v>
      </c>
      <c r="C38" s="154">
        <v>30.6</v>
      </c>
      <c r="D38" s="154">
        <v>45.5</v>
      </c>
      <c r="E38" s="154">
        <v>28.9</v>
      </c>
      <c r="F38" s="745">
        <v>44.3</v>
      </c>
    </row>
    <row r="39" spans="2:6" ht="18.600000000000001" customHeight="1">
      <c r="B39" s="108" t="str">
        <f>IF(ISBLANK([12]市町村!B40)=TRUE,"",[12]市町村!B40)</f>
        <v>赤 磐 市</v>
      </c>
      <c r="C39" s="154">
        <v>31.2</v>
      </c>
      <c r="D39" s="154">
        <v>46.1</v>
      </c>
      <c r="E39" s="154">
        <v>28.9</v>
      </c>
      <c r="F39" s="745">
        <v>46</v>
      </c>
    </row>
    <row r="40" spans="2:6" ht="18.600000000000001" customHeight="1">
      <c r="B40" s="108" t="str">
        <f>IF(ISBLANK([12]市町村!B41)=TRUE,"",[12]市町村!B41)</f>
        <v>真 庭 市</v>
      </c>
      <c r="C40" s="154">
        <v>31.5</v>
      </c>
      <c r="D40" s="154">
        <v>39.700000000000003</v>
      </c>
      <c r="E40" s="154">
        <v>29.9</v>
      </c>
      <c r="F40" s="745">
        <v>36.299999999999997</v>
      </c>
    </row>
    <row r="41" spans="2:6" ht="18.600000000000001" customHeight="1">
      <c r="B41" s="108" t="str">
        <f>IF(ISBLANK([12]市町村!B42)=TRUE,"",[12]市町村!B42)</f>
        <v>美 作 市</v>
      </c>
      <c r="C41" s="154">
        <v>30.3</v>
      </c>
      <c r="D41" s="154">
        <v>47.1</v>
      </c>
      <c r="E41" s="154">
        <v>29.3</v>
      </c>
      <c r="F41" s="745">
        <v>40.799999999999997</v>
      </c>
    </row>
    <row r="42" spans="2:6" ht="18.600000000000001" customHeight="1">
      <c r="B42" s="108" t="str">
        <f>IF(ISBLANK([12]市町村!B43)=TRUE,"",[12]市町村!B43)</f>
        <v>浅 口 市</v>
      </c>
      <c r="C42" s="154">
        <v>29.8</v>
      </c>
      <c r="D42" s="154">
        <v>39.200000000000003</v>
      </c>
      <c r="E42" s="154">
        <v>28.7</v>
      </c>
      <c r="F42" s="745">
        <v>38.1</v>
      </c>
    </row>
    <row r="43" spans="2:6" ht="18.600000000000001" customHeight="1">
      <c r="B43" s="108" t="str">
        <f>IF(ISBLANK([12]市町村!B44)=TRUE,"",[12]市町村!B44)</f>
        <v/>
      </c>
      <c r="C43" s="154" t="s">
        <v>68</v>
      </c>
      <c r="D43" s="154" t="s">
        <v>68</v>
      </c>
      <c r="E43" s="154" t="s">
        <v>68</v>
      </c>
      <c r="F43" s="745" t="s">
        <v>68</v>
      </c>
    </row>
    <row r="44" spans="2:6" ht="18.600000000000001" customHeight="1">
      <c r="B44" s="108" t="str">
        <f>IF(ISBLANK([12]市町村!B45)=TRUE,"",[12]市町村!B45)</f>
        <v>和 気 郡</v>
      </c>
      <c r="C44" s="154" t="s">
        <v>68</v>
      </c>
      <c r="D44" s="154" t="s">
        <v>68</v>
      </c>
      <c r="E44" s="154" t="s">
        <v>68</v>
      </c>
      <c r="F44" s="745" t="s">
        <v>68</v>
      </c>
    </row>
    <row r="45" spans="2:6" ht="18.600000000000001" customHeight="1">
      <c r="B45" s="108" t="str">
        <f>IF(ISBLANK([12]市町村!B46)=TRUE,"",[12]市町村!B46)</f>
        <v>　 和 気 町</v>
      </c>
      <c r="C45" s="154">
        <v>30.4</v>
      </c>
      <c r="D45" s="154">
        <v>48</v>
      </c>
      <c r="E45" s="154">
        <v>28.9</v>
      </c>
      <c r="F45" s="745">
        <v>43.2</v>
      </c>
    </row>
    <row r="46" spans="2:6" ht="18.600000000000001" customHeight="1">
      <c r="B46" s="108" t="str">
        <f>IF(ISBLANK([12]市町村!B47)=TRUE,"",[12]市町村!B47)</f>
        <v>都 窪 郡</v>
      </c>
      <c r="C46" s="154" t="s">
        <v>68</v>
      </c>
      <c r="D46" s="154" t="s">
        <v>68</v>
      </c>
      <c r="E46" s="154" t="s">
        <v>68</v>
      </c>
      <c r="F46" s="745" t="s">
        <v>68</v>
      </c>
    </row>
    <row r="47" spans="2:6" ht="18.600000000000001" customHeight="1">
      <c r="B47" s="108" t="str">
        <f>IF(ISBLANK([12]市町村!B48)=TRUE,"",[12]市町村!B48)</f>
        <v>　 早 島 町</v>
      </c>
      <c r="C47" s="154">
        <v>28.8</v>
      </c>
      <c r="D47" s="154">
        <v>52.4</v>
      </c>
      <c r="E47" s="154">
        <v>30.2</v>
      </c>
      <c r="F47" s="745">
        <v>33.299999999999997</v>
      </c>
    </row>
    <row r="48" spans="2:6" ht="18.600000000000001" customHeight="1">
      <c r="B48" s="108" t="str">
        <f>IF(ISBLANK([12]市町村!B49)=TRUE,"",[12]市町村!B49)</f>
        <v>浅 口 郡</v>
      </c>
      <c r="C48" s="154" t="s">
        <v>68</v>
      </c>
      <c r="D48" s="154" t="s">
        <v>68</v>
      </c>
      <c r="E48" s="154" t="s">
        <v>68</v>
      </c>
      <c r="F48" s="745" t="s">
        <v>68</v>
      </c>
    </row>
    <row r="49" spans="2:6" ht="18.600000000000001" customHeight="1">
      <c r="B49" s="108" t="str">
        <f>IF(ISBLANK([12]市町村!B50)=TRUE,"",[12]市町村!B50)</f>
        <v>　 里 庄 町</v>
      </c>
      <c r="C49" s="154">
        <v>29.3</v>
      </c>
      <c r="D49" s="154">
        <v>61.4</v>
      </c>
      <c r="E49" s="154">
        <v>29.5</v>
      </c>
      <c r="F49" s="745">
        <v>41.9</v>
      </c>
    </row>
    <row r="50" spans="2:6" ht="18.600000000000001" customHeight="1">
      <c r="B50" s="108" t="str">
        <f>IF(ISBLANK([12]市町村!B51)=TRUE,"",[12]市町村!B51)</f>
        <v/>
      </c>
      <c r="C50" s="154" t="s">
        <v>68</v>
      </c>
      <c r="D50" s="154" t="s">
        <v>68</v>
      </c>
      <c r="E50" s="154" t="s">
        <v>68</v>
      </c>
      <c r="F50" s="745" t="s">
        <v>68</v>
      </c>
    </row>
    <row r="51" spans="2:6" ht="18.600000000000001" customHeight="1">
      <c r="B51" s="108" t="str">
        <f>IF(ISBLANK([12]市町村!B52)=TRUE,"",[12]市町村!B52)</f>
        <v>小 田 郡</v>
      </c>
      <c r="C51" s="154" t="s">
        <v>68</v>
      </c>
      <c r="D51" s="154" t="s">
        <v>68</v>
      </c>
      <c r="E51" s="154" t="s">
        <v>68</v>
      </c>
      <c r="F51" s="745" t="s">
        <v>68</v>
      </c>
    </row>
    <row r="52" spans="2:6" ht="18.600000000000001" customHeight="1">
      <c r="B52" s="108" t="str">
        <f>IF(ISBLANK([12]市町村!B53)=TRUE,"",[12]市町村!B53)</f>
        <v>　 矢 掛 町</v>
      </c>
      <c r="C52" s="154">
        <v>33.299999999999997</v>
      </c>
      <c r="D52" s="154">
        <v>41.5</v>
      </c>
      <c r="E52" s="154">
        <v>30.9</v>
      </c>
      <c r="F52" s="745">
        <v>39.1</v>
      </c>
    </row>
    <row r="53" spans="2:6" ht="18.600000000000001" customHeight="1">
      <c r="B53" s="108" t="str">
        <f>IF(ISBLANK([12]市町村!B54)=TRUE,"",[12]市町村!B54)</f>
        <v>真 庭 郡</v>
      </c>
      <c r="C53" s="154" t="s">
        <v>68</v>
      </c>
      <c r="D53" s="154" t="s">
        <v>68</v>
      </c>
      <c r="E53" s="154" t="s">
        <v>68</v>
      </c>
      <c r="F53" s="745" t="s">
        <v>68</v>
      </c>
    </row>
    <row r="54" spans="2:6" ht="18.600000000000001" customHeight="1">
      <c r="B54" s="108" t="str">
        <f>IF(ISBLANK([12]市町村!B55)=TRUE,"",[12]市町村!B55)</f>
        <v>　 新 庄 村</v>
      </c>
      <c r="C54" s="154">
        <v>32.4</v>
      </c>
      <c r="D54" s="154">
        <v>42.1</v>
      </c>
      <c r="E54" s="154">
        <v>35.1</v>
      </c>
      <c r="F54" s="745" t="s">
        <v>117</v>
      </c>
    </row>
    <row r="55" spans="2:6" ht="18.600000000000001" customHeight="1">
      <c r="B55" s="108" t="str">
        <f>IF(ISBLANK([12]市町村!B56)=TRUE,"",[12]市町村!B56)</f>
        <v>苫 田 郡</v>
      </c>
      <c r="C55" s="154" t="s">
        <v>68</v>
      </c>
      <c r="D55" s="154" t="s">
        <v>68</v>
      </c>
      <c r="E55" s="154" t="s">
        <v>68</v>
      </c>
      <c r="F55" s="745" t="s">
        <v>68</v>
      </c>
    </row>
    <row r="56" spans="2:6" ht="18.600000000000001" customHeight="1">
      <c r="B56" s="108" t="str">
        <f>IF(ISBLANK([12]市町村!B57)=TRUE,"",[12]市町村!B57)</f>
        <v>　 鏡 野 町</v>
      </c>
      <c r="C56" s="154">
        <v>30.5</v>
      </c>
      <c r="D56" s="154">
        <v>45.4</v>
      </c>
      <c r="E56" s="154">
        <v>28.6</v>
      </c>
      <c r="F56" s="745">
        <v>36.700000000000003</v>
      </c>
    </row>
    <row r="57" spans="2:6" ht="18.600000000000001" customHeight="1">
      <c r="B57" s="108" t="str">
        <f>IF(ISBLANK([12]市町村!B58)=TRUE,"",[12]市町村!B58)</f>
        <v/>
      </c>
      <c r="C57" s="154" t="s">
        <v>68</v>
      </c>
      <c r="D57" s="154" t="s">
        <v>68</v>
      </c>
      <c r="E57" s="154" t="s">
        <v>68</v>
      </c>
      <c r="F57" s="745" t="s">
        <v>68</v>
      </c>
    </row>
    <row r="58" spans="2:6" ht="18.600000000000001" customHeight="1">
      <c r="B58" s="108" t="str">
        <f>IF(ISBLANK([12]市町村!B59)=TRUE,"",[12]市町村!B59)</f>
        <v>勝 田 郡</v>
      </c>
      <c r="C58" s="154" t="s">
        <v>68</v>
      </c>
      <c r="D58" s="154" t="s">
        <v>68</v>
      </c>
      <c r="E58" s="154" t="s">
        <v>68</v>
      </c>
      <c r="F58" s="745" t="s">
        <v>68</v>
      </c>
    </row>
    <row r="59" spans="2:6" ht="18.600000000000001" customHeight="1">
      <c r="B59" s="108" t="str">
        <f>IF(ISBLANK([12]市町村!B60)=TRUE,"",[12]市町村!B60)</f>
        <v>　 勝 央 町</v>
      </c>
      <c r="C59" s="154">
        <v>31</v>
      </c>
      <c r="D59" s="154">
        <v>41.8</v>
      </c>
      <c r="E59" s="154">
        <v>30</v>
      </c>
      <c r="F59" s="745">
        <v>30.7</v>
      </c>
    </row>
    <row r="60" spans="2:6" ht="18.600000000000001" customHeight="1">
      <c r="B60" s="108" t="str">
        <f>IF(ISBLANK([12]市町村!B61)=TRUE,"",[12]市町村!B61)</f>
        <v>　 奈 義 町</v>
      </c>
      <c r="C60" s="154">
        <v>28.4</v>
      </c>
      <c r="D60" s="154">
        <v>39.5</v>
      </c>
      <c r="E60" s="154">
        <v>27.3</v>
      </c>
      <c r="F60" s="745">
        <v>33.6</v>
      </c>
    </row>
    <row r="61" spans="2:6" ht="18.600000000000001" customHeight="1">
      <c r="B61" s="108" t="str">
        <f>IF(ISBLANK([12]市町村!B62)=TRUE,"",[12]市町村!B62)</f>
        <v>英 田 郡</v>
      </c>
      <c r="C61" s="154" t="s">
        <v>68</v>
      </c>
      <c r="D61" s="154" t="s">
        <v>68</v>
      </c>
      <c r="E61" s="154" t="s">
        <v>68</v>
      </c>
      <c r="F61" s="745" t="s">
        <v>68</v>
      </c>
    </row>
    <row r="62" spans="2:6" ht="18.600000000000001" customHeight="1">
      <c r="B62" s="108" t="str">
        <f>IF(ISBLANK([12]市町村!B63)=TRUE,"",[12]市町村!B63)</f>
        <v>　 西粟倉村</v>
      </c>
      <c r="C62" s="154">
        <v>37.5</v>
      </c>
      <c r="D62" s="154">
        <v>36.1</v>
      </c>
      <c r="E62" s="154">
        <v>34.1</v>
      </c>
      <c r="F62" s="745">
        <v>34.299999999999997</v>
      </c>
    </row>
    <row r="63" spans="2:6" ht="18.600000000000001" customHeight="1">
      <c r="B63" s="108" t="str">
        <f>IF(ISBLANK([12]市町村!B64)=TRUE,"",[12]市町村!B64)</f>
        <v/>
      </c>
      <c r="C63" s="154" t="s">
        <v>68</v>
      </c>
      <c r="D63" s="154" t="s">
        <v>68</v>
      </c>
      <c r="E63" s="154" t="s">
        <v>68</v>
      </c>
      <c r="F63" s="745" t="s">
        <v>68</v>
      </c>
    </row>
    <row r="64" spans="2:6" ht="18.600000000000001" customHeight="1">
      <c r="B64" s="108" t="str">
        <f>IF(ISBLANK([12]市町村!B65)=TRUE,"",[12]市町村!B65)</f>
        <v/>
      </c>
      <c r="C64" s="154" t="s">
        <v>68</v>
      </c>
      <c r="D64" s="154" t="s">
        <v>68</v>
      </c>
      <c r="E64" s="154" t="s">
        <v>68</v>
      </c>
      <c r="F64" s="745" t="s">
        <v>68</v>
      </c>
    </row>
    <row r="65" spans="2:6" ht="18.600000000000001" customHeight="1">
      <c r="B65" s="108" t="str">
        <f>IF(ISBLANK([12]市町村!B66)=TRUE,"",[12]市町村!B66)</f>
        <v/>
      </c>
      <c r="C65" s="154">
        <v>29.1</v>
      </c>
      <c r="D65" s="154">
        <v>59.2</v>
      </c>
      <c r="E65" s="154">
        <v>29.1</v>
      </c>
      <c r="F65" s="745">
        <v>55</v>
      </c>
    </row>
    <row r="66" spans="2:6" ht="18.600000000000001" customHeight="1">
      <c r="B66" s="108" t="str">
        <f>IF(ISBLANK([12]市町村!B67)=TRUE,"",[12]市町村!B67)</f>
        <v>　 美 咲 町</v>
      </c>
      <c r="C66" s="154">
        <v>29.6</v>
      </c>
      <c r="D66" s="154">
        <v>51.7</v>
      </c>
      <c r="E66" s="154">
        <v>29.1</v>
      </c>
      <c r="F66" s="745">
        <v>42.7</v>
      </c>
    </row>
    <row r="67" spans="2:6" ht="18.600000000000001" customHeight="1">
      <c r="B67" s="108" t="str">
        <f>IF(ISBLANK([12]市町村!B68)=TRUE,"",[12]市町村!B68)</f>
        <v>加 賀 郡</v>
      </c>
      <c r="C67" s="154" t="s">
        <v>68</v>
      </c>
      <c r="D67" s="154" t="s">
        <v>68</v>
      </c>
      <c r="E67" s="154" t="s">
        <v>68</v>
      </c>
      <c r="F67" s="745" t="s">
        <v>68</v>
      </c>
    </row>
    <row r="68" spans="2:6" ht="18.600000000000001" customHeight="1">
      <c r="B68" s="108" t="str">
        <f>IF(ISBLANK([12]市町村!B69)=TRUE,"",[12]市町村!B69)</f>
        <v>　 吉備中央町</v>
      </c>
      <c r="C68" s="154">
        <v>35.299999999999997</v>
      </c>
      <c r="D68" s="154">
        <v>42.4</v>
      </c>
      <c r="E68" s="154">
        <v>34.4</v>
      </c>
      <c r="F68" s="745">
        <v>34.1</v>
      </c>
    </row>
    <row r="69" spans="2:6" ht="18.600000000000001" customHeight="1" thickBot="1">
      <c r="B69" s="108" t="str">
        <f>IF(ISBLANK([12]市町村!B73)=TRUE,"",[12]市町村!B73)</f>
        <v/>
      </c>
      <c r="C69" s="154" t="s">
        <v>68</v>
      </c>
      <c r="D69" s="154" t="s">
        <v>68</v>
      </c>
      <c r="E69" s="154" t="s">
        <v>68</v>
      </c>
      <c r="F69" s="745" t="s">
        <v>68</v>
      </c>
    </row>
    <row r="70" spans="2:6" s="749" customFormat="1" ht="14.25">
      <c r="B70" s="691" t="s">
        <v>553</v>
      </c>
      <c r="C70" s="747"/>
      <c r="D70" s="748"/>
      <c r="E70" s="748"/>
      <c r="F70" s="748"/>
    </row>
    <row r="71" spans="2:6" s="749" customFormat="1" ht="18.600000000000001" customHeight="1">
      <c r="B71" s="483" t="s">
        <v>203</v>
      </c>
      <c r="C71" s="5"/>
    </row>
    <row r="76" spans="2:6" ht="18.600000000000001" customHeight="1">
      <c r="C76" s="262"/>
      <c r="D76" s="262"/>
      <c r="E76" s="262"/>
      <c r="F76" s="262"/>
    </row>
  </sheetData>
  <phoneticPr fontId="2"/>
  <pageMargins left="0.51181102362204722" right="0.51181102362204722" top="0.55118110236220474" bottom="0.39370078740157483" header="0.51181102362204722" footer="0.51181102362204722"/>
  <pageSetup paperSize="9" scale="55" firstPageNumber="118" orientation="portrait" useFirstPageNumber="1"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I43"/>
  <sheetViews>
    <sheetView showGridLines="0" zoomScale="80" zoomScaleNormal="80" zoomScaleSheetLayoutView="80" workbookViewId="0"/>
  </sheetViews>
  <sheetFormatPr defaultColWidth="10.625" defaultRowHeight="18" customHeight="1"/>
  <cols>
    <col min="1" max="1" width="2.625" style="179" customWidth="1"/>
    <col min="2" max="2" width="14.25" style="179" customWidth="1"/>
    <col min="3" max="3" width="9.625" style="179" customWidth="1"/>
    <col min="4" max="9" width="16.625" style="179" customWidth="1"/>
    <col min="10" max="10" width="2.625" style="179" customWidth="1"/>
    <col min="11" max="16384" width="10.625" style="179"/>
  </cols>
  <sheetData>
    <row r="1" spans="1:9" ht="18" customHeight="1">
      <c r="A1" s="1"/>
      <c r="B1" s="226" t="s">
        <v>554</v>
      </c>
    </row>
    <row r="2" spans="1:9" ht="18" customHeight="1" thickBot="1">
      <c r="B2" s="181"/>
      <c r="C2" s="181"/>
      <c r="D2" s="181"/>
      <c r="E2" s="181"/>
      <c r="F2" s="181"/>
      <c r="G2" s="181"/>
      <c r="H2" s="181"/>
      <c r="I2" s="750" t="s">
        <v>555</v>
      </c>
    </row>
    <row r="3" spans="1:9" ht="24.95" customHeight="1">
      <c r="B3" s="751"/>
      <c r="C3" s="248"/>
      <c r="D3" s="752"/>
      <c r="E3" s="752"/>
      <c r="F3" s="753" t="s">
        <v>556</v>
      </c>
      <c r="G3" s="753"/>
      <c r="H3" s="753"/>
      <c r="I3" s="754"/>
    </row>
    <row r="4" spans="1:9" ht="24.95" customHeight="1">
      <c r="B4" s="512"/>
      <c r="C4" s="820" t="s">
        <v>557</v>
      </c>
      <c r="D4" s="196" t="s">
        <v>558</v>
      </c>
      <c r="E4" s="192" t="s">
        <v>559</v>
      </c>
      <c r="F4" s="192" t="s">
        <v>560</v>
      </c>
      <c r="G4" s="192" t="s">
        <v>561</v>
      </c>
      <c r="H4" s="192" t="s">
        <v>562</v>
      </c>
      <c r="I4" s="229" t="s">
        <v>563</v>
      </c>
    </row>
    <row r="5" spans="1:9" ht="24.95" customHeight="1">
      <c r="B5" s="755"/>
      <c r="C5" s="821"/>
      <c r="D5" s="756" t="s">
        <v>564</v>
      </c>
      <c r="E5" s="743" t="s">
        <v>564</v>
      </c>
      <c r="F5" s="743" t="s">
        <v>564</v>
      </c>
      <c r="G5" s="743" t="s">
        <v>564</v>
      </c>
      <c r="H5" s="743" t="s">
        <v>564</v>
      </c>
      <c r="I5" s="744" t="s">
        <v>564</v>
      </c>
    </row>
    <row r="6" spans="1:9" ht="35.1" customHeight="1">
      <c r="B6" s="512" t="s">
        <v>565</v>
      </c>
      <c r="C6" s="757">
        <f t="shared" ref="C6:C16" si="0">SUM(D6:I6)</f>
        <v>2986</v>
      </c>
      <c r="D6" s="757">
        <f t="shared" ref="D6:I6" si="1">SUM(D7:D17)</f>
        <v>2626</v>
      </c>
      <c r="E6" s="757">
        <f t="shared" si="1"/>
        <v>261</v>
      </c>
      <c r="F6" s="757">
        <f t="shared" si="1"/>
        <v>30</v>
      </c>
      <c r="G6" s="757">
        <f t="shared" si="1"/>
        <v>43</v>
      </c>
      <c r="H6" s="757">
        <f>SUM(H7:H17)</f>
        <v>0</v>
      </c>
      <c r="I6" s="758">
        <f t="shared" si="1"/>
        <v>26</v>
      </c>
    </row>
    <row r="7" spans="1:9" ht="35.1" customHeight="1">
      <c r="B7" s="759" t="s">
        <v>566</v>
      </c>
      <c r="C7" s="760">
        <f t="shared" si="0"/>
        <v>187</v>
      </c>
      <c r="D7" s="760">
        <v>171</v>
      </c>
      <c r="E7" s="760">
        <v>14</v>
      </c>
      <c r="F7" s="760" t="s">
        <v>567</v>
      </c>
      <c r="G7" s="760">
        <v>1</v>
      </c>
      <c r="H7" s="760" t="s">
        <v>567</v>
      </c>
      <c r="I7" s="758">
        <v>1</v>
      </c>
    </row>
    <row r="8" spans="1:9" ht="35.1" customHeight="1">
      <c r="B8" s="759" t="s">
        <v>568</v>
      </c>
      <c r="C8" s="760">
        <f t="shared" si="0"/>
        <v>213</v>
      </c>
      <c r="D8" s="760">
        <v>186</v>
      </c>
      <c r="E8" s="760">
        <v>23</v>
      </c>
      <c r="F8" s="760">
        <v>2</v>
      </c>
      <c r="G8" s="760">
        <v>1</v>
      </c>
      <c r="H8" s="760" t="s">
        <v>567</v>
      </c>
      <c r="I8" s="758">
        <v>1</v>
      </c>
    </row>
    <row r="9" spans="1:9" ht="35.1" customHeight="1">
      <c r="B9" s="759" t="s">
        <v>569</v>
      </c>
      <c r="C9" s="760">
        <f t="shared" si="0"/>
        <v>184</v>
      </c>
      <c r="D9" s="760">
        <v>160</v>
      </c>
      <c r="E9" s="760">
        <v>20</v>
      </c>
      <c r="F9" s="760">
        <v>2</v>
      </c>
      <c r="G9" s="760">
        <v>1</v>
      </c>
      <c r="H9" s="760" t="s">
        <v>567</v>
      </c>
      <c r="I9" s="758">
        <v>1</v>
      </c>
    </row>
    <row r="10" spans="1:9" ht="35.1" customHeight="1">
      <c r="B10" s="759" t="s">
        <v>570</v>
      </c>
      <c r="C10" s="760">
        <f t="shared" si="0"/>
        <v>159</v>
      </c>
      <c r="D10" s="760">
        <v>135</v>
      </c>
      <c r="E10" s="760">
        <v>17</v>
      </c>
      <c r="F10" s="760">
        <v>3</v>
      </c>
      <c r="G10" s="760">
        <v>2</v>
      </c>
      <c r="H10" s="760" t="s">
        <v>567</v>
      </c>
      <c r="I10" s="758">
        <v>2</v>
      </c>
    </row>
    <row r="11" spans="1:9" ht="35.1" customHeight="1">
      <c r="B11" s="759" t="s">
        <v>571</v>
      </c>
      <c r="C11" s="760">
        <f t="shared" si="0"/>
        <v>160</v>
      </c>
      <c r="D11" s="760">
        <v>145</v>
      </c>
      <c r="E11" s="760">
        <v>11</v>
      </c>
      <c r="F11" s="760">
        <v>0</v>
      </c>
      <c r="G11" s="760">
        <v>2</v>
      </c>
      <c r="H11" s="760" t="s">
        <v>567</v>
      </c>
      <c r="I11" s="758">
        <v>2</v>
      </c>
    </row>
    <row r="12" spans="1:9" ht="35.1" customHeight="1">
      <c r="B12" s="759" t="s">
        <v>572</v>
      </c>
      <c r="C12" s="760">
        <f t="shared" si="0"/>
        <v>545</v>
      </c>
      <c r="D12" s="760">
        <v>480</v>
      </c>
      <c r="E12" s="760">
        <v>48</v>
      </c>
      <c r="F12" s="760">
        <v>5</v>
      </c>
      <c r="G12" s="760">
        <v>7</v>
      </c>
      <c r="H12" s="760" t="s">
        <v>567</v>
      </c>
      <c r="I12" s="758">
        <v>5</v>
      </c>
    </row>
    <row r="13" spans="1:9" ht="35.1" customHeight="1">
      <c r="B13" s="759" t="s">
        <v>573</v>
      </c>
      <c r="C13" s="760">
        <f t="shared" si="0"/>
        <v>372</v>
      </c>
      <c r="D13" s="760">
        <v>317</v>
      </c>
      <c r="E13" s="760">
        <v>39</v>
      </c>
      <c r="F13" s="760">
        <v>6</v>
      </c>
      <c r="G13" s="760">
        <v>8</v>
      </c>
      <c r="H13" s="760" t="s">
        <v>567</v>
      </c>
      <c r="I13" s="758">
        <v>2</v>
      </c>
    </row>
    <row r="14" spans="1:9" ht="35.1" customHeight="1">
      <c r="B14" s="759" t="s">
        <v>574</v>
      </c>
      <c r="C14" s="760">
        <f t="shared" si="0"/>
        <v>346</v>
      </c>
      <c r="D14" s="760">
        <v>312</v>
      </c>
      <c r="E14" s="760">
        <v>24</v>
      </c>
      <c r="F14" s="760">
        <v>4</v>
      </c>
      <c r="G14" s="760">
        <v>6</v>
      </c>
      <c r="H14" s="760" t="s">
        <v>567</v>
      </c>
      <c r="I14" s="758">
        <v>0</v>
      </c>
    </row>
    <row r="15" spans="1:9" ht="35.1" customHeight="1">
      <c r="B15" s="759" t="s">
        <v>575</v>
      </c>
      <c r="C15" s="760">
        <f t="shared" si="0"/>
        <v>586</v>
      </c>
      <c r="D15" s="760">
        <v>512</v>
      </c>
      <c r="E15" s="760">
        <v>46</v>
      </c>
      <c r="F15" s="760">
        <v>6</v>
      </c>
      <c r="G15" s="760">
        <v>12</v>
      </c>
      <c r="H15" s="760" t="s">
        <v>567</v>
      </c>
      <c r="I15" s="758">
        <v>10</v>
      </c>
    </row>
    <row r="16" spans="1:9" ht="35.1" customHeight="1">
      <c r="B16" s="512" t="s">
        <v>576</v>
      </c>
      <c r="C16" s="760">
        <f t="shared" si="0"/>
        <v>234</v>
      </c>
      <c r="D16" s="760">
        <v>208</v>
      </c>
      <c r="E16" s="760">
        <v>19</v>
      </c>
      <c r="F16" s="760">
        <v>2</v>
      </c>
      <c r="G16" s="760">
        <v>3</v>
      </c>
      <c r="H16" s="760" t="s">
        <v>567</v>
      </c>
      <c r="I16" s="758">
        <v>2</v>
      </c>
    </row>
    <row r="17" spans="2:9" ht="21" customHeight="1" thickBot="1">
      <c r="B17" s="761"/>
      <c r="C17" s="762"/>
      <c r="D17" s="762"/>
      <c r="E17" s="762"/>
      <c r="F17" s="762"/>
      <c r="G17" s="762"/>
      <c r="H17" s="762"/>
      <c r="I17" s="763"/>
    </row>
    <row r="18" spans="2:9" ht="6" customHeight="1">
      <c r="B18" s="237"/>
      <c r="C18" s="764"/>
      <c r="D18" s="764"/>
      <c r="E18" s="764"/>
      <c r="F18" s="764"/>
      <c r="G18" s="764"/>
      <c r="H18" s="764"/>
      <c r="I18" s="764"/>
    </row>
    <row r="19" spans="2:9" ht="18" customHeight="1">
      <c r="B19" s="119" t="s">
        <v>577</v>
      </c>
    </row>
    <row r="22" spans="2:9" ht="18" customHeight="1">
      <c r="B22" s="226" t="s">
        <v>578</v>
      </c>
    </row>
    <row r="23" spans="2:9" ht="18" customHeight="1" thickBot="1">
      <c r="B23" s="181"/>
      <c r="C23" s="181"/>
      <c r="D23" s="181"/>
      <c r="E23" s="181"/>
      <c r="F23" s="181"/>
      <c r="G23" s="181"/>
      <c r="H23" s="765"/>
      <c r="I23" s="750" t="s">
        <v>555</v>
      </c>
    </row>
    <row r="24" spans="2:9" ht="9" customHeight="1">
      <c r="B24" s="822"/>
      <c r="C24" s="825" t="s">
        <v>579</v>
      </c>
      <c r="D24" s="826"/>
      <c r="E24" s="826"/>
      <c r="F24" s="826"/>
      <c r="G24" s="826"/>
      <c r="H24" s="826"/>
      <c r="I24" s="827"/>
    </row>
    <row r="25" spans="2:9" ht="9" customHeight="1">
      <c r="B25" s="823"/>
      <c r="C25" s="828"/>
      <c r="D25" s="829"/>
      <c r="E25" s="829"/>
      <c r="F25" s="829"/>
      <c r="G25" s="829"/>
      <c r="H25" s="829"/>
      <c r="I25" s="830"/>
    </row>
    <row r="26" spans="2:9" ht="9" customHeight="1">
      <c r="B26" s="823"/>
      <c r="C26" s="831"/>
      <c r="D26" s="832"/>
      <c r="E26" s="832"/>
      <c r="F26" s="832"/>
      <c r="G26" s="832"/>
      <c r="H26" s="832"/>
      <c r="I26" s="833"/>
    </row>
    <row r="27" spans="2:9" ht="18" customHeight="1">
      <c r="B27" s="823"/>
      <c r="C27" s="820" t="s">
        <v>580</v>
      </c>
      <c r="D27" s="820" t="s">
        <v>581</v>
      </c>
      <c r="E27" s="820" t="s">
        <v>582</v>
      </c>
      <c r="F27" s="820" t="s">
        <v>583</v>
      </c>
      <c r="G27" s="820" t="s">
        <v>584</v>
      </c>
      <c r="H27" s="820" t="s">
        <v>585</v>
      </c>
      <c r="I27" s="835" t="s">
        <v>586</v>
      </c>
    </row>
    <row r="28" spans="2:9" ht="9.9499999999999993" customHeight="1">
      <c r="B28" s="823"/>
      <c r="C28" s="834"/>
      <c r="D28" s="834"/>
      <c r="E28" s="834"/>
      <c r="F28" s="834"/>
      <c r="G28" s="834"/>
      <c r="H28" s="834"/>
      <c r="I28" s="830"/>
    </row>
    <row r="29" spans="2:9" ht="18" customHeight="1">
      <c r="B29" s="824"/>
      <c r="C29" s="821"/>
      <c r="D29" s="821"/>
      <c r="E29" s="821"/>
      <c r="F29" s="821"/>
      <c r="G29" s="821"/>
      <c r="H29" s="821"/>
      <c r="I29" s="833"/>
    </row>
    <row r="30" spans="2:9" ht="35.1" customHeight="1">
      <c r="B30" s="512" t="s">
        <v>565</v>
      </c>
      <c r="C30" s="664">
        <f t="shared" ref="C30:C40" si="2">SUM(D30:I30)</f>
        <v>2986</v>
      </c>
      <c r="D30" s="766">
        <f t="shared" ref="D30:I30" si="3">SUM(D31:D40)</f>
        <v>1132</v>
      </c>
      <c r="E30" s="766">
        <f t="shared" si="3"/>
        <v>785</v>
      </c>
      <c r="F30" s="766">
        <f t="shared" si="3"/>
        <v>725</v>
      </c>
      <c r="G30" s="766">
        <f t="shared" si="3"/>
        <v>271</v>
      </c>
      <c r="H30" s="766">
        <f t="shared" si="3"/>
        <v>56</v>
      </c>
      <c r="I30" s="767">
        <f t="shared" si="3"/>
        <v>17</v>
      </c>
    </row>
    <row r="31" spans="2:9" ht="35.1" customHeight="1">
      <c r="B31" s="759" t="s">
        <v>566</v>
      </c>
      <c r="C31" s="38">
        <f t="shared" si="2"/>
        <v>187</v>
      </c>
      <c r="D31" s="768">
        <v>118</v>
      </c>
      <c r="E31" s="768">
        <v>45</v>
      </c>
      <c r="F31" s="768">
        <v>18</v>
      </c>
      <c r="G31" s="768">
        <v>6</v>
      </c>
      <c r="H31" s="768">
        <v>0</v>
      </c>
      <c r="I31" s="769">
        <v>0</v>
      </c>
    </row>
    <row r="32" spans="2:9" ht="35.1" customHeight="1">
      <c r="B32" s="759" t="s">
        <v>568</v>
      </c>
      <c r="C32" s="38">
        <f t="shared" si="2"/>
        <v>213</v>
      </c>
      <c r="D32" s="768">
        <v>108</v>
      </c>
      <c r="E32" s="768">
        <v>89</v>
      </c>
      <c r="F32" s="768">
        <v>14</v>
      </c>
      <c r="G32" s="768">
        <v>1</v>
      </c>
      <c r="H32" s="760">
        <v>1</v>
      </c>
      <c r="I32" s="769" t="s">
        <v>567</v>
      </c>
    </row>
    <row r="33" spans="2:9" ht="35.1" customHeight="1">
      <c r="B33" s="759" t="s">
        <v>569</v>
      </c>
      <c r="C33" s="38">
        <f t="shared" si="2"/>
        <v>184</v>
      </c>
      <c r="D33" s="768">
        <v>65</v>
      </c>
      <c r="E33" s="768">
        <v>91</v>
      </c>
      <c r="F33" s="768">
        <v>24</v>
      </c>
      <c r="G33" s="768">
        <v>3</v>
      </c>
      <c r="H33" s="760">
        <v>1</v>
      </c>
      <c r="I33" s="769">
        <v>0</v>
      </c>
    </row>
    <row r="34" spans="2:9" ht="35.1" customHeight="1">
      <c r="B34" s="759" t="s">
        <v>570</v>
      </c>
      <c r="C34" s="38">
        <f t="shared" si="2"/>
        <v>159</v>
      </c>
      <c r="D34" s="768">
        <v>59</v>
      </c>
      <c r="E34" s="768">
        <v>50</v>
      </c>
      <c r="F34" s="768">
        <v>39</v>
      </c>
      <c r="G34" s="768">
        <v>9</v>
      </c>
      <c r="H34" s="768">
        <v>1</v>
      </c>
      <c r="I34" s="769">
        <v>1</v>
      </c>
    </row>
    <row r="35" spans="2:9" ht="35.1" customHeight="1">
      <c r="B35" s="759" t="s">
        <v>571</v>
      </c>
      <c r="C35" s="38">
        <f t="shared" si="2"/>
        <v>160</v>
      </c>
      <c r="D35" s="768">
        <v>49</v>
      </c>
      <c r="E35" s="768">
        <v>58</v>
      </c>
      <c r="F35" s="768">
        <v>41</v>
      </c>
      <c r="G35" s="768">
        <v>10</v>
      </c>
      <c r="H35" s="768">
        <v>2</v>
      </c>
      <c r="I35" s="769" t="s">
        <v>567</v>
      </c>
    </row>
    <row r="36" spans="2:9" ht="35.1" customHeight="1">
      <c r="B36" s="759" t="s">
        <v>572</v>
      </c>
      <c r="C36" s="38">
        <f t="shared" si="2"/>
        <v>545</v>
      </c>
      <c r="D36" s="768">
        <v>146</v>
      </c>
      <c r="E36" s="768">
        <v>136</v>
      </c>
      <c r="F36" s="768">
        <v>181</v>
      </c>
      <c r="G36" s="768">
        <v>71</v>
      </c>
      <c r="H36" s="768">
        <v>9</v>
      </c>
      <c r="I36" s="769">
        <v>2</v>
      </c>
    </row>
    <row r="37" spans="2:9" ht="35.1" customHeight="1">
      <c r="B37" s="759" t="s">
        <v>573</v>
      </c>
      <c r="C37" s="38">
        <f t="shared" si="2"/>
        <v>372</v>
      </c>
      <c r="D37" s="768">
        <v>51</v>
      </c>
      <c r="E37" s="768">
        <v>76</v>
      </c>
      <c r="F37" s="768">
        <v>158</v>
      </c>
      <c r="G37" s="768">
        <v>66</v>
      </c>
      <c r="H37" s="768">
        <v>18</v>
      </c>
      <c r="I37" s="769">
        <v>3</v>
      </c>
    </row>
    <row r="38" spans="2:9" ht="35.1" customHeight="1">
      <c r="B38" s="759" t="s">
        <v>574</v>
      </c>
      <c r="C38" s="38">
        <f t="shared" si="2"/>
        <v>346</v>
      </c>
      <c r="D38" s="768">
        <v>60</v>
      </c>
      <c r="E38" s="768">
        <v>52</v>
      </c>
      <c r="F38" s="768">
        <v>148</v>
      </c>
      <c r="G38" s="768">
        <v>62</v>
      </c>
      <c r="H38" s="768">
        <v>17</v>
      </c>
      <c r="I38" s="769">
        <v>7</v>
      </c>
    </row>
    <row r="39" spans="2:9" ht="35.1" customHeight="1">
      <c r="B39" s="759" t="s">
        <v>575</v>
      </c>
      <c r="C39" s="38">
        <f t="shared" si="2"/>
        <v>586</v>
      </c>
      <c r="D39" s="768">
        <v>380</v>
      </c>
      <c r="E39" s="768">
        <v>130</v>
      </c>
      <c r="F39" s="768">
        <v>54</v>
      </c>
      <c r="G39" s="768">
        <v>19</v>
      </c>
      <c r="H39" s="768">
        <v>1</v>
      </c>
      <c r="I39" s="769">
        <v>2</v>
      </c>
    </row>
    <row r="40" spans="2:9" ht="35.1" customHeight="1" thickBot="1">
      <c r="B40" s="770" t="s">
        <v>576</v>
      </c>
      <c r="C40" s="771">
        <f t="shared" si="2"/>
        <v>234</v>
      </c>
      <c r="D40" s="772">
        <v>96</v>
      </c>
      <c r="E40" s="772">
        <v>58</v>
      </c>
      <c r="F40" s="772">
        <v>48</v>
      </c>
      <c r="G40" s="772">
        <v>24</v>
      </c>
      <c r="H40" s="772">
        <v>6</v>
      </c>
      <c r="I40" s="773">
        <v>2</v>
      </c>
    </row>
    <row r="41" spans="2:9" ht="6" customHeight="1">
      <c r="B41" s="196"/>
      <c r="C41" s="213"/>
      <c r="D41" s="774"/>
      <c r="E41" s="774"/>
      <c r="F41" s="774"/>
      <c r="G41" s="774"/>
      <c r="H41" s="774"/>
      <c r="I41" s="774"/>
    </row>
    <row r="42" spans="2:9" ht="18" customHeight="1">
      <c r="B42" s="119" t="s">
        <v>577</v>
      </c>
    </row>
    <row r="43" spans="2:9" ht="6" customHeight="1"/>
  </sheetData>
  <mergeCells count="10">
    <mergeCell ref="C4:C5"/>
    <mergeCell ref="B24:B29"/>
    <mergeCell ref="C24:I26"/>
    <mergeCell ref="C27:C29"/>
    <mergeCell ref="D27:D29"/>
    <mergeCell ref="E27:E29"/>
    <mergeCell ref="F27:F29"/>
    <mergeCell ref="G27:G29"/>
    <mergeCell ref="H27:H29"/>
    <mergeCell ref="I27:I29"/>
  </mergeCells>
  <phoneticPr fontId="2"/>
  <printOptions gridLinesSet="0"/>
  <pageMargins left="0.51181102362204722" right="0.51181102362204722" top="0.55118110236220474" bottom="0.39370078740157483" header="0.51181102362204722" footer="0.51181102362204722"/>
  <pageSetup paperSize="9" scale="67" firstPageNumber="119" orientation="portrait" useFirstPageNumber="1" horizontalDpi="300" verticalDpi="300" r:id="rId1"/>
  <headerFooter alignWithMargins="0"/>
  <rowBreaks count="1" manualBreakCount="1">
    <brk id="9" max="8" man="1"/>
  </rowBreaks>
  <colBreaks count="2" manualBreakCount="2">
    <brk id="5" max="41" man="1"/>
    <brk id="9" max="3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72"/>
  <sheetViews>
    <sheetView topLeftCell="A49" zoomScale="130" zoomScaleNormal="130" zoomScaleSheetLayoutView="75" workbookViewId="0">
      <pane xSplit="2" topLeftCell="G1" activePane="topRight" state="frozen"/>
      <selection activeCell="M23" sqref="M23"/>
      <selection pane="topRight"/>
    </sheetView>
  </sheetViews>
  <sheetFormatPr defaultColWidth="11" defaultRowHeight="16.149999999999999" customHeight="1"/>
  <cols>
    <col min="1" max="1" width="2.625" style="5" customWidth="1"/>
    <col min="2" max="2" width="22" style="5" customWidth="1"/>
    <col min="3" max="4" width="9.375" style="5" customWidth="1"/>
    <col min="5" max="5" width="3.625" style="5" customWidth="1"/>
    <col min="6" max="6" width="7.75" style="5" customWidth="1"/>
    <col min="7" max="8" width="10.875" style="5" customWidth="1"/>
    <col min="9" max="11" width="11" style="5" customWidth="1"/>
    <col min="12" max="15" width="10" style="5" customWidth="1"/>
    <col min="16" max="16" width="2.625" style="5" customWidth="1"/>
    <col min="17" max="17" width="11" style="5" customWidth="1"/>
    <col min="18" max="255" width="11" style="5"/>
    <col min="256" max="256" width="2.625" style="5" customWidth="1"/>
    <col min="257" max="257" width="22" style="5" customWidth="1"/>
    <col min="258" max="259" width="9.375" style="5" customWidth="1"/>
    <col min="260" max="260" width="3.625" style="5" customWidth="1"/>
    <col min="261" max="261" width="7.75" style="5" customWidth="1"/>
    <col min="262" max="263" width="10.875" style="5" customWidth="1"/>
    <col min="264" max="266" width="11" style="5" customWidth="1"/>
    <col min="267" max="270" width="10" style="5" customWidth="1"/>
    <col min="271" max="271" width="2.625" style="5" customWidth="1"/>
    <col min="272" max="272" width="11" style="5" customWidth="1"/>
    <col min="273" max="273" width="26" style="5" bestFit="1" customWidth="1"/>
    <col min="274" max="511" width="11" style="5"/>
    <col min="512" max="512" width="2.625" style="5" customWidth="1"/>
    <col min="513" max="513" width="22" style="5" customWidth="1"/>
    <col min="514" max="515" width="9.375" style="5" customWidth="1"/>
    <col min="516" max="516" width="3.625" style="5" customWidth="1"/>
    <col min="517" max="517" width="7.75" style="5" customWidth="1"/>
    <col min="518" max="519" width="10.875" style="5" customWidth="1"/>
    <col min="520" max="522" width="11" style="5" customWidth="1"/>
    <col min="523" max="526" width="10" style="5" customWidth="1"/>
    <col min="527" max="527" width="2.625" style="5" customWidth="1"/>
    <col min="528" max="528" width="11" style="5" customWidth="1"/>
    <col min="529" max="529" width="26" style="5" bestFit="1" customWidth="1"/>
    <col min="530" max="767" width="11" style="5"/>
    <col min="768" max="768" width="2.625" style="5" customWidth="1"/>
    <col min="769" max="769" width="22" style="5" customWidth="1"/>
    <col min="770" max="771" width="9.375" style="5" customWidth="1"/>
    <col min="772" max="772" width="3.625" style="5" customWidth="1"/>
    <col min="773" max="773" width="7.75" style="5" customWidth="1"/>
    <col min="774" max="775" width="10.875" style="5" customWidth="1"/>
    <col min="776" max="778" width="11" style="5" customWidth="1"/>
    <col min="779" max="782" width="10" style="5" customWidth="1"/>
    <col min="783" max="783" width="2.625" style="5" customWidth="1"/>
    <col min="784" max="784" width="11" style="5" customWidth="1"/>
    <col min="785" max="785" width="26" style="5" bestFit="1" customWidth="1"/>
    <col min="786" max="1023" width="11" style="5"/>
    <col min="1024" max="1024" width="2.625" style="5" customWidth="1"/>
    <col min="1025" max="1025" width="22" style="5" customWidth="1"/>
    <col min="1026" max="1027" width="9.375" style="5" customWidth="1"/>
    <col min="1028" max="1028" width="3.625" style="5" customWidth="1"/>
    <col min="1029" max="1029" width="7.75" style="5" customWidth="1"/>
    <col min="1030" max="1031" width="10.875" style="5" customWidth="1"/>
    <col min="1032" max="1034" width="11" style="5" customWidth="1"/>
    <col min="1035" max="1038" width="10" style="5" customWidth="1"/>
    <col min="1039" max="1039" width="2.625" style="5" customWidth="1"/>
    <col min="1040" max="1040" width="11" style="5" customWidth="1"/>
    <col min="1041" max="1041" width="26" style="5" bestFit="1" customWidth="1"/>
    <col min="1042" max="1279" width="11" style="5"/>
    <col min="1280" max="1280" width="2.625" style="5" customWidth="1"/>
    <col min="1281" max="1281" width="22" style="5" customWidth="1"/>
    <col min="1282" max="1283" width="9.375" style="5" customWidth="1"/>
    <col min="1284" max="1284" width="3.625" style="5" customWidth="1"/>
    <col min="1285" max="1285" width="7.75" style="5" customWidth="1"/>
    <col min="1286" max="1287" width="10.875" style="5" customWidth="1"/>
    <col min="1288" max="1290" width="11" style="5" customWidth="1"/>
    <col min="1291" max="1294" width="10" style="5" customWidth="1"/>
    <col min="1295" max="1295" width="2.625" style="5" customWidth="1"/>
    <col min="1296" max="1296" width="11" style="5" customWidth="1"/>
    <col min="1297" max="1297" width="26" style="5" bestFit="1" customWidth="1"/>
    <col min="1298" max="1535" width="11" style="5"/>
    <col min="1536" max="1536" width="2.625" style="5" customWidth="1"/>
    <col min="1537" max="1537" width="22" style="5" customWidth="1"/>
    <col min="1538" max="1539" width="9.375" style="5" customWidth="1"/>
    <col min="1540" max="1540" width="3.625" style="5" customWidth="1"/>
    <col min="1541" max="1541" width="7.75" style="5" customWidth="1"/>
    <col min="1542" max="1543" width="10.875" style="5" customWidth="1"/>
    <col min="1544" max="1546" width="11" style="5" customWidth="1"/>
    <col min="1547" max="1550" width="10" style="5" customWidth="1"/>
    <col min="1551" max="1551" width="2.625" style="5" customWidth="1"/>
    <col min="1552" max="1552" width="11" style="5" customWidth="1"/>
    <col min="1553" max="1553" width="26" style="5" bestFit="1" customWidth="1"/>
    <col min="1554" max="1791" width="11" style="5"/>
    <col min="1792" max="1792" width="2.625" style="5" customWidth="1"/>
    <col min="1793" max="1793" width="22" style="5" customWidth="1"/>
    <col min="1794" max="1795" width="9.375" style="5" customWidth="1"/>
    <col min="1796" max="1796" width="3.625" style="5" customWidth="1"/>
    <col min="1797" max="1797" width="7.75" style="5" customWidth="1"/>
    <col min="1798" max="1799" width="10.875" style="5" customWidth="1"/>
    <col min="1800" max="1802" width="11" style="5" customWidth="1"/>
    <col min="1803" max="1806" width="10" style="5" customWidth="1"/>
    <col min="1807" max="1807" width="2.625" style="5" customWidth="1"/>
    <col min="1808" max="1808" width="11" style="5" customWidth="1"/>
    <col min="1809" max="1809" width="26" style="5" bestFit="1" customWidth="1"/>
    <col min="1810" max="2047" width="11" style="5"/>
    <col min="2048" max="2048" width="2.625" style="5" customWidth="1"/>
    <col min="2049" max="2049" width="22" style="5" customWidth="1"/>
    <col min="2050" max="2051" width="9.375" style="5" customWidth="1"/>
    <col min="2052" max="2052" width="3.625" style="5" customWidth="1"/>
    <col min="2053" max="2053" width="7.75" style="5" customWidth="1"/>
    <col min="2054" max="2055" width="10.875" style="5" customWidth="1"/>
    <col min="2056" max="2058" width="11" style="5" customWidth="1"/>
    <col min="2059" max="2062" width="10" style="5" customWidth="1"/>
    <col min="2063" max="2063" width="2.625" style="5" customWidth="1"/>
    <col min="2064" max="2064" width="11" style="5" customWidth="1"/>
    <col min="2065" max="2065" width="26" style="5" bestFit="1" customWidth="1"/>
    <col min="2066" max="2303" width="11" style="5"/>
    <col min="2304" max="2304" width="2.625" style="5" customWidth="1"/>
    <col min="2305" max="2305" width="22" style="5" customWidth="1"/>
    <col min="2306" max="2307" width="9.375" style="5" customWidth="1"/>
    <col min="2308" max="2308" width="3.625" style="5" customWidth="1"/>
    <col min="2309" max="2309" width="7.75" style="5" customWidth="1"/>
    <col min="2310" max="2311" width="10.875" style="5" customWidth="1"/>
    <col min="2312" max="2314" width="11" style="5" customWidth="1"/>
    <col min="2315" max="2318" width="10" style="5" customWidth="1"/>
    <col min="2319" max="2319" width="2.625" style="5" customWidth="1"/>
    <col min="2320" max="2320" width="11" style="5" customWidth="1"/>
    <col min="2321" max="2321" width="26" style="5" bestFit="1" customWidth="1"/>
    <col min="2322" max="2559" width="11" style="5"/>
    <col min="2560" max="2560" width="2.625" style="5" customWidth="1"/>
    <col min="2561" max="2561" width="22" style="5" customWidth="1"/>
    <col min="2562" max="2563" width="9.375" style="5" customWidth="1"/>
    <col min="2564" max="2564" width="3.625" style="5" customWidth="1"/>
    <col min="2565" max="2565" width="7.75" style="5" customWidth="1"/>
    <col min="2566" max="2567" width="10.875" style="5" customWidth="1"/>
    <col min="2568" max="2570" width="11" style="5" customWidth="1"/>
    <col min="2571" max="2574" width="10" style="5" customWidth="1"/>
    <col min="2575" max="2575" width="2.625" style="5" customWidth="1"/>
    <col min="2576" max="2576" width="11" style="5" customWidth="1"/>
    <col min="2577" max="2577" width="26" style="5" bestFit="1" customWidth="1"/>
    <col min="2578" max="2815" width="11" style="5"/>
    <col min="2816" max="2816" width="2.625" style="5" customWidth="1"/>
    <col min="2817" max="2817" width="22" style="5" customWidth="1"/>
    <col min="2818" max="2819" width="9.375" style="5" customWidth="1"/>
    <col min="2820" max="2820" width="3.625" style="5" customWidth="1"/>
    <col min="2821" max="2821" width="7.75" style="5" customWidth="1"/>
    <col min="2822" max="2823" width="10.875" style="5" customWidth="1"/>
    <col min="2824" max="2826" width="11" style="5" customWidth="1"/>
    <col min="2827" max="2830" width="10" style="5" customWidth="1"/>
    <col min="2831" max="2831" width="2.625" style="5" customWidth="1"/>
    <col min="2832" max="2832" width="11" style="5" customWidth="1"/>
    <col min="2833" max="2833" width="26" style="5" bestFit="1" customWidth="1"/>
    <col min="2834" max="3071" width="11" style="5"/>
    <col min="3072" max="3072" width="2.625" style="5" customWidth="1"/>
    <col min="3073" max="3073" width="22" style="5" customWidth="1"/>
    <col min="3074" max="3075" width="9.375" style="5" customWidth="1"/>
    <col min="3076" max="3076" width="3.625" style="5" customWidth="1"/>
    <col min="3077" max="3077" width="7.75" style="5" customWidth="1"/>
    <col min="3078" max="3079" width="10.875" style="5" customWidth="1"/>
    <col min="3080" max="3082" width="11" style="5" customWidth="1"/>
    <col min="3083" max="3086" width="10" style="5" customWidth="1"/>
    <col min="3087" max="3087" width="2.625" style="5" customWidth="1"/>
    <col min="3088" max="3088" width="11" style="5" customWidth="1"/>
    <col min="3089" max="3089" width="26" style="5" bestFit="1" customWidth="1"/>
    <col min="3090" max="3327" width="11" style="5"/>
    <col min="3328" max="3328" width="2.625" style="5" customWidth="1"/>
    <col min="3329" max="3329" width="22" style="5" customWidth="1"/>
    <col min="3330" max="3331" width="9.375" style="5" customWidth="1"/>
    <col min="3332" max="3332" width="3.625" style="5" customWidth="1"/>
    <col min="3333" max="3333" width="7.75" style="5" customWidth="1"/>
    <col min="3334" max="3335" width="10.875" style="5" customWidth="1"/>
    <col min="3336" max="3338" width="11" style="5" customWidth="1"/>
    <col min="3339" max="3342" width="10" style="5" customWidth="1"/>
    <col min="3343" max="3343" width="2.625" style="5" customWidth="1"/>
    <col min="3344" max="3344" width="11" style="5" customWidth="1"/>
    <col min="3345" max="3345" width="26" style="5" bestFit="1" customWidth="1"/>
    <col min="3346" max="3583" width="11" style="5"/>
    <col min="3584" max="3584" width="2.625" style="5" customWidth="1"/>
    <col min="3585" max="3585" width="22" style="5" customWidth="1"/>
    <col min="3586" max="3587" width="9.375" style="5" customWidth="1"/>
    <col min="3588" max="3588" width="3.625" style="5" customWidth="1"/>
    <col min="3589" max="3589" width="7.75" style="5" customWidth="1"/>
    <col min="3590" max="3591" width="10.875" style="5" customWidth="1"/>
    <col min="3592" max="3594" width="11" style="5" customWidth="1"/>
    <col min="3595" max="3598" width="10" style="5" customWidth="1"/>
    <col min="3599" max="3599" width="2.625" style="5" customWidth="1"/>
    <col min="3600" max="3600" width="11" style="5" customWidth="1"/>
    <col min="3601" max="3601" width="26" style="5" bestFit="1" customWidth="1"/>
    <col min="3602" max="3839" width="11" style="5"/>
    <col min="3840" max="3840" width="2.625" style="5" customWidth="1"/>
    <col min="3841" max="3841" width="22" style="5" customWidth="1"/>
    <col min="3842" max="3843" width="9.375" style="5" customWidth="1"/>
    <col min="3844" max="3844" width="3.625" style="5" customWidth="1"/>
    <col min="3845" max="3845" width="7.75" style="5" customWidth="1"/>
    <col min="3846" max="3847" width="10.875" style="5" customWidth="1"/>
    <col min="3848" max="3850" width="11" style="5" customWidth="1"/>
    <col min="3851" max="3854" width="10" style="5" customWidth="1"/>
    <col min="3855" max="3855" width="2.625" style="5" customWidth="1"/>
    <col min="3856" max="3856" width="11" style="5" customWidth="1"/>
    <col min="3857" max="3857" width="26" style="5" bestFit="1" customWidth="1"/>
    <col min="3858" max="4095" width="11" style="5"/>
    <col min="4096" max="4096" width="2.625" style="5" customWidth="1"/>
    <col min="4097" max="4097" width="22" style="5" customWidth="1"/>
    <col min="4098" max="4099" width="9.375" style="5" customWidth="1"/>
    <col min="4100" max="4100" width="3.625" style="5" customWidth="1"/>
    <col min="4101" max="4101" width="7.75" style="5" customWidth="1"/>
    <col min="4102" max="4103" width="10.875" style="5" customWidth="1"/>
    <col min="4104" max="4106" width="11" style="5" customWidth="1"/>
    <col min="4107" max="4110" width="10" style="5" customWidth="1"/>
    <col min="4111" max="4111" width="2.625" style="5" customWidth="1"/>
    <col min="4112" max="4112" width="11" style="5" customWidth="1"/>
    <col min="4113" max="4113" width="26" style="5" bestFit="1" customWidth="1"/>
    <col min="4114" max="4351" width="11" style="5"/>
    <col min="4352" max="4352" width="2.625" style="5" customWidth="1"/>
    <col min="4353" max="4353" width="22" style="5" customWidth="1"/>
    <col min="4354" max="4355" width="9.375" style="5" customWidth="1"/>
    <col min="4356" max="4356" width="3.625" style="5" customWidth="1"/>
    <col min="4357" max="4357" width="7.75" style="5" customWidth="1"/>
    <col min="4358" max="4359" width="10.875" style="5" customWidth="1"/>
    <col min="4360" max="4362" width="11" style="5" customWidth="1"/>
    <col min="4363" max="4366" width="10" style="5" customWidth="1"/>
    <col min="4367" max="4367" width="2.625" style="5" customWidth="1"/>
    <col min="4368" max="4368" width="11" style="5" customWidth="1"/>
    <col min="4369" max="4369" width="26" style="5" bestFit="1" customWidth="1"/>
    <col min="4370" max="4607" width="11" style="5"/>
    <col min="4608" max="4608" width="2.625" style="5" customWidth="1"/>
    <col min="4609" max="4609" width="22" style="5" customWidth="1"/>
    <col min="4610" max="4611" width="9.375" style="5" customWidth="1"/>
    <col min="4612" max="4612" width="3.625" style="5" customWidth="1"/>
    <col min="4613" max="4613" width="7.75" style="5" customWidth="1"/>
    <col min="4614" max="4615" width="10.875" style="5" customWidth="1"/>
    <col min="4616" max="4618" width="11" style="5" customWidth="1"/>
    <col min="4619" max="4622" width="10" style="5" customWidth="1"/>
    <col min="4623" max="4623" width="2.625" style="5" customWidth="1"/>
    <col min="4624" max="4624" width="11" style="5" customWidth="1"/>
    <col min="4625" max="4625" width="26" style="5" bestFit="1" customWidth="1"/>
    <col min="4626" max="4863" width="11" style="5"/>
    <col min="4864" max="4864" width="2.625" style="5" customWidth="1"/>
    <col min="4865" max="4865" width="22" style="5" customWidth="1"/>
    <col min="4866" max="4867" width="9.375" style="5" customWidth="1"/>
    <col min="4868" max="4868" width="3.625" style="5" customWidth="1"/>
    <col min="4869" max="4869" width="7.75" style="5" customWidth="1"/>
    <col min="4870" max="4871" width="10.875" style="5" customWidth="1"/>
    <col min="4872" max="4874" width="11" style="5" customWidth="1"/>
    <col min="4875" max="4878" width="10" style="5" customWidth="1"/>
    <col min="4879" max="4879" width="2.625" style="5" customWidth="1"/>
    <col min="4880" max="4880" width="11" style="5" customWidth="1"/>
    <col min="4881" max="4881" width="26" style="5" bestFit="1" customWidth="1"/>
    <col min="4882" max="5119" width="11" style="5"/>
    <col min="5120" max="5120" width="2.625" style="5" customWidth="1"/>
    <col min="5121" max="5121" width="22" style="5" customWidth="1"/>
    <col min="5122" max="5123" width="9.375" style="5" customWidth="1"/>
    <col min="5124" max="5124" width="3.625" style="5" customWidth="1"/>
    <col min="5125" max="5125" width="7.75" style="5" customWidth="1"/>
    <col min="5126" max="5127" width="10.875" style="5" customWidth="1"/>
    <col min="5128" max="5130" width="11" style="5" customWidth="1"/>
    <col min="5131" max="5134" width="10" style="5" customWidth="1"/>
    <col min="5135" max="5135" width="2.625" style="5" customWidth="1"/>
    <col min="5136" max="5136" width="11" style="5" customWidth="1"/>
    <col min="5137" max="5137" width="26" style="5" bestFit="1" customWidth="1"/>
    <col min="5138" max="5375" width="11" style="5"/>
    <col min="5376" max="5376" width="2.625" style="5" customWidth="1"/>
    <col min="5377" max="5377" width="22" style="5" customWidth="1"/>
    <col min="5378" max="5379" width="9.375" style="5" customWidth="1"/>
    <col min="5380" max="5380" width="3.625" style="5" customWidth="1"/>
    <col min="5381" max="5381" width="7.75" style="5" customWidth="1"/>
    <col min="5382" max="5383" width="10.875" style="5" customWidth="1"/>
    <col min="5384" max="5386" width="11" style="5" customWidth="1"/>
    <col min="5387" max="5390" width="10" style="5" customWidth="1"/>
    <col min="5391" max="5391" width="2.625" style="5" customWidth="1"/>
    <col min="5392" max="5392" width="11" style="5" customWidth="1"/>
    <col min="5393" max="5393" width="26" style="5" bestFit="1" customWidth="1"/>
    <col min="5394" max="5631" width="11" style="5"/>
    <col min="5632" max="5632" width="2.625" style="5" customWidth="1"/>
    <col min="5633" max="5633" width="22" style="5" customWidth="1"/>
    <col min="5634" max="5635" width="9.375" style="5" customWidth="1"/>
    <col min="5636" max="5636" width="3.625" style="5" customWidth="1"/>
    <col min="5637" max="5637" width="7.75" style="5" customWidth="1"/>
    <col min="5638" max="5639" width="10.875" style="5" customWidth="1"/>
    <col min="5640" max="5642" width="11" style="5" customWidth="1"/>
    <col min="5643" max="5646" width="10" style="5" customWidth="1"/>
    <col min="5647" max="5647" width="2.625" style="5" customWidth="1"/>
    <col min="5648" max="5648" width="11" style="5" customWidth="1"/>
    <col min="5649" max="5649" width="26" style="5" bestFit="1" customWidth="1"/>
    <col min="5650" max="5887" width="11" style="5"/>
    <col min="5888" max="5888" width="2.625" style="5" customWidth="1"/>
    <col min="5889" max="5889" width="22" style="5" customWidth="1"/>
    <col min="5890" max="5891" width="9.375" style="5" customWidth="1"/>
    <col min="5892" max="5892" width="3.625" style="5" customWidth="1"/>
    <col min="5893" max="5893" width="7.75" style="5" customWidth="1"/>
    <col min="5894" max="5895" width="10.875" style="5" customWidth="1"/>
    <col min="5896" max="5898" width="11" style="5" customWidth="1"/>
    <col min="5899" max="5902" width="10" style="5" customWidth="1"/>
    <col min="5903" max="5903" width="2.625" style="5" customWidth="1"/>
    <col min="5904" max="5904" width="11" style="5" customWidth="1"/>
    <col min="5905" max="5905" width="26" style="5" bestFit="1" customWidth="1"/>
    <col min="5906" max="6143" width="11" style="5"/>
    <col min="6144" max="6144" width="2.625" style="5" customWidth="1"/>
    <col min="6145" max="6145" width="22" style="5" customWidth="1"/>
    <col min="6146" max="6147" width="9.375" style="5" customWidth="1"/>
    <col min="6148" max="6148" width="3.625" style="5" customWidth="1"/>
    <col min="6149" max="6149" width="7.75" style="5" customWidth="1"/>
    <col min="6150" max="6151" width="10.875" style="5" customWidth="1"/>
    <col min="6152" max="6154" width="11" style="5" customWidth="1"/>
    <col min="6155" max="6158" width="10" style="5" customWidth="1"/>
    <col min="6159" max="6159" width="2.625" style="5" customWidth="1"/>
    <col min="6160" max="6160" width="11" style="5" customWidth="1"/>
    <col min="6161" max="6161" width="26" style="5" bestFit="1" customWidth="1"/>
    <col min="6162" max="6399" width="11" style="5"/>
    <col min="6400" max="6400" width="2.625" style="5" customWidth="1"/>
    <col min="6401" max="6401" width="22" style="5" customWidth="1"/>
    <col min="6402" max="6403" width="9.375" style="5" customWidth="1"/>
    <col min="6404" max="6404" width="3.625" style="5" customWidth="1"/>
    <col min="6405" max="6405" width="7.75" style="5" customWidth="1"/>
    <col min="6406" max="6407" width="10.875" style="5" customWidth="1"/>
    <col min="6408" max="6410" width="11" style="5" customWidth="1"/>
    <col min="6411" max="6414" width="10" style="5" customWidth="1"/>
    <col min="6415" max="6415" width="2.625" style="5" customWidth="1"/>
    <col min="6416" max="6416" width="11" style="5" customWidth="1"/>
    <col min="6417" max="6417" width="26" style="5" bestFit="1" customWidth="1"/>
    <col min="6418" max="6655" width="11" style="5"/>
    <col min="6656" max="6656" width="2.625" style="5" customWidth="1"/>
    <col min="6657" max="6657" width="22" style="5" customWidth="1"/>
    <col min="6658" max="6659" width="9.375" style="5" customWidth="1"/>
    <col min="6660" max="6660" width="3.625" style="5" customWidth="1"/>
    <col min="6661" max="6661" width="7.75" style="5" customWidth="1"/>
    <col min="6662" max="6663" width="10.875" style="5" customWidth="1"/>
    <col min="6664" max="6666" width="11" style="5" customWidth="1"/>
    <col min="6667" max="6670" width="10" style="5" customWidth="1"/>
    <col min="6671" max="6671" width="2.625" style="5" customWidth="1"/>
    <col min="6672" max="6672" width="11" style="5" customWidth="1"/>
    <col min="6673" max="6673" width="26" style="5" bestFit="1" customWidth="1"/>
    <col min="6674" max="6911" width="11" style="5"/>
    <col min="6912" max="6912" width="2.625" style="5" customWidth="1"/>
    <col min="6913" max="6913" width="22" style="5" customWidth="1"/>
    <col min="6914" max="6915" width="9.375" style="5" customWidth="1"/>
    <col min="6916" max="6916" width="3.625" style="5" customWidth="1"/>
    <col min="6917" max="6917" width="7.75" style="5" customWidth="1"/>
    <col min="6918" max="6919" width="10.875" style="5" customWidth="1"/>
    <col min="6920" max="6922" width="11" style="5" customWidth="1"/>
    <col min="6923" max="6926" width="10" style="5" customWidth="1"/>
    <col min="6927" max="6927" width="2.625" style="5" customWidth="1"/>
    <col min="6928" max="6928" width="11" style="5" customWidth="1"/>
    <col min="6929" max="6929" width="26" style="5" bestFit="1" customWidth="1"/>
    <col min="6930" max="7167" width="11" style="5"/>
    <col min="7168" max="7168" width="2.625" style="5" customWidth="1"/>
    <col min="7169" max="7169" width="22" style="5" customWidth="1"/>
    <col min="7170" max="7171" width="9.375" style="5" customWidth="1"/>
    <col min="7172" max="7172" width="3.625" style="5" customWidth="1"/>
    <col min="7173" max="7173" width="7.75" style="5" customWidth="1"/>
    <col min="7174" max="7175" width="10.875" style="5" customWidth="1"/>
    <col min="7176" max="7178" width="11" style="5" customWidth="1"/>
    <col min="7179" max="7182" width="10" style="5" customWidth="1"/>
    <col min="7183" max="7183" width="2.625" style="5" customWidth="1"/>
    <col min="7184" max="7184" width="11" style="5" customWidth="1"/>
    <col min="7185" max="7185" width="26" style="5" bestFit="1" customWidth="1"/>
    <col min="7186" max="7423" width="11" style="5"/>
    <col min="7424" max="7424" width="2.625" style="5" customWidth="1"/>
    <col min="7425" max="7425" width="22" style="5" customWidth="1"/>
    <col min="7426" max="7427" width="9.375" style="5" customWidth="1"/>
    <col min="7428" max="7428" width="3.625" style="5" customWidth="1"/>
    <col min="7429" max="7429" width="7.75" style="5" customWidth="1"/>
    <col min="7430" max="7431" width="10.875" style="5" customWidth="1"/>
    <col min="7432" max="7434" width="11" style="5" customWidth="1"/>
    <col min="7435" max="7438" width="10" style="5" customWidth="1"/>
    <col min="7439" max="7439" width="2.625" style="5" customWidth="1"/>
    <col min="7440" max="7440" width="11" style="5" customWidth="1"/>
    <col min="7441" max="7441" width="26" style="5" bestFit="1" customWidth="1"/>
    <col min="7442" max="7679" width="11" style="5"/>
    <col min="7680" max="7680" width="2.625" style="5" customWidth="1"/>
    <col min="7681" max="7681" width="22" style="5" customWidth="1"/>
    <col min="7682" max="7683" width="9.375" style="5" customWidth="1"/>
    <col min="7684" max="7684" width="3.625" style="5" customWidth="1"/>
    <col min="7685" max="7685" width="7.75" style="5" customWidth="1"/>
    <col min="7686" max="7687" width="10.875" style="5" customWidth="1"/>
    <col min="7688" max="7690" width="11" style="5" customWidth="1"/>
    <col min="7691" max="7694" width="10" style="5" customWidth="1"/>
    <col min="7695" max="7695" width="2.625" style="5" customWidth="1"/>
    <col min="7696" max="7696" width="11" style="5" customWidth="1"/>
    <col min="7697" max="7697" width="26" style="5" bestFit="1" customWidth="1"/>
    <col min="7698" max="7935" width="11" style="5"/>
    <col min="7936" max="7936" width="2.625" style="5" customWidth="1"/>
    <col min="7937" max="7937" width="22" style="5" customWidth="1"/>
    <col min="7938" max="7939" width="9.375" style="5" customWidth="1"/>
    <col min="7940" max="7940" width="3.625" style="5" customWidth="1"/>
    <col min="7941" max="7941" width="7.75" style="5" customWidth="1"/>
    <col min="7942" max="7943" width="10.875" style="5" customWidth="1"/>
    <col min="7944" max="7946" width="11" style="5" customWidth="1"/>
    <col min="7947" max="7950" width="10" style="5" customWidth="1"/>
    <col min="7951" max="7951" width="2.625" style="5" customWidth="1"/>
    <col min="7952" max="7952" width="11" style="5" customWidth="1"/>
    <col min="7953" max="7953" width="26" style="5" bestFit="1" customWidth="1"/>
    <col min="7954" max="8191" width="11" style="5"/>
    <col min="8192" max="8192" width="2.625" style="5" customWidth="1"/>
    <col min="8193" max="8193" width="22" style="5" customWidth="1"/>
    <col min="8194" max="8195" width="9.375" style="5" customWidth="1"/>
    <col min="8196" max="8196" width="3.625" style="5" customWidth="1"/>
    <col min="8197" max="8197" width="7.75" style="5" customWidth="1"/>
    <col min="8198" max="8199" width="10.875" style="5" customWidth="1"/>
    <col min="8200" max="8202" width="11" style="5" customWidth="1"/>
    <col min="8203" max="8206" width="10" style="5" customWidth="1"/>
    <col min="8207" max="8207" width="2.625" style="5" customWidth="1"/>
    <col min="8208" max="8208" width="11" style="5" customWidth="1"/>
    <col min="8209" max="8209" width="26" style="5" bestFit="1" customWidth="1"/>
    <col min="8210" max="8447" width="11" style="5"/>
    <col min="8448" max="8448" width="2.625" style="5" customWidth="1"/>
    <col min="8449" max="8449" width="22" style="5" customWidth="1"/>
    <col min="8450" max="8451" width="9.375" style="5" customWidth="1"/>
    <col min="8452" max="8452" width="3.625" style="5" customWidth="1"/>
    <col min="8453" max="8453" width="7.75" style="5" customWidth="1"/>
    <col min="8454" max="8455" width="10.875" style="5" customWidth="1"/>
    <col min="8456" max="8458" width="11" style="5" customWidth="1"/>
    <col min="8459" max="8462" width="10" style="5" customWidth="1"/>
    <col min="8463" max="8463" width="2.625" style="5" customWidth="1"/>
    <col min="8464" max="8464" width="11" style="5" customWidth="1"/>
    <col min="8465" max="8465" width="26" style="5" bestFit="1" customWidth="1"/>
    <col min="8466" max="8703" width="11" style="5"/>
    <col min="8704" max="8704" width="2.625" style="5" customWidth="1"/>
    <col min="8705" max="8705" width="22" style="5" customWidth="1"/>
    <col min="8706" max="8707" width="9.375" style="5" customWidth="1"/>
    <col min="8708" max="8708" width="3.625" style="5" customWidth="1"/>
    <col min="8709" max="8709" width="7.75" style="5" customWidth="1"/>
    <col min="8710" max="8711" width="10.875" style="5" customWidth="1"/>
    <col min="8712" max="8714" width="11" style="5" customWidth="1"/>
    <col min="8715" max="8718" width="10" style="5" customWidth="1"/>
    <col min="8719" max="8719" width="2.625" style="5" customWidth="1"/>
    <col min="8720" max="8720" width="11" style="5" customWidth="1"/>
    <col min="8721" max="8721" width="26" style="5" bestFit="1" customWidth="1"/>
    <col min="8722" max="8959" width="11" style="5"/>
    <col min="8960" max="8960" width="2.625" style="5" customWidth="1"/>
    <col min="8961" max="8961" width="22" style="5" customWidth="1"/>
    <col min="8962" max="8963" width="9.375" style="5" customWidth="1"/>
    <col min="8964" max="8964" width="3.625" style="5" customWidth="1"/>
    <col min="8965" max="8965" width="7.75" style="5" customWidth="1"/>
    <col min="8966" max="8967" width="10.875" style="5" customWidth="1"/>
    <col min="8968" max="8970" width="11" style="5" customWidth="1"/>
    <col min="8971" max="8974" width="10" style="5" customWidth="1"/>
    <col min="8975" max="8975" width="2.625" style="5" customWidth="1"/>
    <col min="8976" max="8976" width="11" style="5" customWidth="1"/>
    <col min="8977" max="8977" width="26" style="5" bestFit="1" customWidth="1"/>
    <col min="8978" max="9215" width="11" style="5"/>
    <col min="9216" max="9216" width="2.625" style="5" customWidth="1"/>
    <col min="9217" max="9217" width="22" style="5" customWidth="1"/>
    <col min="9218" max="9219" width="9.375" style="5" customWidth="1"/>
    <col min="9220" max="9220" width="3.625" style="5" customWidth="1"/>
    <col min="9221" max="9221" width="7.75" style="5" customWidth="1"/>
    <col min="9222" max="9223" width="10.875" style="5" customWidth="1"/>
    <col min="9224" max="9226" width="11" style="5" customWidth="1"/>
    <col min="9227" max="9230" width="10" style="5" customWidth="1"/>
    <col min="9231" max="9231" width="2.625" style="5" customWidth="1"/>
    <col min="9232" max="9232" width="11" style="5" customWidth="1"/>
    <col min="9233" max="9233" width="26" style="5" bestFit="1" customWidth="1"/>
    <col min="9234" max="9471" width="11" style="5"/>
    <col min="9472" max="9472" width="2.625" style="5" customWidth="1"/>
    <col min="9473" max="9473" width="22" style="5" customWidth="1"/>
    <col min="9474" max="9475" width="9.375" style="5" customWidth="1"/>
    <col min="9476" max="9476" width="3.625" style="5" customWidth="1"/>
    <col min="9477" max="9477" width="7.75" style="5" customWidth="1"/>
    <col min="9478" max="9479" width="10.875" style="5" customWidth="1"/>
    <col min="9480" max="9482" width="11" style="5" customWidth="1"/>
    <col min="9483" max="9486" width="10" style="5" customWidth="1"/>
    <col min="9487" max="9487" width="2.625" style="5" customWidth="1"/>
    <col min="9488" max="9488" width="11" style="5" customWidth="1"/>
    <col min="9489" max="9489" width="26" style="5" bestFit="1" customWidth="1"/>
    <col min="9490" max="9727" width="11" style="5"/>
    <col min="9728" max="9728" width="2.625" style="5" customWidth="1"/>
    <col min="9729" max="9729" width="22" style="5" customWidth="1"/>
    <col min="9730" max="9731" width="9.375" style="5" customWidth="1"/>
    <col min="9732" max="9732" width="3.625" style="5" customWidth="1"/>
    <col min="9733" max="9733" width="7.75" style="5" customWidth="1"/>
    <col min="9734" max="9735" width="10.875" style="5" customWidth="1"/>
    <col min="9736" max="9738" width="11" style="5" customWidth="1"/>
    <col min="9739" max="9742" width="10" style="5" customWidth="1"/>
    <col min="9743" max="9743" width="2.625" style="5" customWidth="1"/>
    <col min="9744" max="9744" width="11" style="5" customWidth="1"/>
    <col min="9745" max="9745" width="26" style="5" bestFit="1" customWidth="1"/>
    <col min="9746" max="9983" width="11" style="5"/>
    <col min="9984" max="9984" width="2.625" style="5" customWidth="1"/>
    <col min="9985" max="9985" width="22" style="5" customWidth="1"/>
    <col min="9986" max="9987" width="9.375" style="5" customWidth="1"/>
    <col min="9988" max="9988" width="3.625" style="5" customWidth="1"/>
    <col min="9989" max="9989" width="7.75" style="5" customWidth="1"/>
    <col min="9990" max="9991" width="10.875" style="5" customWidth="1"/>
    <col min="9992" max="9994" width="11" style="5" customWidth="1"/>
    <col min="9995" max="9998" width="10" style="5" customWidth="1"/>
    <col min="9999" max="9999" width="2.625" style="5" customWidth="1"/>
    <col min="10000" max="10000" width="11" style="5" customWidth="1"/>
    <col min="10001" max="10001" width="26" style="5" bestFit="1" customWidth="1"/>
    <col min="10002" max="10239" width="11" style="5"/>
    <col min="10240" max="10240" width="2.625" style="5" customWidth="1"/>
    <col min="10241" max="10241" width="22" style="5" customWidth="1"/>
    <col min="10242" max="10243" width="9.375" style="5" customWidth="1"/>
    <col min="10244" max="10244" width="3.625" style="5" customWidth="1"/>
    <col min="10245" max="10245" width="7.75" style="5" customWidth="1"/>
    <col min="10246" max="10247" width="10.875" style="5" customWidth="1"/>
    <col min="10248" max="10250" width="11" style="5" customWidth="1"/>
    <col min="10251" max="10254" width="10" style="5" customWidth="1"/>
    <col min="10255" max="10255" width="2.625" style="5" customWidth="1"/>
    <col min="10256" max="10256" width="11" style="5" customWidth="1"/>
    <col min="10257" max="10257" width="26" style="5" bestFit="1" customWidth="1"/>
    <col min="10258" max="10495" width="11" style="5"/>
    <col min="10496" max="10496" width="2.625" style="5" customWidth="1"/>
    <col min="10497" max="10497" width="22" style="5" customWidth="1"/>
    <col min="10498" max="10499" width="9.375" style="5" customWidth="1"/>
    <col min="10500" max="10500" width="3.625" style="5" customWidth="1"/>
    <col min="10501" max="10501" width="7.75" style="5" customWidth="1"/>
    <col min="10502" max="10503" width="10.875" style="5" customWidth="1"/>
    <col min="10504" max="10506" width="11" style="5" customWidth="1"/>
    <col min="10507" max="10510" width="10" style="5" customWidth="1"/>
    <col min="10511" max="10511" width="2.625" style="5" customWidth="1"/>
    <col min="10512" max="10512" width="11" style="5" customWidth="1"/>
    <col min="10513" max="10513" width="26" style="5" bestFit="1" customWidth="1"/>
    <col min="10514" max="10751" width="11" style="5"/>
    <col min="10752" max="10752" width="2.625" style="5" customWidth="1"/>
    <col min="10753" max="10753" width="22" style="5" customWidth="1"/>
    <col min="10754" max="10755" width="9.375" style="5" customWidth="1"/>
    <col min="10756" max="10756" width="3.625" style="5" customWidth="1"/>
    <col min="10757" max="10757" width="7.75" style="5" customWidth="1"/>
    <col min="10758" max="10759" width="10.875" style="5" customWidth="1"/>
    <col min="10760" max="10762" width="11" style="5" customWidth="1"/>
    <col min="10763" max="10766" width="10" style="5" customWidth="1"/>
    <col min="10767" max="10767" width="2.625" style="5" customWidth="1"/>
    <col min="10768" max="10768" width="11" style="5" customWidth="1"/>
    <col min="10769" max="10769" width="26" style="5" bestFit="1" customWidth="1"/>
    <col min="10770" max="11007" width="11" style="5"/>
    <col min="11008" max="11008" width="2.625" style="5" customWidth="1"/>
    <col min="11009" max="11009" width="22" style="5" customWidth="1"/>
    <col min="11010" max="11011" width="9.375" style="5" customWidth="1"/>
    <col min="11012" max="11012" width="3.625" style="5" customWidth="1"/>
    <col min="11013" max="11013" width="7.75" style="5" customWidth="1"/>
    <col min="11014" max="11015" width="10.875" style="5" customWidth="1"/>
    <col min="11016" max="11018" width="11" style="5" customWidth="1"/>
    <col min="11019" max="11022" width="10" style="5" customWidth="1"/>
    <col min="11023" max="11023" width="2.625" style="5" customWidth="1"/>
    <col min="11024" max="11024" width="11" style="5" customWidth="1"/>
    <col min="11025" max="11025" width="26" style="5" bestFit="1" customWidth="1"/>
    <col min="11026" max="11263" width="11" style="5"/>
    <col min="11264" max="11264" width="2.625" style="5" customWidth="1"/>
    <col min="11265" max="11265" width="22" style="5" customWidth="1"/>
    <col min="11266" max="11267" width="9.375" style="5" customWidth="1"/>
    <col min="11268" max="11268" width="3.625" style="5" customWidth="1"/>
    <col min="11269" max="11269" width="7.75" style="5" customWidth="1"/>
    <col min="11270" max="11271" width="10.875" style="5" customWidth="1"/>
    <col min="11272" max="11274" width="11" style="5" customWidth="1"/>
    <col min="11275" max="11278" width="10" style="5" customWidth="1"/>
    <col min="11279" max="11279" width="2.625" style="5" customWidth="1"/>
    <col min="11280" max="11280" width="11" style="5" customWidth="1"/>
    <col min="11281" max="11281" width="26" style="5" bestFit="1" customWidth="1"/>
    <col min="11282" max="11519" width="11" style="5"/>
    <col min="11520" max="11520" width="2.625" style="5" customWidth="1"/>
    <col min="11521" max="11521" width="22" style="5" customWidth="1"/>
    <col min="11522" max="11523" width="9.375" style="5" customWidth="1"/>
    <col min="11524" max="11524" width="3.625" style="5" customWidth="1"/>
    <col min="11525" max="11525" width="7.75" style="5" customWidth="1"/>
    <col min="11526" max="11527" width="10.875" style="5" customWidth="1"/>
    <col min="11528" max="11530" width="11" style="5" customWidth="1"/>
    <col min="11531" max="11534" width="10" style="5" customWidth="1"/>
    <col min="11535" max="11535" width="2.625" style="5" customWidth="1"/>
    <col min="11536" max="11536" width="11" style="5" customWidth="1"/>
    <col min="11537" max="11537" width="26" style="5" bestFit="1" customWidth="1"/>
    <col min="11538" max="11775" width="11" style="5"/>
    <col min="11776" max="11776" width="2.625" style="5" customWidth="1"/>
    <col min="11777" max="11777" width="22" style="5" customWidth="1"/>
    <col min="11778" max="11779" width="9.375" style="5" customWidth="1"/>
    <col min="11780" max="11780" width="3.625" style="5" customWidth="1"/>
    <col min="11781" max="11781" width="7.75" style="5" customWidth="1"/>
    <col min="11782" max="11783" width="10.875" style="5" customWidth="1"/>
    <col min="11784" max="11786" width="11" style="5" customWidth="1"/>
    <col min="11787" max="11790" width="10" style="5" customWidth="1"/>
    <col min="11791" max="11791" width="2.625" style="5" customWidth="1"/>
    <col min="11792" max="11792" width="11" style="5" customWidth="1"/>
    <col min="11793" max="11793" width="26" style="5" bestFit="1" customWidth="1"/>
    <col min="11794" max="12031" width="11" style="5"/>
    <col min="12032" max="12032" width="2.625" style="5" customWidth="1"/>
    <col min="12033" max="12033" width="22" style="5" customWidth="1"/>
    <col min="12034" max="12035" width="9.375" style="5" customWidth="1"/>
    <col min="12036" max="12036" width="3.625" style="5" customWidth="1"/>
    <col min="12037" max="12037" width="7.75" style="5" customWidth="1"/>
    <col min="12038" max="12039" width="10.875" style="5" customWidth="1"/>
    <col min="12040" max="12042" width="11" style="5" customWidth="1"/>
    <col min="12043" max="12046" width="10" style="5" customWidth="1"/>
    <col min="12047" max="12047" width="2.625" style="5" customWidth="1"/>
    <col min="12048" max="12048" width="11" style="5" customWidth="1"/>
    <col min="12049" max="12049" width="26" style="5" bestFit="1" customWidth="1"/>
    <col min="12050" max="12287" width="11" style="5"/>
    <col min="12288" max="12288" width="2.625" style="5" customWidth="1"/>
    <col min="12289" max="12289" width="22" style="5" customWidth="1"/>
    <col min="12290" max="12291" width="9.375" style="5" customWidth="1"/>
    <col min="12292" max="12292" width="3.625" style="5" customWidth="1"/>
    <col min="12293" max="12293" width="7.75" style="5" customWidth="1"/>
    <col min="12294" max="12295" width="10.875" style="5" customWidth="1"/>
    <col min="12296" max="12298" width="11" style="5" customWidth="1"/>
    <col min="12299" max="12302" width="10" style="5" customWidth="1"/>
    <col min="12303" max="12303" width="2.625" style="5" customWidth="1"/>
    <col min="12304" max="12304" width="11" style="5" customWidth="1"/>
    <col min="12305" max="12305" width="26" style="5" bestFit="1" customWidth="1"/>
    <col min="12306" max="12543" width="11" style="5"/>
    <col min="12544" max="12544" width="2.625" style="5" customWidth="1"/>
    <col min="12545" max="12545" width="22" style="5" customWidth="1"/>
    <col min="12546" max="12547" width="9.375" style="5" customWidth="1"/>
    <col min="12548" max="12548" width="3.625" style="5" customWidth="1"/>
    <col min="12549" max="12549" width="7.75" style="5" customWidth="1"/>
    <col min="12550" max="12551" width="10.875" style="5" customWidth="1"/>
    <col min="12552" max="12554" width="11" style="5" customWidth="1"/>
    <col min="12555" max="12558" width="10" style="5" customWidth="1"/>
    <col min="12559" max="12559" width="2.625" style="5" customWidth="1"/>
    <col min="12560" max="12560" width="11" style="5" customWidth="1"/>
    <col min="12561" max="12561" width="26" style="5" bestFit="1" customWidth="1"/>
    <col min="12562" max="12799" width="11" style="5"/>
    <col min="12800" max="12800" width="2.625" style="5" customWidth="1"/>
    <col min="12801" max="12801" width="22" style="5" customWidth="1"/>
    <col min="12802" max="12803" width="9.375" style="5" customWidth="1"/>
    <col min="12804" max="12804" width="3.625" style="5" customWidth="1"/>
    <col min="12805" max="12805" width="7.75" style="5" customWidth="1"/>
    <col min="12806" max="12807" width="10.875" style="5" customWidth="1"/>
    <col min="12808" max="12810" width="11" style="5" customWidth="1"/>
    <col min="12811" max="12814" width="10" style="5" customWidth="1"/>
    <col min="12815" max="12815" width="2.625" style="5" customWidth="1"/>
    <col min="12816" max="12816" width="11" style="5" customWidth="1"/>
    <col min="12817" max="12817" width="26" style="5" bestFit="1" customWidth="1"/>
    <col min="12818" max="13055" width="11" style="5"/>
    <col min="13056" max="13056" width="2.625" style="5" customWidth="1"/>
    <col min="13057" max="13057" width="22" style="5" customWidth="1"/>
    <col min="13058" max="13059" width="9.375" style="5" customWidth="1"/>
    <col min="13060" max="13060" width="3.625" style="5" customWidth="1"/>
    <col min="13061" max="13061" width="7.75" style="5" customWidth="1"/>
    <col min="13062" max="13063" width="10.875" style="5" customWidth="1"/>
    <col min="13064" max="13066" width="11" style="5" customWidth="1"/>
    <col min="13067" max="13070" width="10" style="5" customWidth="1"/>
    <col min="13071" max="13071" width="2.625" style="5" customWidth="1"/>
    <col min="13072" max="13072" width="11" style="5" customWidth="1"/>
    <col min="13073" max="13073" width="26" style="5" bestFit="1" customWidth="1"/>
    <col min="13074" max="13311" width="11" style="5"/>
    <col min="13312" max="13312" width="2.625" style="5" customWidth="1"/>
    <col min="13313" max="13313" width="22" style="5" customWidth="1"/>
    <col min="13314" max="13315" width="9.375" style="5" customWidth="1"/>
    <col min="13316" max="13316" width="3.625" style="5" customWidth="1"/>
    <col min="13317" max="13317" width="7.75" style="5" customWidth="1"/>
    <col min="13318" max="13319" width="10.875" style="5" customWidth="1"/>
    <col min="13320" max="13322" width="11" style="5" customWidth="1"/>
    <col min="13323" max="13326" width="10" style="5" customWidth="1"/>
    <col min="13327" max="13327" width="2.625" style="5" customWidth="1"/>
    <col min="13328" max="13328" width="11" style="5" customWidth="1"/>
    <col min="13329" max="13329" width="26" style="5" bestFit="1" customWidth="1"/>
    <col min="13330" max="13567" width="11" style="5"/>
    <col min="13568" max="13568" width="2.625" style="5" customWidth="1"/>
    <col min="13569" max="13569" width="22" style="5" customWidth="1"/>
    <col min="13570" max="13571" width="9.375" style="5" customWidth="1"/>
    <col min="13572" max="13572" width="3.625" style="5" customWidth="1"/>
    <col min="13573" max="13573" width="7.75" style="5" customWidth="1"/>
    <col min="13574" max="13575" width="10.875" style="5" customWidth="1"/>
    <col min="13576" max="13578" width="11" style="5" customWidth="1"/>
    <col min="13579" max="13582" width="10" style="5" customWidth="1"/>
    <col min="13583" max="13583" width="2.625" style="5" customWidth="1"/>
    <col min="13584" max="13584" width="11" style="5" customWidth="1"/>
    <col min="13585" max="13585" width="26" style="5" bestFit="1" customWidth="1"/>
    <col min="13586" max="13823" width="11" style="5"/>
    <col min="13824" max="13824" width="2.625" style="5" customWidth="1"/>
    <col min="13825" max="13825" width="22" style="5" customWidth="1"/>
    <col min="13826" max="13827" width="9.375" style="5" customWidth="1"/>
    <col min="13828" max="13828" width="3.625" style="5" customWidth="1"/>
    <col min="13829" max="13829" width="7.75" style="5" customWidth="1"/>
    <col min="13830" max="13831" width="10.875" style="5" customWidth="1"/>
    <col min="13832" max="13834" width="11" style="5" customWidth="1"/>
    <col min="13835" max="13838" width="10" style="5" customWidth="1"/>
    <col min="13839" max="13839" width="2.625" style="5" customWidth="1"/>
    <col min="13840" max="13840" width="11" style="5" customWidth="1"/>
    <col min="13841" max="13841" width="26" style="5" bestFit="1" customWidth="1"/>
    <col min="13842" max="14079" width="11" style="5"/>
    <col min="14080" max="14080" width="2.625" style="5" customWidth="1"/>
    <col min="14081" max="14081" width="22" style="5" customWidth="1"/>
    <col min="14082" max="14083" width="9.375" style="5" customWidth="1"/>
    <col min="14084" max="14084" width="3.625" style="5" customWidth="1"/>
    <col min="14085" max="14085" width="7.75" style="5" customWidth="1"/>
    <col min="14086" max="14087" width="10.875" style="5" customWidth="1"/>
    <col min="14088" max="14090" width="11" style="5" customWidth="1"/>
    <col min="14091" max="14094" width="10" style="5" customWidth="1"/>
    <col min="14095" max="14095" width="2.625" style="5" customWidth="1"/>
    <col min="14096" max="14096" width="11" style="5" customWidth="1"/>
    <col min="14097" max="14097" width="26" style="5" bestFit="1" customWidth="1"/>
    <col min="14098" max="14335" width="11" style="5"/>
    <col min="14336" max="14336" width="2.625" style="5" customWidth="1"/>
    <col min="14337" max="14337" width="22" style="5" customWidth="1"/>
    <col min="14338" max="14339" width="9.375" style="5" customWidth="1"/>
    <col min="14340" max="14340" width="3.625" style="5" customWidth="1"/>
    <col min="14341" max="14341" width="7.75" style="5" customWidth="1"/>
    <col min="14342" max="14343" width="10.875" style="5" customWidth="1"/>
    <col min="14344" max="14346" width="11" style="5" customWidth="1"/>
    <col min="14347" max="14350" width="10" style="5" customWidth="1"/>
    <col min="14351" max="14351" width="2.625" style="5" customWidth="1"/>
    <col min="14352" max="14352" width="11" style="5" customWidth="1"/>
    <col min="14353" max="14353" width="26" style="5" bestFit="1" customWidth="1"/>
    <col min="14354" max="14591" width="11" style="5"/>
    <col min="14592" max="14592" width="2.625" style="5" customWidth="1"/>
    <col min="14593" max="14593" width="22" style="5" customWidth="1"/>
    <col min="14594" max="14595" width="9.375" style="5" customWidth="1"/>
    <col min="14596" max="14596" width="3.625" style="5" customWidth="1"/>
    <col min="14597" max="14597" width="7.75" style="5" customWidth="1"/>
    <col min="14598" max="14599" width="10.875" style="5" customWidth="1"/>
    <col min="14600" max="14602" width="11" style="5" customWidth="1"/>
    <col min="14603" max="14606" width="10" style="5" customWidth="1"/>
    <col min="14607" max="14607" width="2.625" style="5" customWidth="1"/>
    <col min="14608" max="14608" width="11" style="5" customWidth="1"/>
    <col min="14609" max="14609" width="26" style="5" bestFit="1" customWidth="1"/>
    <col min="14610" max="14847" width="11" style="5"/>
    <col min="14848" max="14848" width="2.625" style="5" customWidth="1"/>
    <col min="14849" max="14849" width="22" style="5" customWidth="1"/>
    <col min="14850" max="14851" width="9.375" style="5" customWidth="1"/>
    <col min="14852" max="14852" width="3.625" style="5" customWidth="1"/>
    <col min="14853" max="14853" width="7.75" style="5" customWidth="1"/>
    <col min="14854" max="14855" width="10.875" style="5" customWidth="1"/>
    <col min="14856" max="14858" width="11" style="5" customWidth="1"/>
    <col min="14859" max="14862" width="10" style="5" customWidth="1"/>
    <col min="14863" max="14863" width="2.625" style="5" customWidth="1"/>
    <col min="14864" max="14864" width="11" style="5" customWidth="1"/>
    <col min="14865" max="14865" width="26" style="5" bestFit="1" customWidth="1"/>
    <col min="14866" max="15103" width="11" style="5"/>
    <col min="15104" max="15104" width="2.625" style="5" customWidth="1"/>
    <col min="15105" max="15105" width="22" style="5" customWidth="1"/>
    <col min="15106" max="15107" width="9.375" style="5" customWidth="1"/>
    <col min="15108" max="15108" width="3.625" style="5" customWidth="1"/>
    <col min="15109" max="15109" width="7.75" style="5" customWidth="1"/>
    <col min="15110" max="15111" width="10.875" style="5" customWidth="1"/>
    <col min="15112" max="15114" width="11" style="5" customWidth="1"/>
    <col min="15115" max="15118" width="10" style="5" customWidth="1"/>
    <col min="15119" max="15119" width="2.625" style="5" customWidth="1"/>
    <col min="15120" max="15120" width="11" style="5" customWidth="1"/>
    <col min="15121" max="15121" width="26" style="5" bestFit="1" customWidth="1"/>
    <col min="15122" max="15359" width="11" style="5"/>
    <col min="15360" max="15360" width="2.625" style="5" customWidth="1"/>
    <col min="15361" max="15361" width="22" style="5" customWidth="1"/>
    <col min="15362" max="15363" width="9.375" style="5" customWidth="1"/>
    <col min="15364" max="15364" width="3.625" style="5" customWidth="1"/>
    <col min="15365" max="15365" width="7.75" style="5" customWidth="1"/>
    <col min="15366" max="15367" width="10.875" style="5" customWidth="1"/>
    <col min="15368" max="15370" width="11" style="5" customWidth="1"/>
    <col min="15371" max="15374" width="10" style="5" customWidth="1"/>
    <col min="15375" max="15375" width="2.625" style="5" customWidth="1"/>
    <col min="15376" max="15376" width="11" style="5" customWidth="1"/>
    <col min="15377" max="15377" width="26" style="5" bestFit="1" customWidth="1"/>
    <col min="15378" max="15615" width="11" style="5"/>
    <col min="15616" max="15616" width="2.625" style="5" customWidth="1"/>
    <col min="15617" max="15617" width="22" style="5" customWidth="1"/>
    <col min="15618" max="15619" width="9.375" style="5" customWidth="1"/>
    <col min="15620" max="15620" width="3.625" style="5" customWidth="1"/>
    <col min="15621" max="15621" width="7.75" style="5" customWidth="1"/>
    <col min="15622" max="15623" width="10.875" style="5" customWidth="1"/>
    <col min="15624" max="15626" width="11" style="5" customWidth="1"/>
    <col min="15627" max="15630" width="10" style="5" customWidth="1"/>
    <col min="15631" max="15631" width="2.625" style="5" customWidth="1"/>
    <col min="15632" max="15632" width="11" style="5" customWidth="1"/>
    <col min="15633" max="15633" width="26" style="5" bestFit="1" customWidth="1"/>
    <col min="15634" max="15871" width="11" style="5"/>
    <col min="15872" max="15872" width="2.625" style="5" customWidth="1"/>
    <col min="15873" max="15873" width="22" style="5" customWidth="1"/>
    <col min="15874" max="15875" width="9.375" style="5" customWidth="1"/>
    <col min="15876" max="15876" width="3.625" style="5" customWidth="1"/>
    <col min="15877" max="15877" width="7.75" style="5" customWidth="1"/>
    <col min="15878" max="15879" width="10.875" style="5" customWidth="1"/>
    <col min="15880" max="15882" width="11" style="5" customWidth="1"/>
    <col min="15883" max="15886" width="10" style="5" customWidth="1"/>
    <col min="15887" max="15887" width="2.625" style="5" customWidth="1"/>
    <col min="15888" max="15888" width="11" style="5" customWidth="1"/>
    <col min="15889" max="15889" width="26" style="5" bestFit="1" customWidth="1"/>
    <col min="15890" max="16127" width="11" style="5"/>
    <col min="16128" max="16128" width="2.625" style="5" customWidth="1"/>
    <col min="16129" max="16129" width="22" style="5" customWidth="1"/>
    <col min="16130" max="16131" width="9.375" style="5" customWidth="1"/>
    <col min="16132" max="16132" width="3.625" style="5" customWidth="1"/>
    <col min="16133" max="16133" width="7.75" style="5" customWidth="1"/>
    <col min="16134" max="16135" width="10.875" style="5" customWidth="1"/>
    <col min="16136" max="16138" width="11" style="5" customWidth="1"/>
    <col min="16139" max="16142" width="10" style="5" customWidth="1"/>
    <col min="16143" max="16143" width="2.625" style="5" customWidth="1"/>
    <col min="16144" max="16144" width="11" style="5" customWidth="1"/>
    <col min="16145" max="16145" width="26" style="5" bestFit="1" customWidth="1"/>
    <col min="16146" max="16384" width="11" style="5"/>
  </cols>
  <sheetData>
    <row r="1" spans="2:19" ht="20.100000000000001" customHeight="1">
      <c r="B1" s="2" t="s">
        <v>118</v>
      </c>
      <c r="N1" s="137"/>
      <c r="O1" s="137"/>
    </row>
    <row r="2" spans="2:19" ht="20.100000000000001" customHeight="1" thickBot="1">
      <c r="B2" s="116" t="s">
        <v>119</v>
      </c>
      <c r="C2" s="7"/>
      <c r="D2" s="7"/>
      <c r="E2" s="7"/>
      <c r="F2" s="7"/>
      <c r="G2" s="7"/>
      <c r="H2" s="7"/>
      <c r="I2" s="7"/>
      <c r="J2" s="7"/>
      <c r="K2" s="7"/>
      <c r="L2" s="7"/>
      <c r="M2" s="7"/>
      <c r="N2" s="7"/>
      <c r="O2" s="73" t="s">
        <v>120</v>
      </c>
    </row>
    <row r="3" spans="2:19" ht="16.5" customHeight="1">
      <c r="B3" s="138"/>
      <c r="C3" s="139"/>
      <c r="D3" s="139"/>
      <c r="E3" s="139"/>
      <c r="F3" s="140"/>
      <c r="G3" s="139"/>
      <c r="H3" s="139"/>
      <c r="I3" s="141"/>
      <c r="J3" s="10" t="s">
        <v>121</v>
      </c>
      <c r="K3" s="14"/>
      <c r="L3" s="139"/>
      <c r="M3" s="139"/>
      <c r="N3" s="139"/>
      <c r="O3" s="142"/>
    </row>
    <row r="4" spans="2:19" ht="16.5" customHeight="1">
      <c r="B4" s="29" t="s">
        <v>41</v>
      </c>
      <c r="C4" s="143" t="s">
        <v>122</v>
      </c>
      <c r="D4" s="143" t="s">
        <v>123</v>
      </c>
      <c r="E4" s="144" t="s">
        <v>54</v>
      </c>
      <c r="F4" s="145"/>
      <c r="G4" s="143" t="s">
        <v>124</v>
      </c>
      <c r="H4" s="143" t="s">
        <v>125</v>
      </c>
      <c r="I4" s="146"/>
      <c r="J4" s="143"/>
      <c r="K4" s="147"/>
      <c r="L4" s="143" t="s">
        <v>126</v>
      </c>
      <c r="M4" s="143" t="s">
        <v>127</v>
      </c>
      <c r="N4" s="143" t="s">
        <v>128</v>
      </c>
      <c r="O4" s="148" t="s">
        <v>129</v>
      </c>
    </row>
    <row r="5" spans="2:19" ht="16.5" customHeight="1">
      <c r="B5" s="29" t="s">
        <v>49</v>
      </c>
      <c r="C5" s="146"/>
      <c r="D5" s="146"/>
      <c r="E5" s="144" t="s">
        <v>130</v>
      </c>
      <c r="F5" s="145"/>
      <c r="G5" s="143" t="s">
        <v>123</v>
      </c>
      <c r="H5" s="143" t="s">
        <v>123</v>
      </c>
      <c r="I5" s="143" t="s">
        <v>53</v>
      </c>
      <c r="J5" s="143" t="s">
        <v>54</v>
      </c>
      <c r="K5" s="143" t="s">
        <v>55</v>
      </c>
      <c r="L5" s="143" t="s">
        <v>123</v>
      </c>
      <c r="M5" s="146"/>
      <c r="N5" s="146"/>
      <c r="O5" s="148" t="s">
        <v>131</v>
      </c>
    </row>
    <row r="6" spans="2:19" ht="16.5" customHeight="1">
      <c r="B6" s="149"/>
      <c r="C6" s="150"/>
      <c r="D6" s="150"/>
      <c r="E6" s="150"/>
      <c r="F6" s="151"/>
      <c r="G6" s="150"/>
      <c r="H6" s="150"/>
      <c r="I6" s="150"/>
      <c r="J6" s="150"/>
      <c r="K6" s="150"/>
      <c r="L6" s="150"/>
      <c r="M6" s="150"/>
      <c r="N6" s="150"/>
      <c r="O6" s="152"/>
    </row>
    <row r="7" spans="2:19" ht="19.5" customHeight="1">
      <c r="B7" s="153" t="s">
        <v>60</v>
      </c>
      <c r="C7" s="154">
        <v>6.8</v>
      </c>
      <c r="D7" s="154">
        <v>11.1</v>
      </c>
      <c r="E7" s="155" t="s">
        <v>116</v>
      </c>
      <c r="F7" s="156">
        <v>-4.3</v>
      </c>
      <c r="G7" s="154">
        <v>1.8</v>
      </c>
      <c r="H7" s="154">
        <v>0.8</v>
      </c>
      <c r="I7" s="154">
        <v>20.100000000000001</v>
      </c>
      <c r="J7" s="154">
        <v>9.5</v>
      </c>
      <c r="K7" s="154">
        <v>10.6</v>
      </c>
      <c r="L7" s="154">
        <v>3.2</v>
      </c>
      <c r="M7" s="154">
        <v>4.3</v>
      </c>
      <c r="N7" s="157">
        <v>1.57</v>
      </c>
      <c r="O7" s="158">
        <v>1.33</v>
      </c>
      <c r="R7" s="792"/>
      <c r="S7" s="792"/>
    </row>
    <row r="8" spans="2:19" ht="19.5" customHeight="1">
      <c r="B8" s="108"/>
      <c r="C8" s="154"/>
      <c r="D8" s="154"/>
      <c r="E8" s="155"/>
      <c r="F8" s="159"/>
      <c r="G8" s="154"/>
      <c r="H8" s="154"/>
      <c r="I8" s="154"/>
      <c r="J8" s="154"/>
      <c r="K8" s="154"/>
      <c r="L8" s="154"/>
      <c r="M8" s="154"/>
      <c r="N8" s="160"/>
      <c r="O8" s="161"/>
      <c r="R8" s="792"/>
      <c r="S8" s="792"/>
    </row>
    <row r="9" spans="2:19" ht="19.5" customHeight="1">
      <c r="B9" s="153" t="s">
        <v>62</v>
      </c>
      <c r="C9" s="162">
        <v>7.3</v>
      </c>
      <c r="D9" s="162">
        <v>11.7</v>
      </c>
      <c r="E9" s="155" t="s">
        <v>116</v>
      </c>
      <c r="F9" s="163">
        <v>-4.4000000000000004</v>
      </c>
      <c r="G9" s="162">
        <v>1.5</v>
      </c>
      <c r="H9" s="162">
        <v>0.6</v>
      </c>
      <c r="I9" s="162">
        <v>19.399999999999999</v>
      </c>
      <c r="J9" s="162">
        <v>8.8000000000000007</v>
      </c>
      <c r="K9" s="162">
        <v>10.6</v>
      </c>
      <c r="L9" s="162">
        <v>2.4</v>
      </c>
      <c r="M9" s="162">
        <v>4.2</v>
      </c>
      <c r="N9" s="164">
        <v>1.61</v>
      </c>
      <c r="O9" s="165">
        <v>1.48</v>
      </c>
    </row>
    <row r="10" spans="2:19" ht="19.5" customHeight="1">
      <c r="B10" s="153"/>
      <c r="C10" s="162"/>
      <c r="D10" s="162"/>
      <c r="E10" s="155"/>
      <c r="F10" s="163"/>
      <c r="G10" s="162"/>
      <c r="H10" s="162"/>
      <c r="I10" s="162"/>
      <c r="J10" s="162"/>
      <c r="K10" s="162"/>
      <c r="L10" s="162"/>
      <c r="M10" s="162"/>
      <c r="N10" s="164"/>
      <c r="O10" s="166"/>
    </row>
    <row r="11" spans="2:19" ht="19.5" customHeight="1">
      <c r="B11" s="167" t="s">
        <v>63</v>
      </c>
      <c r="C11" s="162">
        <v>7.2</v>
      </c>
      <c r="D11" s="162">
        <v>10.6</v>
      </c>
      <c r="E11" s="155" t="s">
        <v>116</v>
      </c>
      <c r="F11" s="163">
        <v>-3.3</v>
      </c>
      <c r="G11" s="162">
        <v>0.9</v>
      </c>
      <c r="H11" s="162">
        <v>0.3</v>
      </c>
      <c r="I11" s="162">
        <v>20.100000000000001</v>
      </c>
      <c r="J11" s="162">
        <v>9.1</v>
      </c>
      <c r="K11" s="162">
        <v>11</v>
      </c>
      <c r="L11" s="162">
        <v>2.1</v>
      </c>
      <c r="M11" s="162">
        <v>4.3</v>
      </c>
      <c r="N11" s="164">
        <v>1.59</v>
      </c>
      <c r="O11" s="165">
        <v>1.39</v>
      </c>
    </row>
    <row r="12" spans="2:19" ht="19.5" customHeight="1">
      <c r="B12" s="167" t="s">
        <v>64</v>
      </c>
      <c r="C12" s="162">
        <v>7.6</v>
      </c>
      <c r="D12" s="162">
        <v>11.1</v>
      </c>
      <c r="E12" s="155" t="s">
        <v>116</v>
      </c>
      <c r="F12" s="163">
        <v>-3.6</v>
      </c>
      <c r="G12" s="162">
        <v>1.9</v>
      </c>
      <c r="H12" s="162">
        <v>0.9</v>
      </c>
      <c r="I12" s="162">
        <v>19</v>
      </c>
      <c r="J12" s="162">
        <v>8.4</v>
      </c>
      <c r="K12" s="162">
        <v>10.6</v>
      </c>
      <c r="L12" s="162">
        <v>2.8</v>
      </c>
      <c r="M12" s="162">
        <v>4.3</v>
      </c>
      <c r="N12" s="164">
        <v>1.65</v>
      </c>
      <c r="O12" s="165">
        <v>1.55</v>
      </c>
    </row>
    <row r="13" spans="2:19" ht="19.5" customHeight="1">
      <c r="B13" s="167" t="s">
        <v>65</v>
      </c>
      <c r="C13" s="162">
        <v>4</v>
      </c>
      <c r="D13" s="162">
        <v>19.100000000000001</v>
      </c>
      <c r="E13" s="155" t="s">
        <v>116</v>
      </c>
      <c r="F13" s="163">
        <v>-15</v>
      </c>
      <c r="G13" s="162" t="s">
        <v>117</v>
      </c>
      <c r="H13" s="162" t="s">
        <v>117</v>
      </c>
      <c r="I13" s="162">
        <v>12.9</v>
      </c>
      <c r="J13" s="162">
        <v>8.6</v>
      </c>
      <c r="K13" s="162">
        <v>4.3</v>
      </c>
      <c r="L13" s="162" t="s">
        <v>117</v>
      </c>
      <c r="M13" s="162">
        <v>2.4</v>
      </c>
      <c r="N13" s="164">
        <v>1</v>
      </c>
      <c r="O13" s="165">
        <v>1.26</v>
      </c>
    </row>
    <row r="14" spans="2:19" ht="19.5" customHeight="1">
      <c r="B14" s="167" t="s">
        <v>66</v>
      </c>
      <c r="C14" s="162">
        <v>5.8</v>
      </c>
      <c r="D14" s="162">
        <v>18.3</v>
      </c>
      <c r="E14" s="155" t="s">
        <v>116</v>
      </c>
      <c r="F14" s="163">
        <v>-12.5</v>
      </c>
      <c r="G14" s="162">
        <v>4</v>
      </c>
      <c r="H14" s="162" t="s">
        <v>117</v>
      </c>
      <c r="I14" s="162">
        <v>11.9</v>
      </c>
      <c r="J14" s="162">
        <v>7.9</v>
      </c>
      <c r="K14" s="162">
        <v>4</v>
      </c>
      <c r="L14" s="162">
        <v>8</v>
      </c>
      <c r="M14" s="162">
        <v>3</v>
      </c>
      <c r="N14" s="164">
        <v>1.0900000000000001</v>
      </c>
      <c r="O14" s="165">
        <v>1.68</v>
      </c>
    </row>
    <row r="15" spans="2:19" ht="19.5" customHeight="1">
      <c r="B15" s="167" t="s">
        <v>67</v>
      </c>
      <c r="C15" s="162">
        <v>6.8</v>
      </c>
      <c r="D15" s="162">
        <v>14.6</v>
      </c>
      <c r="E15" s="155" t="s">
        <v>116</v>
      </c>
      <c r="F15" s="163">
        <v>-7.7</v>
      </c>
      <c r="G15" s="162">
        <v>2.5</v>
      </c>
      <c r="H15" s="162">
        <v>0.8</v>
      </c>
      <c r="I15" s="162">
        <v>19.899999999999999</v>
      </c>
      <c r="J15" s="162">
        <v>9.1</v>
      </c>
      <c r="K15" s="162">
        <v>10.8</v>
      </c>
      <c r="L15" s="162">
        <v>1.7</v>
      </c>
      <c r="M15" s="162">
        <v>3.8</v>
      </c>
      <c r="N15" s="164">
        <v>1.62</v>
      </c>
      <c r="O15" s="165">
        <v>1.63</v>
      </c>
    </row>
    <row r="16" spans="2:19" ht="19.5" customHeight="1">
      <c r="B16" s="108"/>
      <c r="C16" s="162"/>
      <c r="D16" s="162"/>
      <c r="E16" s="154"/>
      <c r="F16" s="163"/>
      <c r="G16" s="162"/>
      <c r="H16" s="162"/>
      <c r="I16" s="162"/>
      <c r="J16" s="162"/>
      <c r="K16" s="162"/>
      <c r="L16" s="162"/>
      <c r="M16" s="162"/>
      <c r="N16" s="164"/>
      <c r="O16" s="165"/>
    </row>
    <row r="17" spans="2:16" ht="19.5" customHeight="1">
      <c r="B17" s="168" t="s">
        <v>69</v>
      </c>
      <c r="C17" s="162">
        <v>7.8</v>
      </c>
      <c r="D17" s="162">
        <v>9.4</v>
      </c>
      <c r="E17" s="155" t="s">
        <v>116</v>
      </c>
      <c r="F17" s="163">
        <v>-1.6</v>
      </c>
      <c r="G17" s="162">
        <v>0.9</v>
      </c>
      <c r="H17" s="162">
        <v>0.4</v>
      </c>
      <c r="I17" s="162">
        <v>20.7</v>
      </c>
      <c r="J17" s="162">
        <v>9.4</v>
      </c>
      <c r="K17" s="162">
        <v>11.3</v>
      </c>
      <c r="L17" s="162">
        <v>2.1</v>
      </c>
      <c r="M17" s="162">
        <v>4.7</v>
      </c>
      <c r="N17" s="164">
        <v>1.6</v>
      </c>
      <c r="O17" s="165">
        <v>1.41</v>
      </c>
    </row>
    <row r="18" spans="2:16" ht="19.5" customHeight="1">
      <c r="B18" s="168" t="s">
        <v>70</v>
      </c>
      <c r="C18" s="162">
        <v>8.1</v>
      </c>
      <c r="D18" s="162">
        <v>10.1</v>
      </c>
      <c r="E18" s="155" t="s">
        <v>116</v>
      </c>
      <c r="F18" s="163">
        <v>-2</v>
      </c>
      <c r="G18" s="162">
        <v>1.8</v>
      </c>
      <c r="H18" s="162">
        <v>1</v>
      </c>
      <c r="I18" s="162">
        <v>21.1</v>
      </c>
      <c r="J18" s="162">
        <v>9.4</v>
      </c>
      <c r="K18" s="162">
        <v>11.7</v>
      </c>
      <c r="L18" s="162">
        <v>3.1</v>
      </c>
      <c r="M18" s="162">
        <v>4.8</v>
      </c>
      <c r="N18" s="164">
        <v>1.78</v>
      </c>
      <c r="O18" s="165">
        <v>1.56</v>
      </c>
    </row>
    <row r="19" spans="2:16" ht="19.5" customHeight="1">
      <c r="B19" s="168" t="s">
        <v>164</v>
      </c>
      <c r="C19" s="162">
        <v>5</v>
      </c>
      <c r="D19" s="162">
        <v>14.9</v>
      </c>
      <c r="E19" s="155" t="s">
        <v>116</v>
      </c>
      <c r="F19" s="163">
        <v>-9.9</v>
      </c>
      <c r="G19" s="162">
        <v>1</v>
      </c>
      <c r="H19" s="162" t="s">
        <v>117</v>
      </c>
      <c r="I19" s="162">
        <v>16.399999999999999</v>
      </c>
      <c r="J19" s="162">
        <v>7.2</v>
      </c>
      <c r="K19" s="162">
        <v>9.1999999999999993</v>
      </c>
      <c r="L19" s="162">
        <v>2.1</v>
      </c>
      <c r="M19" s="162">
        <v>2.8</v>
      </c>
      <c r="N19" s="164">
        <v>1.54</v>
      </c>
      <c r="O19" s="165">
        <v>1.32</v>
      </c>
    </row>
    <row r="20" spans="2:16" ht="19.5" customHeight="1">
      <c r="B20" s="168" t="s">
        <v>165</v>
      </c>
      <c r="C20" s="162">
        <v>6.4</v>
      </c>
      <c r="D20" s="162">
        <v>13.3</v>
      </c>
      <c r="E20" s="155" t="s">
        <v>116</v>
      </c>
      <c r="F20" s="163">
        <v>-6.9</v>
      </c>
      <c r="G20" s="162">
        <v>2.1</v>
      </c>
      <c r="H20" s="162">
        <v>0.7</v>
      </c>
      <c r="I20" s="162">
        <v>13.1</v>
      </c>
      <c r="J20" s="162">
        <v>5.5</v>
      </c>
      <c r="K20" s="162">
        <v>7.6</v>
      </c>
      <c r="L20" s="162">
        <v>2.1</v>
      </c>
      <c r="M20" s="162">
        <v>3.2</v>
      </c>
      <c r="N20" s="164">
        <v>1.39</v>
      </c>
      <c r="O20" s="165">
        <v>1.51</v>
      </c>
    </row>
    <row r="21" spans="2:16" ht="19.5" customHeight="1">
      <c r="B21" s="168" t="s">
        <v>166</v>
      </c>
      <c r="C21" s="162">
        <v>4</v>
      </c>
      <c r="D21" s="162">
        <v>19.100000000000001</v>
      </c>
      <c r="E21" s="155" t="s">
        <v>116</v>
      </c>
      <c r="F21" s="163">
        <v>-15</v>
      </c>
      <c r="G21" s="162" t="s">
        <v>117</v>
      </c>
      <c r="H21" s="162" t="s">
        <v>117</v>
      </c>
      <c r="I21" s="162">
        <v>12.9</v>
      </c>
      <c r="J21" s="162">
        <v>8.6</v>
      </c>
      <c r="K21" s="162">
        <v>4.3</v>
      </c>
      <c r="L21" s="162" t="s">
        <v>117</v>
      </c>
      <c r="M21" s="162">
        <v>2.4</v>
      </c>
      <c r="N21" s="164">
        <v>1</v>
      </c>
      <c r="O21" s="165">
        <v>1.26</v>
      </c>
    </row>
    <row r="22" spans="2:16" ht="19.5" customHeight="1">
      <c r="B22" s="168" t="s">
        <v>74</v>
      </c>
      <c r="C22" s="162">
        <v>5.8</v>
      </c>
      <c r="D22" s="162">
        <v>18.3</v>
      </c>
      <c r="E22" s="155" t="s">
        <v>116</v>
      </c>
      <c r="F22" s="163">
        <v>-12.5</v>
      </c>
      <c r="G22" s="162">
        <v>4</v>
      </c>
      <c r="H22" s="162" t="s">
        <v>117</v>
      </c>
      <c r="I22" s="162">
        <v>11.9</v>
      </c>
      <c r="J22" s="162">
        <v>7.9</v>
      </c>
      <c r="K22" s="162">
        <v>4</v>
      </c>
      <c r="L22" s="162">
        <v>8</v>
      </c>
      <c r="M22" s="162">
        <v>3</v>
      </c>
      <c r="N22" s="164">
        <v>1.0900000000000001</v>
      </c>
      <c r="O22" s="165">
        <v>1.68</v>
      </c>
    </row>
    <row r="23" spans="2:16" ht="19.5" customHeight="1">
      <c r="B23" s="168" t="s">
        <v>167</v>
      </c>
      <c r="C23" s="162">
        <v>6.8</v>
      </c>
      <c r="D23" s="162">
        <v>14.6</v>
      </c>
      <c r="E23" s="155" t="s">
        <v>116</v>
      </c>
      <c r="F23" s="163">
        <v>-7.7</v>
      </c>
      <c r="G23" s="162">
        <v>2.5</v>
      </c>
      <c r="H23" s="162">
        <v>0.8</v>
      </c>
      <c r="I23" s="162">
        <v>19.899999999999999</v>
      </c>
      <c r="J23" s="162">
        <v>9.1</v>
      </c>
      <c r="K23" s="162">
        <v>10.8</v>
      </c>
      <c r="L23" s="162">
        <v>1.7</v>
      </c>
      <c r="M23" s="162">
        <v>3.8</v>
      </c>
      <c r="N23" s="164">
        <v>1.62</v>
      </c>
      <c r="O23" s="165">
        <v>1.63</v>
      </c>
    </row>
    <row r="24" spans="2:16" ht="19.5" customHeight="1">
      <c r="B24" s="169"/>
      <c r="C24" s="162"/>
      <c r="D24" s="162"/>
      <c r="E24" s="170"/>
      <c r="F24" s="163"/>
      <c r="G24" s="162"/>
      <c r="H24" s="162"/>
      <c r="I24" s="162"/>
      <c r="J24" s="162"/>
      <c r="K24" s="162"/>
      <c r="L24" s="162"/>
      <c r="M24" s="162"/>
      <c r="N24" s="164"/>
      <c r="O24" s="165"/>
    </row>
    <row r="25" spans="2:16" ht="19.5" customHeight="1">
      <c r="B25" s="169" t="s">
        <v>76</v>
      </c>
      <c r="C25" s="162">
        <v>7.8</v>
      </c>
      <c r="D25" s="162">
        <v>9.4</v>
      </c>
      <c r="E25" s="171" t="s">
        <v>116</v>
      </c>
      <c r="F25" s="163">
        <v>-1.6</v>
      </c>
      <c r="G25" s="162">
        <v>0.9</v>
      </c>
      <c r="H25" s="162">
        <v>0.4</v>
      </c>
      <c r="I25" s="162">
        <v>20.7</v>
      </c>
      <c r="J25" s="162">
        <v>9.4</v>
      </c>
      <c r="K25" s="162">
        <v>11.3</v>
      </c>
      <c r="L25" s="162">
        <v>2.1</v>
      </c>
      <c r="M25" s="162">
        <v>4.7</v>
      </c>
      <c r="N25" s="164">
        <v>1.6</v>
      </c>
      <c r="O25" s="165">
        <v>1.41</v>
      </c>
    </row>
    <row r="26" spans="2:16" ht="19.5" customHeight="1">
      <c r="B26" s="169" t="s">
        <v>77</v>
      </c>
      <c r="C26" s="162">
        <v>8.1</v>
      </c>
      <c r="D26" s="162">
        <v>10.1</v>
      </c>
      <c r="E26" s="171" t="s">
        <v>116</v>
      </c>
      <c r="F26" s="163">
        <v>-2</v>
      </c>
      <c r="G26" s="162">
        <v>1.8</v>
      </c>
      <c r="H26" s="162">
        <v>1</v>
      </c>
      <c r="I26" s="162">
        <v>21.1</v>
      </c>
      <c r="J26" s="162">
        <v>9.4</v>
      </c>
      <c r="K26" s="162">
        <v>11.7</v>
      </c>
      <c r="L26" s="162">
        <v>3.1</v>
      </c>
      <c r="M26" s="162">
        <v>4.8</v>
      </c>
      <c r="N26" s="164">
        <v>1.78</v>
      </c>
      <c r="O26" s="165">
        <v>1.56</v>
      </c>
    </row>
    <row r="27" spans="2:16" ht="19.5" customHeight="1">
      <c r="B27" s="169" t="s">
        <v>78</v>
      </c>
      <c r="C27" s="162">
        <v>7.4</v>
      </c>
      <c r="D27" s="162">
        <v>12.2</v>
      </c>
      <c r="E27" s="171" t="s">
        <v>116</v>
      </c>
      <c r="F27" s="163">
        <v>-4.8</v>
      </c>
      <c r="G27" s="162" t="s">
        <v>117</v>
      </c>
      <c r="H27" s="162" t="s">
        <v>117</v>
      </c>
      <c r="I27" s="162">
        <v>20</v>
      </c>
      <c r="J27" s="162">
        <v>12</v>
      </c>
      <c r="K27" s="162">
        <v>8</v>
      </c>
      <c r="L27" s="162">
        <v>1.4</v>
      </c>
      <c r="M27" s="162">
        <v>4</v>
      </c>
      <c r="N27" s="164">
        <v>1.74</v>
      </c>
      <c r="O27" s="165">
        <v>1.61</v>
      </c>
      <c r="P27" s="7"/>
    </row>
    <row r="28" spans="2:16" ht="19.5" customHeight="1">
      <c r="B28" s="169" t="s">
        <v>79</v>
      </c>
      <c r="C28" s="162">
        <v>4.5999999999999996</v>
      </c>
      <c r="D28" s="162">
        <v>14.4</v>
      </c>
      <c r="E28" s="171" t="s">
        <v>116</v>
      </c>
      <c r="F28" s="163">
        <v>-9.8000000000000007</v>
      </c>
      <c r="G28" s="162" t="s">
        <v>117</v>
      </c>
      <c r="H28" s="162" t="s">
        <v>117</v>
      </c>
      <c r="I28" s="162">
        <v>11.4</v>
      </c>
      <c r="J28" s="162" t="s">
        <v>117</v>
      </c>
      <c r="K28" s="162">
        <v>11.4</v>
      </c>
      <c r="L28" s="162" t="s">
        <v>117</v>
      </c>
      <c r="M28" s="162">
        <v>3</v>
      </c>
      <c r="N28" s="164">
        <v>1.18</v>
      </c>
      <c r="O28" s="165">
        <v>1.21</v>
      </c>
    </row>
    <row r="29" spans="2:16" ht="19.5" customHeight="1">
      <c r="B29" s="169" t="s">
        <v>80</v>
      </c>
      <c r="C29" s="162">
        <v>5</v>
      </c>
      <c r="D29" s="162">
        <v>16.100000000000001</v>
      </c>
      <c r="E29" s="171" t="s">
        <v>116</v>
      </c>
      <c r="F29" s="163">
        <v>-11.1</v>
      </c>
      <c r="G29" s="162" t="s">
        <v>117</v>
      </c>
      <c r="H29" s="162" t="s">
        <v>117</v>
      </c>
      <c r="I29" s="162">
        <v>16.899999999999999</v>
      </c>
      <c r="J29" s="162" t="s">
        <v>117</v>
      </c>
      <c r="K29" s="162">
        <v>16.899999999999999</v>
      </c>
      <c r="L29" s="162" t="s">
        <v>117</v>
      </c>
      <c r="M29" s="162">
        <v>3.2</v>
      </c>
      <c r="N29" s="164">
        <v>0.93</v>
      </c>
      <c r="O29" s="165">
        <v>1.37</v>
      </c>
    </row>
    <row r="30" spans="2:16" ht="19.5" customHeight="1">
      <c r="B30" s="169"/>
      <c r="C30" s="162"/>
      <c r="D30" s="162"/>
      <c r="E30" s="171"/>
      <c r="F30" s="163"/>
      <c r="G30" s="162"/>
      <c r="H30" s="162"/>
      <c r="I30" s="162"/>
      <c r="J30" s="162"/>
      <c r="K30" s="162"/>
      <c r="L30" s="162"/>
      <c r="M30" s="162"/>
      <c r="N30" s="164"/>
      <c r="O30" s="165"/>
    </row>
    <row r="31" spans="2:16" ht="19.5" customHeight="1">
      <c r="B31" s="169" t="s">
        <v>81</v>
      </c>
      <c r="C31" s="162">
        <v>5</v>
      </c>
      <c r="D31" s="162">
        <v>15.6</v>
      </c>
      <c r="E31" s="171" t="s">
        <v>116</v>
      </c>
      <c r="F31" s="163">
        <v>-10.6</v>
      </c>
      <c r="G31" s="162" t="s">
        <v>117</v>
      </c>
      <c r="H31" s="162" t="s">
        <v>117</v>
      </c>
      <c r="I31" s="162">
        <v>10.4</v>
      </c>
      <c r="J31" s="162">
        <v>10.4</v>
      </c>
      <c r="K31" s="162" t="s">
        <v>117</v>
      </c>
      <c r="L31" s="162" t="s">
        <v>117</v>
      </c>
      <c r="M31" s="162">
        <v>3.1</v>
      </c>
      <c r="N31" s="164">
        <v>1.07</v>
      </c>
      <c r="O31" s="165">
        <v>1.36</v>
      </c>
    </row>
    <row r="32" spans="2:16" ht="19.5" customHeight="1">
      <c r="B32" s="169" t="s">
        <v>82</v>
      </c>
      <c r="C32" s="162">
        <v>7.7</v>
      </c>
      <c r="D32" s="162">
        <v>10.4</v>
      </c>
      <c r="E32" s="171" t="s">
        <v>116</v>
      </c>
      <c r="F32" s="163">
        <v>-2.7</v>
      </c>
      <c r="G32" s="162">
        <v>5.7</v>
      </c>
      <c r="H32" s="162">
        <v>1.9</v>
      </c>
      <c r="I32" s="162">
        <v>20.5</v>
      </c>
      <c r="J32" s="162">
        <v>11.2</v>
      </c>
      <c r="K32" s="162">
        <v>9.3000000000000007</v>
      </c>
      <c r="L32" s="162">
        <v>5.7</v>
      </c>
      <c r="M32" s="162">
        <v>3.8</v>
      </c>
      <c r="N32" s="164">
        <v>1.77</v>
      </c>
      <c r="O32" s="165">
        <v>1.54</v>
      </c>
    </row>
    <row r="33" spans="2:15" ht="19.5" customHeight="1">
      <c r="B33" s="169" t="s">
        <v>83</v>
      </c>
      <c r="C33" s="162">
        <v>3.8</v>
      </c>
      <c r="D33" s="162">
        <v>18.5</v>
      </c>
      <c r="E33" s="171" t="s">
        <v>116</v>
      </c>
      <c r="F33" s="163">
        <v>-14.7</v>
      </c>
      <c r="G33" s="162" t="s">
        <v>117</v>
      </c>
      <c r="H33" s="162" t="s">
        <v>117</v>
      </c>
      <c r="I33" s="162">
        <v>26.3</v>
      </c>
      <c r="J33" s="162">
        <v>17.5</v>
      </c>
      <c r="K33" s="162">
        <v>8.8000000000000007</v>
      </c>
      <c r="L33" s="162" t="s">
        <v>117</v>
      </c>
      <c r="M33" s="162">
        <v>2.4</v>
      </c>
      <c r="N33" s="164">
        <v>1.1000000000000001</v>
      </c>
      <c r="O33" s="165">
        <v>1.27</v>
      </c>
    </row>
    <row r="34" spans="2:15" ht="19.5" customHeight="1">
      <c r="B34" s="169" t="s">
        <v>84</v>
      </c>
      <c r="C34" s="162">
        <v>4.3</v>
      </c>
      <c r="D34" s="162">
        <v>19.600000000000001</v>
      </c>
      <c r="E34" s="171" t="s">
        <v>116</v>
      </c>
      <c r="F34" s="163">
        <v>-15.3</v>
      </c>
      <c r="G34" s="162" t="s">
        <v>117</v>
      </c>
      <c r="H34" s="162" t="s">
        <v>117</v>
      </c>
      <c r="I34" s="162" t="s">
        <v>117</v>
      </c>
      <c r="J34" s="162" t="s">
        <v>117</v>
      </c>
      <c r="K34" s="162" t="s">
        <v>117</v>
      </c>
      <c r="L34" s="162" t="s">
        <v>117</v>
      </c>
      <c r="M34" s="162">
        <v>2.2999999999999998</v>
      </c>
      <c r="N34" s="164">
        <v>0.9</v>
      </c>
      <c r="O34" s="165">
        <v>1.26</v>
      </c>
    </row>
    <row r="35" spans="2:15" ht="19.5" customHeight="1">
      <c r="B35" s="169" t="s">
        <v>85</v>
      </c>
      <c r="C35" s="162">
        <v>4.5999999999999996</v>
      </c>
      <c r="D35" s="162">
        <v>17.100000000000001</v>
      </c>
      <c r="E35" s="170" t="s">
        <v>116</v>
      </c>
      <c r="F35" s="163">
        <v>-12.6</v>
      </c>
      <c r="G35" s="162">
        <v>6.8</v>
      </c>
      <c r="H35" s="162" t="s">
        <v>117</v>
      </c>
      <c r="I35" s="162">
        <v>26.5</v>
      </c>
      <c r="J35" s="162">
        <v>19.899999999999999</v>
      </c>
      <c r="K35" s="162">
        <v>6.6</v>
      </c>
      <c r="L35" s="162">
        <v>13.4</v>
      </c>
      <c r="M35" s="162">
        <v>3.1</v>
      </c>
      <c r="N35" s="164">
        <v>1.39</v>
      </c>
      <c r="O35" s="165">
        <v>1.27</v>
      </c>
    </row>
    <row r="36" spans="2:15" ht="19.5" customHeight="1">
      <c r="B36" s="169"/>
      <c r="C36" s="162"/>
      <c r="D36" s="162"/>
      <c r="E36" s="171"/>
      <c r="F36" s="163"/>
      <c r="G36" s="162"/>
      <c r="H36" s="162"/>
      <c r="I36" s="162"/>
      <c r="J36" s="162"/>
      <c r="K36" s="162"/>
      <c r="L36" s="162"/>
      <c r="M36" s="162"/>
      <c r="N36" s="164"/>
      <c r="O36" s="165"/>
    </row>
    <row r="37" spans="2:15" ht="19.5" customHeight="1">
      <c r="B37" s="169" t="s">
        <v>86</v>
      </c>
      <c r="C37" s="162">
        <v>5.0999999999999996</v>
      </c>
      <c r="D37" s="162">
        <v>15.5</v>
      </c>
      <c r="E37" s="171" t="s">
        <v>116</v>
      </c>
      <c r="F37" s="163">
        <v>-10.5</v>
      </c>
      <c r="G37" s="162" t="s">
        <v>117</v>
      </c>
      <c r="H37" s="162" t="s">
        <v>117</v>
      </c>
      <c r="I37" s="162">
        <v>16.3</v>
      </c>
      <c r="J37" s="162">
        <v>10.9</v>
      </c>
      <c r="K37" s="162">
        <v>5.4</v>
      </c>
      <c r="L37" s="162" t="s">
        <v>117</v>
      </c>
      <c r="M37" s="162">
        <v>2.6</v>
      </c>
      <c r="N37" s="164">
        <v>1.71</v>
      </c>
      <c r="O37" s="165">
        <v>1.25</v>
      </c>
    </row>
    <row r="38" spans="2:15" ht="19.5" customHeight="1">
      <c r="B38" s="169" t="s">
        <v>87</v>
      </c>
      <c r="C38" s="162">
        <v>6.7</v>
      </c>
      <c r="D38" s="162">
        <v>11.4</v>
      </c>
      <c r="E38" s="171" t="s">
        <v>116</v>
      </c>
      <c r="F38" s="163">
        <v>-4.7</v>
      </c>
      <c r="G38" s="162" t="s">
        <v>117</v>
      </c>
      <c r="H38" s="162" t="s">
        <v>117</v>
      </c>
      <c r="I38" s="162">
        <v>20.7</v>
      </c>
      <c r="J38" s="162">
        <v>6.9</v>
      </c>
      <c r="K38" s="162">
        <v>13.8</v>
      </c>
      <c r="L38" s="162" t="s">
        <v>117</v>
      </c>
      <c r="M38" s="162">
        <v>2.9</v>
      </c>
      <c r="N38" s="164">
        <v>1.7</v>
      </c>
      <c r="O38" s="165">
        <v>1.59</v>
      </c>
    </row>
    <row r="39" spans="2:15" ht="19.5" customHeight="1">
      <c r="B39" s="169" t="s">
        <v>88</v>
      </c>
      <c r="C39" s="162">
        <v>5.7</v>
      </c>
      <c r="D39" s="162">
        <v>18.3</v>
      </c>
      <c r="E39" s="171" t="s">
        <v>116</v>
      </c>
      <c r="F39" s="163">
        <v>-12.6</v>
      </c>
      <c r="G39" s="162">
        <v>4.0999999999999996</v>
      </c>
      <c r="H39" s="162" t="s">
        <v>117</v>
      </c>
      <c r="I39" s="162">
        <v>12.2</v>
      </c>
      <c r="J39" s="162">
        <v>8.1999999999999993</v>
      </c>
      <c r="K39" s="162">
        <v>4.0999999999999996</v>
      </c>
      <c r="L39" s="162">
        <v>8.1999999999999993</v>
      </c>
      <c r="M39" s="162">
        <v>3</v>
      </c>
      <c r="N39" s="164">
        <v>1.1100000000000001</v>
      </c>
      <c r="O39" s="165">
        <v>1.66</v>
      </c>
    </row>
    <row r="40" spans="2:15" ht="19.5" customHeight="1">
      <c r="B40" s="169" t="s">
        <v>89</v>
      </c>
      <c r="C40" s="162">
        <v>4.5999999999999996</v>
      </c>
      <c r="D40" s="162">
        <v>19.8</v>
      </c>
      <c r="E40" s="171" t="s">
        <v>116</v>
      </c>
      <c r="F40" s="163">
        <v>-15.2</v>
      </c>
      <c r="G40" s="162">
        <v>25.6</v>
      </c>
      <c r="H40" s="162">
        <v>8.5</v>
      </c>
      <c r="I40" s="162">
        <v>25</v>
      </c>
      <c r="J40" s="162" t="s">
        <v>117</v>
      </c>
      <c r="K40" s="162">
        <v>25</v>
      </c>
      <c r="L40" s="162">
        <v>8.5</v>
      </c>
      <c r="M40" s="162">
        <v>3.2</v>
      </c>
      <c r="N40" s="164">
        <v>1.29</v>
      </c>
      <c r="O40" s="165">
        <v>1.37</v>
      </c>
    </row>
    <row r="41" spans="2:15" ht="19.5" customHeight="1">
      <c r="B41" s="169" t="s">
        <v>90</v>
      </c>
      <c r="C41" s="162">
        <v>5.9</v>
      </c>
      <c r="D41" s="162">
        <v>14.3</v>
      </c>
      <c r="E41" s="171" t="s">
        <v>116</v>
      </c>
      <c r="F41" s="163">
        <v>-8.4</v>
      </c>
      <c r="G41" s="162" t="s">
        <v>117</v>
      </c>
      <c r="H41" s="162" t="s">
        <v>117</v>
      </c>
      <c r="I41" s="162">
        <v>5.2</v>
      </c>
      <c r="J41" s="162" t="s">
        <v>117</v>
      </c>
      <c r="K41" s="162">
        <v>5.2</v>
      </c>
      <c r="L41" s="162" t="s">
        <v>117</v>
      </c>
      <c r="M41" s="162">
        <v>3</v>
      </c>
      <c r="N41" s="164">
        <v>1.22</v>
      </c>
      <c r="O41" s="165">
        <v>1.47</v>
      </c>
    </row>
    <row r="42" spans="2:15" ht="19.5" customHeight="1">
      <c r="B42" s="169"/>
      <c r="C42" s="162"/>
      <c r="D42" s="162"/>
      <c r="E42" s="171"/>
      <c r="F42" s="163"/>
      <c r="G42" s="162"/>
      <c r="H42" s="162"/>
      <c r="I42" s="162"/>
      <c r="J42" s="162"/>
      <c r="K42" s="162"/>
      <c r="L42" s="162"/>
      <c r="M42" s="162"/>
      <c r="N42" s="164"/>
      <c r="O42" s="165"/>
    </row>
    <row r="43" spans="2:15" ht="19.5" customHeight="1">
      <c r="B43" s="169" t="s">
        <v>91</v>
      </c>
      <c r="C43" s="162" t="s">
        <v>68</v>
      </c>
      <c r="D43" s="162" t="s">
        <v>68</v>
      </c>
      <c r="E43" s="171"/>
      <c r="F43" s="163"/>
      <c r="G43" s="162" t="s">
        <v>68</v>
      </c>
      <c r="H43" s="162" t="s">
        <v>68</v>
      </c>
      <c r="I43" s="162" t="s">
        <v>68</v>
      </c>
      <c r="J43" s="162" t="s">
        <v>68</v>
      </c>
      <c r="K43" s="162" t="s">
        <v>68</v>
      </c>
      <c r="L43" s="162" t="s">
        <v>68</v>
      </c>
      <c r="M43" s="162" t="s">
        <v>68</v>
      </c>
      <c r="N43" s="164" t="s">
        <v>68</v>
      </c>
      <c r="O43" s="165"/>
    </row>
    <row r="44" spans="2:15" ht="19.5" customHeight="1">
      <c r="B44" s="169" t="s">
        <v>92</v>
      </c>
      <c r="C44" s="162">
        <v>3.7</v>
      </c>
      <c r="D44" s="162">
        <v>17.100000000000001</v>
      </c>
      <c r="E44" s="171" t="s">
        <v>116</v>
      </c>
      <c r="F44" s="163">
        <v>-13.4</v>
      </c>
      <c r="G44" s="162" t="s">
        <v>117</v>
      </c>
      <c r="H44" s="162" t="s">
        <v>117</v>
      </c>
      <c r="I44" s="162" t="s">
        <v>117</v>
      </c>
      <c r="J44" s="162" t="s">
        <v>117</v>
      </c>
      <c r="K44" s="162" t="s">
        <v>117</v>
      </c>
      <c r="L44" s="162" t="s">
        <v>117</v>
      </c>
      <c r="M44" s="162">
        <v>2.6</v>
      </c>
      <c r="N44" s="164">
        <v>2.23</v>
      </c>
      <c r="O44" s="165">
        <v>1.1599999999999999</v>
      </c>
    </row>
    <row r="45" spans="2:15" ht="19.5" customHeight="1">
      <c r="B45" s="169" t="s">
        <v>93</v>
      </c>
      <c r="C45" s="162" t="s">
        <v>68</v>
      </c>
      <c r="D45" s="162" t="s">
        <v>68</v>
      </c>
      <c r="E45" s="171"/>
      <c r="F45" s="163"/>
      <c r="G45" s="162" t="s">
        <v>68</v>
      </c>
      <c r="H45" s="162" t="s">
        <v>68</v>
      </c>
      <c r="I45" s="162" t="s">
        <v>68</v>
      </c>
      <c r="J45" s="162" t="s">
        <v>68</v>
      </c>
      <c r="K45" s="162" t="s">
        <v>68</v>
      </c>
      <c r="L45" s="162" t="s">
        <v>68</v>
      </c>
      <c r="M45" s="162" t="s">
        <v>68</v>
      </c>
      <c r="N45" s="164" t="s">
        <v>68</v>
      </c>
      <c r="O45" s="165"/>
    </row>
    <row r="46" spans="2:15" ht="19.5" customHeight="1">
      <c r="B46" s="169" t="s">
        <v>94</v>
      </c>
      <c r="C46" s="162">
        <v>11.4</v>
      </c>
      <c r="D46" s="162">
        <v>9</v>
      </c>
      <c r="E46" s="171" t="s">
        <v>68</v>
      </c>
      <c r="F46" s="163">
        <v>2.4</v>
      </c>
      <c r="G46" s="162" t="s">
        <v>117</v>
      </c>
      <c r="H46" s="162" t="s">
        <v>117</v>
      </c>
      <c r="I46" s="162" t="s">
        <v>117</v>
      </c>
      <c r="J46" s="162" t="s">
        <v>117</v>
      </c>
      <c r="K46" s="162" t="s">
        <v>117</v>
      </c>
      <c r="L46" s="162" t="s">
        <v>117</v>
      </c>
      <c r="M46" s="162">
        <v>2.5</v>
      </c>
      <c r="N46" s="164">
        <v>1.83</v>
      </c>
      <c r="O46" s="165">
        <v>2.25</v>
      </c>
    </row>
    <row r="47" spans="2:15" ht="19.5" customHeight="1">
      <c r="B47" s="169" t="s">
        <v>95</v>
      </c>
      <c r="C47" s="162" t="s">
        <v>68</v>
      </c>
      <c r="D47" s="162" t="s">
        <v>68</v>
      </c>
      <c r="E47" s="171"/>
      <c r="F47" s="163"/>
      <c r="G47" s="162" t="s">
        <v>68</v>
      </c>
      <c r="H47" s="162" t="s">
        <v>68</v>
      </c>
      <c r="I47" s="162" t="s">
        <v>68</v>
      </c>
      <c r="J47" s="162" t="s">
        <v>68</v>
      </c>
      <c r="K47" s="162" t="s">
        <v>68</v>
      </c>
      <c r="L47" s="162" t="s">
        <v>68</v>
      </c>
      <c r="M47" s="162" t="s">
        <v>68</v>
      </c>
      <c r="N47" s="164" t="s">
        <v>68</v>
      </c>
      <c r="O47" s="165"/>
    </row>
    <row r="48" spans="2:15" ht="19.5" customHeight="1">
      <c r="B48" s="169" t="s">
        <v>96</v>
      </c>
      <c r="C48" s="162">
        <v>6.3</v>
      </c>
      <c r="D48" s="162">
        <v>9.8000000000000007</v>
      </c>
      <c r="E48" s="171" t="s">
        <v>116</v>
      </c>
      <c r="F48" s="163">
        <v>-3.5</v>
      </c>
      <c r="G48" s="162" t="s">
        <v>117</v>
      </c>
      <c r="H48" s="162" t="s">
        <v>117</v>
      </c>
      <c r="I48" s="162">
        <v>14.3</v>
      </c>
      <c r="J48" s="162" t="s">
        <v>117</v>
      </c>
      <c r="K48" s="162">
        <v>14.3</v>
      </c>
      <c r="L48" s="162" t="s">
        <v>117</v>
      </c>
      <c r="M48" s="162">
        <v>2.5</v>
      </c>
      <c r="N48" s="164">
        <v>2.19</v>
      </c>
      <c r="O48" s="165">
        <v>1.31</v>
      </c>
    </row>
    <row r="49" spans="2:15" ht="19.5" customHeight="1">
      <c r="B49" s="169"/>
      <c r="C49" s="162"/>
      <c r="D49" s="162"/>
      <c r="E49" s="171"/>
      <c r="F49" s="163"/>
      <c r="G49" s="162"/>
      <c r="H49" s="162"/>
      <c r="I49" s="162"/>
      <c r="J49" s="162"/>
      <c r="K49" s="162"/>
      <c r="L49" s="162"/>
      <c r="M49" s="162"/>
      <c r="N49" s="164"/>
      <c r="O49" s="165"/>
    </row>
    <row r="50" spans="2:15" ht="19.5" customHeight="1">
      <c r="B50" s="169" t="s">
        <v>97</v>
      </c>
      <c r="C50" s="162" t="s">
        <v>68</v>
      </c>
      <c r="D50" s="162" t="s">
        <v>68</v>
      </c>
      <c r="E50" s="171"/>
      <c r="F50" s="163"/>
      <c r="G50" s="162" t="s">
        <v>68</v>
      </c>
      <c r="H50" s="162" t="s">
        <v>68</v>
      </c>
      <c r="I50" s="162" t="s">
        <v>68</v>
      </c>
      <c r="J50" s="162" t="s">
        <v>68</v>
      </c>
      <c r="K50" s="162" t="s">
        <v>68</v>
      </c>
      <c r="L50" s="162" t="s">
        <v>68</v>
      </c>
      <c r="M50" s="162" t="s">
        <v>68</v>
      </c>
      <c r="N50" s="164" t="s">
        <v>68</v>
      </c>
      <c r="O50" s="165"/>
    </row>
    <row r="51" spans="2:15" ht="19.5" customHeight="1">
      <c r="B51" s="169" t="s">
        <v>98</v>
      </c>
      <c r="C51" s="162">
        <v>5.6</v>
      </c>
      <c r="D51" s="162">
        <v>16.3</v>
      </c>
      <c r="E51" s="171" t="s">
        <v>116</v>
      </c>
      <c r="F51" s="163">
        <v>-10.8</v>
      </c>
      <c r="G51" s="162" t="s">
        <v>117</v>
      </c>
      <c r="H51" s="162" t="s">
        <v>117</v>
      </c>
      <c r="I51" s="162" t="s">
        <v>117</v>
      </c>
      <c r="J51" s="162" t="s">
        <v>117</v>
      </c>
      <c r="K51" s="162" t="s">
        <v>117</v>
      </c>
      <c r="L51" s="162" t="s">
        <v>117</v>
      </c>
      <c r="M51" s="162">
        <v>2</v>
      </c>
      <c r="N51" s="164">
        <v>1.28</v>
      </c>
      <c r="O51" s="165">
        <v>1.59</v>
      </c>
    </row>
    <row r="52" spans="2:15" ht="19.5" customHeight="1">
      <c r="B52" s="169" t="s">
        <v>99</v>
      </c>
      <c r="C52" s="162" t="s">
        <v>68</v>
      </c>
      <c r="D52" s="162" t="s">
        <v>68</v>
      </c>
      <c r="E52" s="171"/>
      <c r="F52" s="163"/>
      <c r="G52" s="162" t="s">
        <v>68</v>
      </c>
      <c r="H52" s="162" t="s">
        <v>68</v>
      </c>
      <c r="I52" s="162" t="s">
        <v>68</v>
      </c>
      <c r="J52" s="162" t="s">
        <v>68</v>
      </c>
      <c r="K52" s="162" t="s">
        <v>68</v>
      </c>
      <c r="L52" s="162" t="s">
        <v>68</v>
      </c>
      <c r="M52" s="162" t="s">
        <v>68</v>
      </c>
      <c r="N52" s="164" t="s">
        <v>68</v>
      </c>
      <c r="O52" s="165"/>
    </row>
    <row r="53" spans="2:15" ht="19.5" customHeight="1">
      <c r="B53" s="169" t="s">
        <v>100</v>
      </c>
      <c r="C53" s="162">
        <v>8.6999999999999993</v>
      </c>
      <c r="D53" s="162">
        <v>17.399999999999999</v>
      </c>
      <c r="E53" s="171" t="s">
        <v>116</v>
      </c>
      <c r="F53" s="163">
        <v>-8.6999999999999993</v>
      </c>
      <c r="G53" s="162" t="s">
        <v>117</v>
      </c>
      <c r="H53" s="162" t="s">
        <v>117</v>
      </c>
      <c r="I53" s="162" t="s">
        <v>117</v>
      </c>
      <c r="J53" s="162" t="s">
        <v>117</v>
      </c>
      <c r="K53" s="162" t="s">
        <v>117</v>
      </c>
      <c r="L53" s="162" t="s">
        <v>117</v>
      </c>
      <c r="M53" s="162">
        <v>5</v>
      </c>
      <c r="N53" s="164" t="s">
        <v>117</v>
      </c>
      <c r="O53" s="165">
        <v>2.54</v>
      </c>
    </row>
    <row r="54" spans="2:15" ht="19.5" customHeight="1">
      <c r="B54" s="169" t="s">
        <v>101</v>
      </c>
      <c r="C54" s="162" t="s">
        <v>68</v>
      </c>
      <c r="D54" s="162" t="s">
        <v>68</v>
      </c>
      <c r="E54" s="171"/>
      <c r="F54" s="163"/>
      <c r="G54" s="162" t="s">
        <v>68</v>
      </c>
      <c r="H54" s="162" t="s">
        <v>68</v>
      </c>
      <c r="I54" s="162" t="s">
        <v>68</v>
      </c>
      <c r="J54" s="162" t="s">
        <v>68</v>
      </c>
      <c r="K54" s="162" t="s">
        <v>68</v>
      </c>
      <c r="L54" s="162" t="s">
        <v>68</v>
      </c>
      <c r="M54" s="162" t="s">
        <v>68</v>
      </c>
      <c r="N54" s="164" t="s">
        <v>68</v>
      </c>
      <c r="O54" s="165"/>
    </row>
    <row r="55" spans="2:15" ht="19.5" customHeight="1">
      <c r="B55" s="169" t="s">
        <v>102</v>
      </c>
      <c r="C55" s="162">
        <v>7.9</v>
      </c>
      <c r="D55" s="162">
        <v>16.7</v>
      </c>
      <c r="E55" s="171" t="s">
        <v>116</v>
      </c>
      <c r="F55" s="163">
        <v>-8.9</v>
      </c>
      <c r="G55" s="162" t="s">
        <v>117</v>
      </c>
      <c r="H55" s="162" t="s">
        <v>117</v>
      </c>
      <c r="I55" s="162">
        <v>20.8</v>
      </c>
      <c r="J55" s="162">
        <v>10.4</v>
      </c>
      <c r="K55" s="162">
        <v>10.4</v>
      </c>
      <c r="L55" s="162" t="s">
        <v>117</v>
      </c>
      <c r="M55" s="162">
        <v>3.3</v>
      </c>
      <c r="N55" s="164">
        <v>1.59</v>
      </c>
      <c r="O55" s="165">
        <v>2.0699999999999998</v>
      </c>
    </row>
    <row r="56" spans="2:15" ht="19.5" customHeight="1">
      <c r="B56" s="169"/>
      <c r="C56" s="162"/>
      <c r="D56" s="162"/>
      <c r="E56" s="171"/>
      <c r="F56" s="163"/>
      <c r="G56" s="162"/>
      <c r="H56" s="162"/>
      <c r="I56" s="162"/>
      <c r="J56" s="162"/>
      <c r="K56" s="162"/>
      <c r="L56" s="162"/>
      <c r="M56" s="162"/>
      <c r="N56" s="164"/>
      <c r="O56" s="165"/>
    </row>
    <row r="57" spans="2:15" ht="19.5" customHeight="1">
      <c r="B57" s="169" t="s">
        <v>103</v>
      </c>
      <c r="C57" s="162" t="s">
        <v>68</v>
      </c>
      <c r="D57" s="162" t="s">
        <v>68</v>
      </c>
      <c r="E57" s="171"/>
      <c r="F57" s="163"/>
      <c r="G57" s="162" t="s">
        <v>68</v>
      </c>
      <c r="H57" s="162" t="s">
        <v>68</v>
      </c>
      <c r="I57" s="162" t="s">
        <v>68</v>
      </c>
      <c r="J57" s="162" t="s">
        <v>68</v>
      </c>
      <c r="K57" s="162" t="s">
        <v>68</v>
      </c>
      <c r="L57" s="162" t="s">
        <v>68</v>
      </c>
      <c r="M57" s="162" t="s">
        <v>68</v>
      </c>
      <c r="N57" s="164" t="s">
        <v>68</v>
      </c>
      <c r="O57" s="165"/>
    </row>
    <row r="58" spans="2:15" ht="19.5" customHeight="1">
      <c r="B58" s="169" t="s">
        <v>104</v>
      </c>
      <c r="C58" s="162">
        <v>8.6</v>
      </c>
      <c r="D58" s="162">
        <v>12.5</v>
      </c>
      <c r="E58" s="171" t="s">
        <v>116</v>
      </c>
      <c r="F58" s="163">
        <v>-3.9</v>
      </c>
      <c r="G58" s="162" t="s">
        <v>117</v>
      </c>
      <c r="H58" s="162" t="s">
        <v>117</v>
      </c>
      <c r="I58" s="162">
        <v>20.8</v>
      </c>
      <c r="J58" s="162">
        <v>10.4</v>
      </c>
      <c r="K58" s="162">
        <v>10.4</v>
      </c>
      <c r="L58" s="162" t="s">
        <v>117</v>
      </c>
      <c r="M58" s="162">
        <v>4.5999999999999996</v>
      </c>
      <c r="N58" s="164">
        <v>1.55</v>
      </c>
      <c r="O58" s="165">
        <v>1.78</v>
      </c>
    </row>
    <row r="59" spans="2:15" ht="19.5" customHeight="1">
      <c r="B59" s="169" t="s">
        <v>105</v>
      </c>
      <c r="C59" s="162">
        <v>9</v>
      </c>
      <c r="D59" s="162">
        <v>15.9</v>
      </c>
      <c r="E59" s="171" t="s">
        <v>116</v>
      </c>
      <c r="F59" s="163">
        <v>-6.9</v>
      </c>
      <c r="G59" s="162" t="s">
        <v>117</v>
      </c>
      <c r="H59" s="162" t="s">
        <v>117</v>
      </c>
      <c r="I59" s="162" t="s">
        <v>117</v>
      </c>
      <c r="J59" s="162" t="s">
        <v>117</v>
      </c>
      <c r="K59" s="162" t="s">
        <v>117</v>
      </c>
      <c r="L59" s="162" t="s">
        <v>117</v>
      </c>
      <c r="M59" s="162">
        <v>5.6</v>
      </c>
      <c r="N59" s="164">
        <v>1.81</v>
      </c>
      <c r="O59" s="165">
        <v>2.21</v>
      </c>
    </row>
    <row r="60" spans="2:15" ht="19.5" customHeight="1">
      <c r="B60" s="169" t="s">
        <v>106</v>
      </c>
      <c r="C60" s="162" t="s">
        <v>68</v>
      </c>
      <c r="D60" s="162" t="s">
        <v>68</v>
      </c>
      <c r="E60" s="171"/>
      <c r="F60" s="163"/>
      <c r="G60" s="162" t="s">
        <v>68</v>
      </c>
      <c r="H60" s="162" t="s">
        <v>68</v>
      </c>
      <c r="I60" s="162" t="s">
        <v>68</v>
      </c>
      <c r="J60" s="162" t="s">
        <v>68</v>
      </c>
      <c r="K60" s="162" t="s">
        <v>68</v>
      </c>
      <c r="L60" s="162" t="s">
        <v>68</v>
      </c>
      <c r="M60" s="162" t="s">
        <v>68</v>
      </c>
      <c r="N60" s="164" t="s">
        <v>68</v>
      </c>
      <c r="O60" s="165"/>
    </row>
    <row r="61" spans="2:15" ht="19.5" customHeight="1">
      <c r="B61" s="169" t="s">
        <v>107</v>
      </c>
      <c r="C61" s="162">
        <v>3.6</v>
      </c>
      <c r="D61" s="162">
        <v>17.3</v>
      </c>
      <c r="E61" s="171" t="s">
        <v>116</v>
      </c>
      <c r="F61" s="163">
        <v>-13.7</v>
      </c>
      <c r="G61" s="162" t="s">
        <v>117</v>
      </c>
      <c r="H61" s="162" t="s">
        <v>117</v>
      </c>
      <c r="I61" s="162" t="s">
        <v>117</v>
      </c>
      <c r="J61" s="162" t="s">
        <v>117</v>
      </c>
      <c r="K61" s="162" t="s">
        <v>117</v>
      </c>
      <c r="L61" s="162" t="s">
        <v>117</v>
      </c>
      <c r="M61" s="162">
        <v>2.9</v>
      </c>
      <c r="N61" s="164" t="s">
        <v>117</v>
      </c>
      <c r="O61" s="165">
        <v>0.83</v>
      </c>
    </row>
    <row r="62" spans="2:15" ht="19.5" customHeight="1">
      <c r="B62" s="169"/>
      <c r="C62" s="162"/>
      <c r="D62" s="162"/>
      <c r="E62" s="171"/>
      <c r="F62" s="163"/>
      <c r="G62" s="162"/>
      <c r="H62" s="162"/>
      <c r="I62" s="162"/>
      <c r="J62" s="162"/>
      <c r="K62" s="162"/>
      <c r="L62" s="162"/>
      <c r="M62" s="162"/>
      <c r="N62" s="164"/>
      <c r="O62" s="165"/>
    </row>
    <row r="63" spans="2:15" ht="19.5" customHeight="1">
      <c r="B63" s="169" t="s">
        <v>108</v>
      </c>
      <c r="C63" s="162" t="s">
        <v>68</v>
      </c>
      <c r="D63" s="162" t="s">
        <v>68</v>
      </c>
      <c r="E63" s="171"/>
      <c r="F63" s="163"/>
      <c r="G63" s="162" t="s">
        <v>68</v>
      </c>
      <c r="H63" s="162" t="s">
        <v>68</v>
      </c>
      <c r="I63" s="162" t="s">
        <v>68</v>
      </c>
      <c r="J63" s="162" t="s">
        <v>68</v>
      </c>
      <c r="K63" s="162" t="s">
        <v>68</v>
      </c>
      <c r="L63" s="162" t="s">
        <v>68</v>
      </c>
      <c r="M63" s="162" t="s">
        <v>68</v>
      </c>
      <c r="N63" s="164" t="s">
        <v>68</v>
      </c>
      <c r="O63" s="165"/>
    </row>
    <row r="64" spans="2:15" ht="19.5" customHeight="1">
      <c r="B64" s="169" t="s">
        <v>109</v>
      </c>
      <c r="C64" s="162">
        <v>4.7</v>
      </c>
      <c r="D64" s="162">
        <v>17.7</v>
      </c>
      <c r="E64" s="171" t="s">
        <v>116</v>
      </c>
      <c r="F64" s="163">
        <v>-13</v>
      </c>
      <c r="G64" s="162" t="s">
        <v>117</v>
      </c>
      <c r="H64" s="162" t="s">
        <v>117</v>
      </c>
      <c r="I64" s="162" t="s">
        <v>117</v>
      </c>
      <c r="J64" s="162" t="s">
        <v>117</v>
      </c>
      <c r="K64" s="162" t="s">
        <v>117</v>
      </c>
      <c r="L64" s="162" t="s">
        <v>117</v>
      </c>
      <c r="M64" s="162">
        <v>2.2000000000000002</v>
      </c>
      <c r="N64" s="164">
        <v>2.02</v>
      </c>
      <c r="O64" s="165">
        <v>1.58</v>
      </c>
    </row>
    <row r="65" spans="2:15" ht="19.5" customHeight="1">
      <c r="B65" s="169" t="s">
        <v>110</v>
      </c>
      <c r="C65" s="162">
        <v>4.9000000000000004</v>
      </c>
      <c r="D65" s="162">
        <v>20.399999999999999</v>
      </c>
      <c r="E65" s="171" t="s">
        <v>116</v>
      </c>
      <c r="F65" s="163">
        <v>-15.5</v>
      </c>
      <c r="G65" s="162" t="s">
        <v>117</v>
      </c>
      <c r="H65" s="162" t="s">
        <v>117</v>
      </c>
      <c r="I65" s="162">
        <v>30.3</v>
      </c>
      <c r="J65" s="162" t="s">
        <v>117</v>
      </c>
      <c r="K65" s="162">
        <v>30.3</v>
      </c>
      <c r="L65" s="162" t="s">
        <v>117</v>
      </c>
      <c r="M65" s="162">
        <v>2.6</v>
      </c>
      <c r="N65" s="164">
        <v>1.39</v>
      </c>
      <c r="O65" s="165">
        <v>1.66</v>
      </c>
    </row>
    <row r="66" spans="2:15" ht="19.5" customHeight="1">
      <c r="B66" s="169" t="s">
        <v>111</v>
      </c>
      <c r="C66" s="162" t="s">
        <v>68</v>
      </c>
      <c r="D66" s="162" t="s">
        <v>68</v>
      </c>
      <c r="E66" s="171"/>
      <c r="F66" s="163"/>
      <c r="G66" s="162" t="s">
        <v>68</v>
      </c>
      <c r="H66" s="162" t="s">
        <v>68</v>
      </c>
      <c r="I66" s="162" t="s">
        <v>68</v>
      </c>
      <c r="J66" s="162" t="s">
        <v>68</v>
      </c>
      <c r="K66" s="162" t="s">
        <v>68</v>
      </c>
      <c r="L66" s="162" t="s">
        <v>68</v>
      </c>
      <c r="M66" s="162" t="s">
        <v>68</v>
      </c>
      <c r="N66" s="164" t="s">
        <v>68</v>
      </c>
      <c r="O66" s="165"/>
    </row>
    <row r="67" spans="2:15" ht="19.5" customHeight="1">
      <c r="B67" s="169" t="s">
        <v>112</v>
      </c>
      <c r="C67" s="162">
        <v>3.7</v>
      </c>
      <c r="D67" s="162">
        <v>19.5</v>
      </c>
      <c r="E67" s="171" t="s">
        <v>116</v>
      </c>
      <c r="F67" s="163">
        <v>-15.8</v>
      </c>
      <c r="G67" s="162" t="s">
        <v>117</v>
      </c>
      <c r="H67" s="162" t="s">
        <v>117</v>
      </c>
      <c r="I67" s="162" t="s">
        <v>117</v>
      </c>
      <c r="J67" s="162" t="s">
        <v>117</v>
      </c>
      <c r="K67" s="162" t="s">
        <v>117</v>
      </c>
      <c r="L67" s="162" t="s">
        <v>117</v>
      </c>
      <c r="M67" s="162">
        <v>2</v>
      </c>
      <c r="N67" s="164">
        <v>1.79</v>
      </c>
      <c r="O67" s="165">
        <v>1.25</v>
      </c>
    </row>
    <row r="68" spans="2:15" ht="19.5" customHeight="1" thickBot="1">
      <c r="B68" s="172"/>
      <c r="C68" s="173"/>
      <c r="D68" s="173"/>
      <c r="E68" s="174"/>
      <c r="F68" s="175"/>
      <c r="G68" s="173"/>
      <c r="H68" s="173"/>
      <c r="I68" s="173"/>
      <c r="J68" s="173"/>
      <c r="K68" s="173"/>
      <c r="L68" s="173"/>
      <c r="M68" s="173"/>
      <c r="N68" s="176"/>
      <c r="O68" s="177"/>
    </row>
    <row r="69" spans="2:15" ht="19.5" customHeight="1">
      <c r="B69" s="3"/>
      <c r="C69" s="3"/>
      <c r="D69" s="3"/>
      <c r="E69" s="3"/>
      <c r="F69" s="3"/>
      <c r="G69" s="3"/>
      <c r="H69" s="3"/>
      <c r="I69" s="3"/>
      <c r="J69" s="3"/>
      <c r="K69" s="3"/>
      <c r="L69" s="3"/>
      <c r="M69" s="3"/>
      <c r="N69" s="3"/>
      <c r="O69" s="3"/>
    </row>
    <row r="70" spans="2:15" ht="19.5" customHeight="1">
      <c r="B70" s="3"/>
      <c r="C70" s="3"/>
      <c r="D70" s="3"/>
      <c r="E70" s="3"/>
      <c r="F70" s="3"/>
      <c r="G70" s="3"/>
      <c r="H70" s="3"/>
      <c r="I70" s="3"/>
      <c r="J70" s="3"/>
      <c r="K70" s="3"/>
      <c r="L70" s="3"/>
      <c r="M70" s="3"/>
      <c r="N70" s="3"/>
      <c r="O70" s="3"/>
    </row>
    <row r="71" spans="2:15" ht="19.5" customHeight="1">
      <c r="B71" s="3"/>
      <c r="C71" s="3"/>
      <c r="D71" s="3"/>
      <c r="E71" s="3"/>
      <c r="F71" s="3"/>
      <c r="G71" s="3"/>
      <c r="H71" s="3"/>
      <c r="I71" s="3"/>
      <c r="J71" s="3"/>
      <c r="K71" s="3"/>
      <c r="L71" s="3"/>
      <c r="M71" s="3"/>
      <c r="N71" s="3"/>
      <c r="O71" s="3"/>
    </row>
    <row r="72" spans="2:15" ht="17.45" customHeight="1">
      <c r="G72" s="7"/>
    </row>
  </sheetData>
  <mergeCells count="1">
    <mergeCell ref="R7:S8"/>
  </mergeCells>
  <phoneticPr fontId="2"/>
  <printOptions horizontalCentered="1"/>
  <pageMargins left="0.51181102362204722" right="0.51181102362204722" top="0.55118110236220474" bottom="0.39370078740157483" header="0.51181102362204722" footer="0.51181102362204722"/>
  <pageSetup paperSize="9" scale="50" firstPageNumber="62" fitToHeight="0" pageOrder="overThenDown" orientation="portrait" blackAndWhite="1"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W70"/>
  <sheetViews>
    <sheetView topLeftCell="A24" zoomScale="70" zoomScaleNormal="70" workbookViewId="0"/>
  </sheetViews>
  <sheetFormatPr defaultColWidth="10.625" defaultRowHeight="13.9" customHeight="1"/>
  <cols>
    <col min="1" max="1" width="2.625" style="179" customWidth="1"/>
    <col min="2" max="2" width="21.875" style="225" customWidth="1"/>
    <col min="3" max="3" width="13.75" style="179" customWidth="1"/>
    <col min="4" max="9" width="15.25" style="179" customWidth="1"/>
    <col min="10" max="10" width="5.625" style="179" customWidth="1"/>
    <col min="11" max="11" width="5.625" style="181" customWidth="1"/>
    <col min="12" max="18" width="15.25" style="179" customWidth="1"/>
    <col min="19" max="19" width="15.25" style="182" customWidth="1"/>
    <col min="20" max="20" width="2.625" style="179" customWidth="1"/>
    <col min="21" max="256" width="10.625" style="179"/>
    <col min="257" max="257" width="2.625" style="179" customWidth="1"/>
    <col min="258" max="258" width="21.875" style="179" customWidth="1"/>
    <col min="259" max="259" width="13.75" style="179" customWidth="1"/>
    <col min="260" max="265" width="15.25" style="179" customWidth="1"/>
    <col min="266" max="267" width="5.625" style="179" customWidth="1"/>
    <col min="268" max="275" width="15.25" style="179" customWidth="1"/>
    <col min="276" max="276" width="2.625" style="179" customWidth="1"/>
    <col min="277" max="512" width="10.625" style="179"/>
    <col min="513" max="513" width="2.625" style="179" customWidth="1"/>
    <col min="514" max="514" width="21.875" style="179" customWidth="1"/>
    <col min="515" max="515" width="13.75" style="179" customWidth="1"/>
    <col min="516" max="521" width="15.25" style="179" customWidth="1"/>
    <col min="522" max="523" width="5.625" style="179" customWidth="1"/>
    <col min="524" max="531" width="15.25" style="179" customWidth="1"/>
    <col min="532" max="532" width="2.625" style="179" customWidth="1"/>
    <col min="533" max="768" width="10.625" style="179"/>
    <col min="769" max="769" width="2.625" style="179" customWidth="1"/>
    <col min="770" max="770" width="21.875" style="179" customWidth="1"/>
    <col min="771" max="771" width="13.75" style="179" customWidth="1"/>
    <col min="772" max="777" width="15.25" style="179" customWidth="1"/>
    <col min="778" max="779" width="5.625" style="179" customWidth="1"/>
    <col min="780" max="787" width="15.25" style="179" customWidth="1"/>
    <col min="788" max="788" width="2.625" style="179" customWidth="1"/>
    <col min="789" max="1024" width="10.625" style="179"/>
    <col min="1025" max="1025" width="2.625" style="179" customWidth="1"/>
    <col min="1026" max="1026" width="21.875" style="179" customWidth="1"/>
    <col min="1027" max="1027" width="13.75" style="179" customWidth="1"/>
    <col min="1028" max="1033" width="15.25" style="179" customWidth="1"/>
    <col min="1034" max="1035" width="5.625" style="179" customWidth="1"/>
    <col min="1036" max="1043" width="15.25" style="179" customWidth="1"/>
    <col min="1044" max="1044" width="2.625" style="179" customWidth="1"/>
    <col min="1045" max="1280" width="10.625" style="179"/>
    <col min="1281" max="1281" width="2.625" style="179" customWidth="1"/>
    <col min="1282" max="1282" width="21.875" style="179" customWidth="1"/>
    <col min="1283" max="1283" width="13.75" style="179" customWidth="1"/>
    <col min="1284" max="1289" width="15.25" style="179" customWidth="1"/>
    <col min="1290" max="1291" width="5.625" style="179" customWidth="1"/>
    <col min="1292" max="1299" width="15.25" style="179" customWidth="1"/>
    <col min="1300" max="1300" width="2.625" style="179" customWidth="1"/>
    <col min="1301" max="1536" width="10.625" style="179"/>
    <col min="1537" max="1537" width="2.625" style="179" customWidth="1"/>
    <col min="1538" max="1538" width="21.875" style="179" customWidth="1"/>
    <col min="1539" max="1539" width="13.75" style="179" customWidth="1"/>
    <col min="1540" max="1545" width="15.25" style="179" customWidth="1"/>
    <col min="1546" max="1547" width="5.625" style="179" customWidth="1"/>
    <col min="1548" max="1555" width="15.25" style="179" customWidth="1"/>
    <col min="1556" max="1556" width="2.625" style="179" customWidth="1"/>
    <col min="1557" max="1792" width="10.625" style="179"/>
    <col min="1793" max="1793" width="2.625" style="179" customWidth="1"/>
    <col min="1794" max="1794" width="21.875" style="179" customWidth="1"/>
    <col min="1795" max="1795" width="13.75" style="179" customWidth="1"/>
    <col min="1796" max="1801" width="15.25" style="179" customWidth="1"/>
    <col min="1802" max="1803" width="5.625" style="179" customWidth="1"/>
    <col min="1804" max="1811" width="15.25" style="179" customWidth="1"/>
    <col min="1812" max="1812" width="2.625" style="179" customWidth="1"/>
    <col min="1813" max="2048" width="10.625" style="179"/>
    <col min="2049" max="2049" width="2.625" style="179" customWidth="1"/>
    <col min="2050" max="2050" width="21.875" style="179" customWidth="1"/>
    <col min="2051" max="2051" width="13.75" style="179" customWidth="1"/>
    <col min="2052" max="2057" width="15.25" style="179" customWidth="1"/>
    <col min="2058" max="2059" width="5.625" style="179" customWidth="1"/>
    <col min="2060" max="2067" width="15.25" style="179" customWidth="1"/>
    <col min="2068" max="2068" width="2.625" style="179" customWidth="1"/>
    <col min="2069" max="2304" width="10.625" style="179"/>
    <col min="2305" max="2305" width="2.625" style="179" customWidth="1"/>
    <col min="2306" max="2306" width="21.875" style="179" customWidth="1"/>
    <col min="2307" max="2307" width="13.75" style="179" customWidth="1"/>
    <col min="2308" max="2313" width="15.25" style="179" customWidth="1"/>
    <col min="2314" max="2315" width="5.625" style="179" customWidth="1"/>
    <col min="2316" max="2323" width="15.25" style="179" customWidth="1"/>
    <col min="2324" max="2324" width="2.625" style="179" customWidth="1"/>
    <col min="2325" max="2560" width="10.625" style="179"/>
    <col min="2561" max="2561" width="2.625" style="179" customWidth="1"/>
    <col min="2562" max="2562" width="21.875" style="179" customWidth="1"/>
    <col min="2563" max="2563" width="13.75" style="179" customWidth="1"/>
    <col min="2564" max="2569" width="15.25" style="179" customWidth="1"/>
    <col min="2570" max="2571" width="5.625" style="179" customWidth="1"/>
    <col min="2572" max="2579" width="15.25" style="179" customWidth="1"/>
    <col min="2580" max="2580" width="2.625" style="179" customWidth="1"/>
    <col min="2581" max="2816" width="10.625" style="179"/>
    <col min="2817" max="2817" width="2.625" style="179" customWidth="1"/>
    <col min="2818" max="2818" width="21.875" style="179" customWidth="1"/>
    <col min="2819" max="2819" width="13.75" style="179" customWidth="1"/>
    <col min="2820" max="2825" width="15.25" style="179" customWidth="1"/>
    <col min="2826" max="2827" width="5.625" style="179" customWidth="1"/>
    <col min="2828" max="2835" width="15.25" style="179" customWidth="1"/>
    <col min="2836" max="2836" width="2.625" style="179" customWidth="1"/>
    <col min="2837" max="3072" width="10.625" style="179"/>
    <col min="3073" max="3073" width="2.625" style="179" customWidth="1"/>
    <col min="3074" max="3074" width="21.875" style="179" customWidth="1"/>
    <col min="3075" max="3075" width="13.75" style="179" customWidth="1"/>
    <col min="3076" max="3081" width="15.25" style="179" customWidth="1"/>
    <col min="3082" max="3083" width="5.625" style="179" customWidth="1"/>
    <col min="3084" max="3091" width="15.25" style="179" customWidth="1"/>
    <col min="3092" max="3092" width="2.625" style="179" customWidth="1"/>
    <col min="3093" max="3328" width="10.625" style="179"/>
    <col min="3329" max="3329" width="2.625" style="179" customWidth="1"/>
    <col min="3330" max="3330" width="21.875" style="179" customWidth="1"/>
    <col min="3331" max="3331" width="13.75" style="179" customWidth="1"/>
    <col min="3332" max="3337" width="15.25" style="179" customWidth="1"/>
    <col min="3338" max="3339" width="5.625" style="179" customWidth="1"/>
    <col min="3340" max="3347" width="15.25" style="179" customWidth="1"/>
    <col min="3348" max="3348" width="2.625" style="179" customWidth="1"/>
    <col min="3349" max="3584" width="10.625" style="179"/>
    <col min="3585" max="3585" width="2.625" style="179" customWidth="1"/>
    <col min="3586" max="3586" width="21.875" style="179" customWidth="1"/>
    <col min="3587" max="3587" width="13.75" style="179" customWidth="1"/>
    <col min="3588" max="3593" width="15.25" style="179" customWidth="1"/>
    <col min="3594" max="3595" width="5.625" style="179" customWidth="1"/>
    <col min="3596" max="3603" width="15.25" style="179" customWidth="1"/>
    <col min="3604" max="3604" width="2.625" style="179" customWidth="1"/>
    <col min="3605" max="3840" width="10.625" style="179"/>
    <col min="3841" max="3841" width="2.625" style="179" customWidth="1"/>
    <col min="3842" max="3842" width="21.875" style="179" customWidth="1"/>
    <col min="3843" max="3843" width="13.75" style="179" customWidth="1"/>
    <col min="3844" max="3849" width="15.25" style="179" customWidth="1"/>
    <col min="3850" max="3851" width="5.625" style="179" customWidth="1"/>
    <col min="3852" max="3859" width="15.25" style="179" customWidth="1"/>
    <col min="3860" max="3860" width="2.625" style="179" customWidth="1"/>
    <col min="3861" max="4096" width="10.625" style="179"/>
    <col min="4097" max="4097" width="2.625" style="179" customWidth="1"/>
    <col min="4098" max="4098" width="21.875" style="179" customWidth="1"/>
    <col min="4099" max="4099" width="13.75" style="179" customWidth="1"/>
    <col min="4100" max="4105" width="15.25" style="179" customWidth="1"/>
    <col min="4106" max="4107" width="5.625" style="179" customWidth="1"/>
    <col min="4108" max="4115" width="15.25" style="179" customWidth="1"/>
    <col min="4116" max="4116" width="2.625" style="179" customWidth="1"/>
    <col min="4117" max="4352" width="10.625" style="179"/>
    <col min="4353" max="4353" width="2.625" style="179" customWidth="1"/>
    <col min="4354" max="4354" width="21.875" style="179" customWidth="1"/>
    <col min="4355" max="4355" width="13.75" style="179" customWidth="1"/>
    <col min="4356" max="4361" width="15.25" style="179" customWidth="1"/>
    <col min="4362" max="4363" width="5.625" style="179" customWidth="1"/>
    <col min="4364" max="4371" width="15.25" style="179" customWidth="1"/>
    <col min="4372" max="4372" width="2.625" style="179" customWidth="1"/>
    <col min="4373" max="4608" width="10.625" style="179"/>
    <col min="4609" max="4609" width="2.625" style="179" customWidth="1"/>
    <col min="4610" max="4610" width="21.875" style="179" customWidth="1"/>
    <col min="4611" max="4611" width="13.75" style="179" customWidth="1"/>
    <col min="4612" max="4617" width="15.25" style="179" customWidth="1"/>
    <col min="4618" max="4619" width="5.625" style="179" customWidth="1"/>
    <col min="4620" max="4627" width="15.25" style="179" customWidth="1"/>
    <col min="4628" max="4628" width="2.625" style="179" customWidth="1"/>
    <col min="4629" max="4864" width="10.625" style="179"/>
    <col min="4865" max="4865" width="2.625" style="179" customWidth="1"/>
    <col min="4866" max="4866" width="21.875" style="179" customWidth="1"/>
    <col min="4867" max="4867" width="13.75" style="179" customWidth="1"/>
    <col min="4868" max="4873" width="15.25" style="179" customWidth="1"/>
    <col min="4874" max="4875" width="5.625" style="179" customWidth="1"/>
    <col min="4876" max="4883" width="15.25" style="179" customWidth="1"/>
    <col min="4884" max="4884" width="2.625" style="179" customWidth="1"/>
    <col min="4885" max="5120" width="10.625" style="179"/>
    <col min="5121" max="5121" width="2.625" style="179" customWidth="1"/>
    <col min="5122" max="5122" width="21.875" style="179" customWidth="1"/>
    <col min="5123" max="5123" width="13.75" style="179" customWidth="1"/>
    <col min="5124" max="5129" width="15.25" style="179" customWidth="1"/>
    <col min="5130" max="5131" width="5.625" style="179" customWidth="1"/>
    <col min="5132" max="5139" width="15.25" style="179" customWidth="1"/>
    <col min="5140" max="5140" width="2.625" style="179" customWidth="1"/>
    <col min="5141" max="5376" width="10.625" style="179"/>
    <col min="5377" max="5377" width="2.625" style="179" customWidth="1"/>
    <col min="5378" max="5378" width="21.875" style="179" customWidth="1"/>
    <col min="5379" max="5379" width="13.75" style="179" customWidth="1"/>
    <col min="5380" max="5385" width="15.25" style="179" customWidth="1"/>
    <col min="5386" max="5387" width="5.625" style="179" customWidth="1"/>
    <col min="5388" max="5395" width="15.25" style="179" customWidth="1"/>
    <col min="5396" max="5396" width="2.625" style="179" customWidth="1"/>
    <col min="5397" max="5632" width="10.625" style="179"/>
    <col min="5633" max="5633" width="2.625" style="179" customWidth="1"/>
    <col min="5634" max="5634" width="21.875" style="179" customWidth="1"/>
    <col min="5635" max="5635" width="13.75" style="179" customWidth="1"/>
    <col min="5636" max="5641" width="15.25" style="179" customWidth="1"/>
    <col min="5642" max="5643" width="5.625" style="179" customWidth="1"/>
    <col min="5644" max="5651" width="15.25" style="179" customWidth="1"/>
    <col min="5652" max="5652" width="2.625" style="179" customWidth="1"/>
    <col min="5653" max="5888" width="10.625" style="179"/>
    <col min="5889" max="5889" width="2.625" style="179" customWidth="1"/>
    <col min="5890" max="5890" width="21.875" style="179" customWidth="1"/>
    <col min="5891" max="5891" width="13.75" style="179" customWidth="1"/>
    <col min="5892" max="5897" width="15.25" style="179" customWidth="1"/>
    <col min="5898" max="5899" width="5.625" style="179" customWidth="1"/>
    <col min="5900" max="5907" width="15.25" style="179" customWidth="1"/>
    <col min="5908" max="5908" width="2.625" style="179" customWidth="1"/>
    <col min="5909" max="6144" width="10.625" style="179"/>
    <col min="6145" max="6145" width="2.625" style="179" customWidth="1"/>
    <col min="6146" max="6146" width="21.875" style="179" customWidth="1"/>
    <col min="6147" max="6147" width="13.75" style="179" customWidth="1"/>
    <col min="6148" max="6153" width="15.25" style="179" customWidth="1"/>
    <col min="6154" max="6155" width="5.625" style="179" customWidth="1"/>
    <col min="6156" max="6163" width="15.25" style="179" customWidth="1"/>
    <col min="6164" max="6164" width="2.625" style="179" customWidth="1"/>
    <col min="6165" max="6400" width="10.625" style="179"/>
    <col min="6401" max="6401" width="2.625" style="179" customWidth="1"/>
    <col min="6402" max="6402" width="21.875" style="179" customWidth="1"/>
    <col min="6403" max="6403" width="13.75" style="179" customWidth="1"/>
    <col min="6404" max="6409" width="15.25" style="179" customWidth="1"/>
    <col min="6410" max="6411" width="5.625" style="179" customWidth="1"/>
    <col min="6412" max="6419" width="15.25" style="179" customWidth="1"/>
    <col min="6420" max="6420" width="2.625" style="179" customWidth="1"/>
    <col min="6421" max="6656" width="10.625" style="179"/>
    <col min="6657" max="6657" width="2.625" style="179" customWidth="1"/>
    <col min="6658" max="6658" width="21.875" style="179" customWidth="1"/>
    <col min="6659" max="6659" width="13.75" style="179" customWidth="1"/>
    <col min="6660" max="6665" width="15.25" style="179" customWidth="1"/>
    <col min="6666" max="6667" width="5.625" style="179" customWidth="1"/>
    <col min="6668" max="6675" width="15.25" style="179" customWidth="1"/>
    <col min="6676" max="6676" width="2.625" style="179" customWidth="1"/>
    <col min="6677" max="6912" width="10.625" style="179"/>
    <col min="6913" max="6913" width="2.625" style="179" customWidth="1"/>
    <col min="6914" max="6914" width="21.875" style="179" customWidth="1"/>
    <col min="6915" max="6915" width="13.75" style="179" customWidth="1"/>
    <col min="6916" max="6921" width="15.25" style="179" customWidth="1"/>
    <col min="6922" max="6923" width="5.625" style="179" customWidth="1"/>
    <col min="6924" max="6931" width="15.25" style="179" customWidth="1"/>
    <col min="6932" max="6932" width="2.625" style="179" customWidth="1"/>
    <col min="6933" max="7168" width="10.625" style="179"/>
    <col min="7169" max="7169" width="2.625" style="179" customWidth="1"/>
    <col min="7170" max="7170" width="21.875" style="179" customWidth="1"/>
    <col min="7171" max="7171" width="13.75" style="179" customWidth="1"/>
    <col min="7172" max="7177" width="15.25" style="179" customWidth="1"/>
    <col min="7178" max="7179" width="5.625" style="179" customWidth="1"/>
    <col min="7180" max="7187" width="15.25" style="179" customWidth="1"/>
    <col min="7188" max="7188" width="2.625" style="179" customWidth="1"/>
    <col min="7189" max="7424" width="10.625" style="179"/>
    <col min="7425" max="7425" width="2.625" style="179" customWidth="1"/>
    <col min="7426" max="7426" width="21.875" style="179" customWidth="1"/>
    <col min="7427" max="7427" width="13.75" style="179" customWidth="1"/>
    <col min="7428" max="7433" width="15.25" style="179" customWidth="1"/>
    <col min="7434" max="7435" width="5.625" style="179" customWidth="1"/>
    <col min="7436" max="7443" width="15.25" style="179" customWidth="1"/>
    <col min="7444" max="7444" width="2.625" style="179" customWidth="1"/>
    <col min="7445" max="7680" width="10.625" style="179"/>
    <col min="7681" max="7681" width="2.625" style="179" customWidth="1"/>
    <col min="7682" max="7682" width="21.875" style="179" customWidth="1"/>
    <col min="7683" max="7683" width="13.75" style="179" customWidth="1"/>
    <col min="7684" max="7689" width="15.25" style="179" customWidth="1"/>
    <col min="7690" max="7691" width="5.625" style="179" customWidth="1"/>
    <col min="7692" max="7699" width="15.25" style="179" customWidth="1"/>
    <col min="7700" max="7700" width="2.625" style="179" customWidth="1"/>
    <col min="7701" max="7936" width="10.625" style="179"/>
    <col min="7937" max="7937" width="2.625" style="179" customWidth="1"/>
    <col min="7938" max="7938" width="21.875" style="179" customWidth="1"/>
    <col min="7939" max="7939" width="13.75" style="179" customWidth="1"/>
    <col min="7940" max="7945" width="15.25" style="179" customWidth="1"/>
    <col min="7946" max="7947" width="5.625" style="179" customWidth="1"/>
    <col min="7948" max="7955" width="15.25" style="179" customWidth="1"/>
    <col min="7956" max="7956" width="2.625" style="179" customWidth="1"/>
    <col min="7957" max="8192" width="10.625" style="179"/>
    <col min="8193" max="8193" width="2.625" style="179" customWidth="1"/>
    <col min="8194" max="8194" width="21.875" style="179" customWidth="1"/>
    <col min="8195" max="8195" width="13.75" style="179" customWidth="1"/>
    <col min="8196" max="8201" width="15.25" style="179" customWidth="1"/>
    <col min="8202" max="8203" width="5.625" style="179" customWidth="1"/>
    <col min="8204" max="8211" width="15.25" style="179" customWidth="1"/>
    <col min="8212" max="8212" width="2.625" style="179" customWidth="1"/>
    <col min="8213" max="8448" width="10.625" style="179"/>
    <col min="8449" max="8449" width="2.625" style="179" customWidth="1"/>
    <col min="8450" max="8450" width="21.875" style="179" customWidth="1"/>
    <col min="8451" max="8451" width="13.75" style="179" customWidth="1"/>
    <col min="8452" max="8457" width="15.25" style="179" customWidth="1"/>
    <col min="8458" max="8459" width="5.625" style="179" customWidth="1"/>
    <col min="8460" max="8467" width="15.25" style="179" customWidth="1"/>
    <col min="8468" max="8468" width="2.625" style="179" customWidth="1"/>
    <col min="8469" max="8704" width="10.625" style="179"/>
    <col min="8705" max="8705" width="2.625" style="179" customWidth="1"/>
    <col min="8706" max="8706" width="21.875" style="179" customWidth="1"/>
    <col min="8707" max="8707" width="13.75" style="179" customWidth="1"/>
    <col min="8708" max="8713" width="15.25" style="179" customWidth="1"/>
    <col min="8714" max="8715" width="5.625" style="179" customWidth="1"/>
    <col min="8716" max="8723" width="15.25" style="179" customWidth="1"/>
    <col min="8724" max="8724" width="2.625" style="179" customWidth="1"/>
    <col min="8725" max="8960" width="10.625" style="179"/>
    <col min="8961" max="8961" width="2.625" style="179" customWidth="1"/>
    <col min="8962" max="8962" width="21.875" style="179" customWidth="1"/>
    <col min="8963" max="8963" width="13.75" style="179" customWidth="1"/>
    <col min="8964" max="8969" width="15.25" style="179" customWidth="1"/>
    <col min="8970" max="8971" width="5.625" style="179" customWidth="1"/>
    <col min="8972" max="8979" width="15.25" style="179" customWidth="1"/>
    <col min="8980" max="8980" width="2.625" style="179" customWidth="1"/>
    <col min="8981" max="9216" width="10.625" style="179"/>
    <col min="9217" max="9217" width="2.625" style="179" customWidth="1"/>
    <col min="9218" max="9218" width="21.875" style="179" customWidth="1"/>
    <col min="9219" max="9219" width="13.75" style="179" customWidth="1"/>
    <col min="9220" max="9225" width="15.25" style="179" customWidth="1"/>
    <col min="9226" max="9227" width="5.625" style="179" customWidth="1"/>
    <col min="9228" max="9235" width="15.25" style="179" customWidth="1"/>
    <col min="9236" max="9236" width="2.625" style="179" customWidth="1"/>
    <col min="9237" max="9472" width="10.625" style="179"/>
    <col min="9473" max="9473" width="2.625" style="179" customWidth="1"/>
    <col min="9474" max="9474" width="21.875" style="179" customWidth="1"/>
    <col min="9475" max="9475" width="13.75" style="179" customWidth="1"/>
    <col min="9476" max="9481" width="15.25" style="179" customWidth="1"/>
    <col min="9482" max="9483" width="5.625" style="179" customWidth="1"/>
    <col min="9484" max="9491" width="15.25" style="179" customWidth="1"/>
    <col min="9492" max="9492" width="2.625" style="179" customWidth="1"/>
    <col min="9493" max="9728" width="10.625" style="179"/>
    <col min="9729" max="9729" width="2.625" style="179" customWidth="1"/>
    <col min="9730" max="9730" width="21.875" style="179" customWidth="1"/>
    <col min="9731" max="9731" width="13.75" style="179" customWidth="1"/>
    <col min="9732" max="9737" width="15.25" style="179" customWidth="1"/>
    <col min="9738" max="9739" width="5.625" style="179" customWidth="1"/>
    <col min="9740" max="9747" width="15.25" style="179" customWidth="1"/>
    <col min="9748" max="9748" width="2.625" style="179" customWidth="1"/>
    <col min="9749" max="9984" width="10.625" style="179"/>
    <col min="9985" max="9985" width="2.625" style="179" customWidth="1"/>
    <col min="9986" max="9986" width="21.875" style="179" customWidth="1"/>
    <col min="9987" max="9987" width="13.75" style="179" customWidth="1"/>
    <col min="9988" max="9993" width="15.25" style="179" customWidth="1"/>
    <col min="9994" max="9995" width="5.625" style="179" customWidth="1"/>
    <col min="9996" max="10003" width="15.25" style="179" customWidth="1"/>
    <col min="10004" max="10004" width="2.625" style="179" customWidth="1"/>
    <col min="10005" max="10240" width="10.625" style="179"/>
    <col min="10241" max="10241" width="2.625" style="179" customWidth="1"/>
    <col min="10242" max="10242" width="21.875" style="179" customWidth="1"/>
    <col min="10243" max="10243" width="13.75" style="179" customWidth="1"/>
    <col min="10244" max="10249" width="15.25" style="179" customWidth="1"/>
    <col min="10250" max="10251" width="5.625" style="179" customWidth="1"/>
    <col min="10252" max="10259" width="15.25" style="179" customWidth="1"/>
    <col min="10260" max="10260" width="2.625" style="179" customWidth="1"/>
    <col min="10261" max="10496" width="10.625" style="179"/>
    <col min="10497" max="10497" width="2.625" style="179" customWidth="1"/>
    <col min="10498" max="10498" width="21.875" style="179" customWidth="1"/>
    <col min="10499" max="10499" width="13.75" style="179" customWidth="1"/>
    <col min="10500" max="10505" width="15.25" style="179" customWidth="1"/>
    <col min="10506" max="10507" width="5.625" style="179" customWidth="1"/>
    <col min="10508" max="10515" width="15.25" style="179" customWidth="1"/>
    <col min="10516" max="10516" width="2.625" style="179" customWidth="1"/>
    <col min="10517" max="10752" width="10.625" style="179"/>
    <col min="10753" max="10753" width="2.625" style="179" customWidth="1"/>
    <col min="10754" max="10754" width="21.875" style="179" customWidth="1"/>
    <col min="10755" max="10755" width="13.75" style="179" customWidth="1"/>
    <col min="10756" max="10761" width="15.25" style="179" customWidth="1"/>
    <col min="10762" max="10763" width="5.625" style="179" customWidth="1"/>
    <col min="10764" max="10771" width="15.25" style="179" customWidth="1"/>
    <col min="10772" max="10772" width="2.625" style="179" customWidth="1"/>
    <col min="10773" max="11008" width="10.625" style="179"/>
    <col min="11009" max="11009" width="2.625" style="179" customWidth="1"/>
    <col min="11010" max="11010" width="21.875" style="179" customWidth="1"/>
    <col min="11011" max="11011" width="13.75" style="179" customWidth="1"/>
    <col min="11012" max="11017" width="15.25" style="179" customWidth="1"/>
    <col min="11018" max="11019" width="5.625" style="179" customWidth="1"/>
    <col min="11020" max="11027" width="15.25" style="179" customWidth="1"/>
    <col min="11028" max="11028" width="2.625" style="179" customWidth="1"/>
    <col min="11029" max="11264" width="10.625" style="179"/>
    <col min="11265" max="11265" width="2.625" style="179" customWidth="1"/>
    <col min="11266" max="11266" width="21.875" style="179" customWidth="1"/>
    <col min="11267" max="11267" width="13.75" style="179" customWidth="1"/>
    <col min="11268" max="11273" width="15.25" style="179" customWidth="1"/>
    <col min="11274" max="11275" width="5.625" style="179" customWidth="1"/>
    <col min="11276" max="11283" width="15.25" style="179" customWidth="1"/>
    <col min="11284" max="11284" width="2.625" style="179" customWidth="1"/>
    <col min="11285" max="11520" width="10.625" style="179"/>
    <col min="11521" max="11521" width="2.625" style="179" customWidth="1"/>
    <col min="11522" max="11522" width="21.875" style="179" customWidth="1"/>
    <col min="11523" max="11523" width="13.75" style="179" customWidth="1"/>
    <col min="11524" max="11529" width="15.25" style="179" customWidth="1"/>
    <col min="11530" max="11531" width="5.625" style="179" customWidth="1"/>
    <col min="11532" max="11539" width="15.25" style="179" customWidth="1"/>
    <col min="11540" max="11540" width="2.625" style="179" customWidth="1"/>
    <col min="11541" max="11776" width="10.625" style="179"/>
    <col min="11777" max="11777" width="2.625" style="179" customWidth="1"/>
    <col min="11778" max="11778" width="21.875" style="179" customWidth="1"/>
    <col min="11779" max="11779" width="13.75" style="179" customWidth="1"/>
    <col min="11780" max="11785" width="15.25" style="179" customWidth="1"/>
    <col min="11786" max="11787" width="5.625" style="179" customWidth="1"/>
    <col min="11788" max="11795" width="15.25" style="179" customWidth="1"/>
    <col min="11796" max="11796" width="2.625" style="179" customWidth="1"/>
    <col min="11797" max="12032" width="10.625" style="179"/>
    <col min="12033" max="12033" width="2.625" style="179" customWidth="1"/>
    <col min="12034" max="12034" width="21.875" style="179" customWidth="1"/>
    <col min="12035" max="12035" width="13.75" style="179" customWidth="1"/>
    <col min="12036" max="12041" width="15.25" style="179" customWidth="1"/>
    <col min="12042" max="12043" width="5.625" style="179" customWidth="1"/>
    <col min="12044" max="12051" width="15.25" style="179" customWidth="1"/>
    <col min="12052" max="12052" width="2.625" style="179" customWidth="1"/>
    <col min="12053" max="12288" width="10.625" style="179"/>
    <col min="12289" max="12289" width="2.625" style="179" customWidth="1"/>
    <col min="12290" max="12290" width="21.875" style="179" customWidth="1"/>
    <col min="12291" max="12291" width="13.75" style="179" customWidth="1"/>
    <col min="12292" max="12297" width="15.25" style="179" customWidth="1"/>
    <col min="12298" max="12299" width="5.625" style="179" customWidth="1"/>
    <col min="12300" max="12307" width="15.25" style="179" customWidth="1"/>
    <col min="12308" max="12308" width="2.625" style="179" customWidth="1"/>
    <col min="12309" max="12544" width="10.625" style="179"/>
    <col min="12545" max="12545" width="2.625" style="179" customWidth="1"/>
    <col min="12546" max="12546" width="21.875" style="179" customWidth="1"/>
    <col min="12547" max="12547" width="13.75" style="179" customWidth="1"/>
    <col min="12548" max="12553" width="15.25" style="179" customWidth="1"/>
    <col min="12554" max="12555" width="5.625" style="179" customWidth="1"/>
    <col min="12556" max="12563" width="15.25" style="179" customWidth="1"/>
    <col min="12564" max="12564" width="2.625" style="179" customWidth="1"/>
    <col min="12565" max="12800" width="10.625" style="179"/>
    <col min="12801" max="12801" width="2.625" style="179" customWidth="1"/>
    <col min="12802" max="12802" width="21.875" style="179" customWidth="1"/>
    <col min="12803" max="12803" width="13.75" style="179" customWidth="1"/>
    <col min="12804" max="12809" width="15.25" style="179" customWidth="1"/>
    <col min="12810" max="12811" width="5.625" style="179" customWidth="1"/>
    <col min="12812" max="12819" width="15.25" style="179" customWidth="1"/>
    <col min="12820" max="12820" width="2.625" style="179" customWidth="1"/>
    <col min="12821" max="13056" width="10.625" style="179"/>
    <col min="13057" max="13057" width="2.625" style="179" customWidth="1"/>
    <col min="13058" max="13058" width="21.875" style="179" customWidth="1"/>
    <col min="13059" max="13059" width="13.75" style="179" customWidth="1"/>
    <col min="13060" max="13065" width="15.25" style="179" customWidth="1"/>
    <col min="13066" max="13067" width="5.625" style="179" customWidth="1"/>
    <col min="13068" max="13075" width="15.25" style="179" customWidth="1"/>
    <col min="13076" max="13076" width="2.625" style="179" customWidth="1"/>
    <col min="13077" max="13312" width="10.625" style="179"/>
    <col min="13313" max="13313" width="2.625" style="179" customWidth="1"/>
    <col min="13314" max="13314" width="21.875" style="179" customWidth="1"/>
    <col min="13315" max="13315" width="13.75" style="179" customWidth="1"/>
    <col min="13316" max="13321" width="15.25" style="179" customWidth="1"/>
    <col min="13322" max="13323" width="5.625" style="179" customWidth="1"/>
    <col min="13324" max="13331" width="15.25" style="179" customWidth="1"/>
    <col min="13332" max="13332" width="2.625" style="179" customWidth="1"/>
    <col min="13333" max="13568" width="10.625" style="179"/>
    <col min="13569" max="13569" width="2.625" style="179" customWidth="1"/>
    <col min="13570" max="13570" width="21.875" style="179" customWidth="1"/>
    <col min="13571" max="13571" width="13.75" style="179" customWidth="1"/>
    <col min="13572" max="13577" width="15.25" style="179" customWidth="1"/>
    <col min="13578" max="13579" width="5.625" style="179" customWidth="1"/>
    <col min="13580" max="13587" width="15.25" style="179" customWidth="1"/>
    <col min="13588" max="13588" width="2.625" style="179" customWidth="1"/>
    <col min="13589" max="13824" width="10.625" style="179"/>
    <col min="13825" max="13825" width="2.625" style="179" customWidth="1"/>
    <col min="13826" max="13826" width="21.875" style="179" customWidth="1"/>
    <col min="13827" max="13827" width="13.75" style="179" customWidth="1"/>
    <col min="13828" max="13833" width="15.25" style="179" customWidth="1"/>
    <col min="13834" max="13835" width="5.625" style="179" customWidth="1"/>
    <col min="13836" max="13843" width="15.25" style="179" customWidth="1"/>
    <col min="13844" max="13844" width="2.625" style="179" customWidth="1"/>
    <col min="13845" max="14080" width="10.625" style="179"/>
    <col min="14081" max="14081" width="2.625" style="179" customWidth="1"/>
    <col min="14082" max="14082" width="21.875" style="179" customWidth="1"/>
    <col min="14083" max="14083" width="13.75" style="179" customWidth="1"/>
    <col min="14084" max="14089" width="15.25" style="179" customWidth="1"/>
    <col min="14090" max="14091" width="5.625" style="179" customWidth="1"/>
    <col min="14092" max="14099" width="15.25" style="179" customWidth="1"/>
    <col min="14100" max="14100" width="2.625" style="179" customWidth="1"/>
    <col min="14101" max="14336" width="10.625" style="179"/>
    <col min="14337" max="14337" width="2.625" style="179" customWidth="1"/>
    <col min="14338" max="14338" width="21.875" style="179" customWidth="1"/>
    <col min="14339" max="14339" width="13.75" style="179" customWidth="1"/>
    <col min="14340" max="14345" width="15.25" style="179" customWidth="1"/>
    <col min="14346" max="14347" width="5.625" style="179" customWidth="1"/>
    <col min="14348" max="14355" width="15.25" style="179" customWidth="1"/>
    <col min="14356" max="14356" width="2.625" style="179" customWidth="1"/>
    <col min="14357" max="14592" width="10.625" style="179"/>
    <col min="14593" max="14593" width="2.625" style="179" customWidth="1"/>
    <col min="14594" max="14594" width="21.875" style="179" customWidth="1"/>
    <col min="14595" max="14595" width="13.75" style="179" customWidth="1"/>
    <col min="14596" max="14601" width="15.25" style="179" customWidth="1"/>
    <col min="14602" max="14603" width="5.625" style="179" customWidth="1"/>
    <col min="14604" max="14611" width="15.25" style="179" customWidth="1"/>
    <col min="14612" max="14612" width="2.625" style="179" customWidth="1"/>
    <col min="14613" max="14848" width="10.625" style="179"/>
    <col min="14849" max="14849" width="2.625" style="179" customWidth="1"/>
    <col min="14850" max="14850" width="21.875" style="179" customWidth="1"/>
    <col min="14851" max="14851" width="13.75" style="179" customWidth="1"/>
    <col min="14852" max="14857" width="15.25" style="179" customWidth="1"/>
    <col min="14858" max="14859" width="5.625" style="179" customWidth="1"/>
    <col min="14860" max="14867" width="15.25" style="179" customWidth="1"/>
    <col min="14868" max="14868" width="2.625" style="179" customWidth="1"/>
    <col min="14869" max="15104" width="10.625" style="179"/>
    <col min="15105" max="15105" width="2.625" style="179" customWidth="1"/>
    <col min="15106" max="15106" width="21.875" style="179" customWidth="1"/>
    <col min="15107" max="15107" width="13.75" style="179" customWidth="1"/>
    <col min="15108" max="15113" width="15.25" style="179" customWidth="1"/>
    <col min="15114" max="15115" width="5.625" style="179" customWidth="1"/>
    <col min="15116" max="15123" width="15.25" style="179" customWidth="1"/>
    <col min="15124" max="15124" width="2.625" style="179" customWidth="1"/>
    <col min="15125" max="15360" width="10.625" style="179"/>
    <col min="15361" max="15361" width="2.625" style="179" customWidth="1"/>
    <col min="15362" max="15362" width="21.875" style="179" customWidth="1"/>
    <col min="15363" max="15363" width="13.75" style="179" customWidth="1"/>
    <col min="15364" max="15369" width="15.25" style="179" customWidth="1"/>
    <col min="15370" max="15371" width="5.625" style="179" customWidth="1"/>
    <col min="15372" max="15379" width="15.25" style="179" customWidth="1"/>
    <col min="15380" max="15380" width="2.625" style="179" customWidth="1"/>
    <col min="15381" max="15616" width="10.625" style="179"/>
    <col min="15617" max="15617" width="2.625" style="179" customWidth="1"/>
    <col min="15618" max="15618" width="21.875" style="179" customWidth="1"/>
    <col min="15619" max="15619" width="13.75" style="179" customWidth="1"/>
    <col min="15620" max="15625" width="15.25" style="179" customWidth="1"/>
    <col min="15626" max="15627" width="5.625" style="179" customWidth="1"/>
    <col min="15628" max="15635" width="15.25" style="179" customWidth="1"/>
    <col min="15636" max="15636" width="2.625" style="179" customWidth="1"/>
    <col min="15637" max="15872" width="10.625" style="179"/>
    <col min="15873" max="15873" width="2.625" style="179" customWidth="1"/>
    <col min="15874" max="15874" width="21.875" style="179" customWidth="1"/>
    <col min="15875" max="15875" width="13.75" style="179" customWidth="1"/>
    <col min="15876" max="15881" width="15.25" style="179" customWidth="1"/>
    <col min="15882" max="15883" width="5.625" style="179" customWidth="1"/>
    <col min="15884" max="15891" width="15.25" style="179" customWidth="1"/>
    <col min="15892" max="15892" width="2.625" style="179" customWidth="1"/>
    <col min="15893" max="16128" width="10.625" style="179"/>
    <col min="16129" max="16129" width="2.625" style="179" customWidth="1"/>
    <col min="16130" max="16130" width="21.875" style="179" customWidth="1"/>
    <col min="16131" max="16131" width="13.75" style="179" customWidth="1"/>
    <col min="16132" max="16137" width="15.25" style="179" customWidth="1"/>
    <col min="16138" max="16139" width="5.625" style="179" customWidth="1"/>
    <col min="16140" max="16147" width="15.25" style="179" customWidth="1"/>
    <col min="16148" max="16148" width="2.625" style="179" customWidth="1"/>
    <col min="16149" max="16384" width="10.625" style="179"/>
  </cols>
  <sheetData>
    <row r="1" spans="2:23" ht="18" customHeight="1">
      <c r="B1" s="178" t="s">
        <v>132</v>
      </c>
      <c r="H1" s="180"/>
    </row>
    <row r="2" spans="2:23" ht="18" customHeight="1" thickBot="1">
      <c r="B2" s="183"/>
      <c r="C2" s="181"/>
      <c r="D2" s="181"/>
      <c r="E2" s="181"/>
      <c r="F2" s="181"/>
      <c r="G2" s="181"/>
      <c r="H2" s="181"/>
      <c r="I2" s="181"/>
      <c r="J2" s="181"/>
      <c r="L2" s="181"/>
      <c r="M2" s="181"/>
      <c r="N2" s="181"/>
      <c r="O2" s="181"/>
      <c r="P2" s="181"/>
      <c r="Q2" s="181"/>
      <c r="R2" s="793" t="s">
        <v>133</v>
      </c>
      <c r="S2" s="793"/>
    </row>
    <row r="3" spans="2:23" ht="15.95" customHeight="1">
      <c r="B3" s="184" t="s">
        <v>41</v>
      </c>
      <c r="C3" s="185"/>
      <c r="D3" s="186"/>
      <c r="E3" s="185"/>
      <c r="F3" s="185"/>
      <c r="G3" s="185"/>
      <c r="H3" s="185"/>
      <c r="I3" s="187"/>
      <c r="J3" s="188"/>
      <c r="K3" s="189"/>
      <c r="L3" s="187"/>
      <c r="M3" s="185"/>
      <c r="N3" s="185"/>
      <c r="O3" s="185"/>
      <c r="P3" s="185"/>
      <c r="Q3" s="185"/>
      <c r="R3" s="190" t="s">
        <v>134</v>
      </c>
      <c r="S3" s="191"/>
    </row>
    <row r="4" spans="2:23" ht="15.95" customHeight="1">
      <c r="B4" s="153"/>
      <c r="C4" s="192" t="s">
        <v>50</v>
      </c>
      <c r="D4" s="193" t="s">
        <v>135</v>
      </c>
      <c r="E4" s="194" t="s">
        <v>136</v>
      </c>
      <c r="F4" s="192" t="s">
        <v>137</v>
      </c>
      <c r="G4" s="192" t="s">
        <v>138</v>
      </c>
      <c r="H4" s="192" t="s">
        <v>139</v>
      </c>
      <c r="I4" s="195" t="s">
        <v>140</v>
      </c>
      <c r="J4" s="196"/>
      <c r="K4" s="197"/>
      <c r="L4" s="195" t="s">
        <v>141</v>
      </c>
      <c r="M4" s="192" t="s">
        <v>142</v>
      </c>
      <c r="N4" s="192" t="s">
        <v>143</v>
      </c>
      <c r="O4" s="192" t="s">
        <v>144</v>
      </c>
      <c r="P4" s="192" t="s">
        <v>145</v>
      </c>
      <c r="Q4" s="192" t="s">
        <v>146</v>
      </c>
      <c r="R4" s="198" t="s">
        <v>147</v>
      </c>
      <c r="S4" s="199" t="s">
        <v>148</v>
      </c>
    </row>
    <row r="5" spans="2:23" ht="15.95" customHeight="1">
      <c r="B5" s="200" t="s">
        <v>49</v>
      </c>
      <c r="C5" s="201"/>
      <c r="D5" s="202" t="s">
        <v>149</v>
      </c>
      <c r="E5" s="203" t="s">
        <v>149</v>
      </c>
      <c r="F5" s="203" t="s">
        <v>149</v>
      </c>
      <c r="G5" s="203" t="s">
        <v>149</v>
      </c>
      <c r="H5" s="203" t="s">
        <v>149</v>
      </c>
      <c r="I5" s="204" t="s">
        <v>149</v>
      </c>
      <c r="J5" s="188"/>
      <c r="K5" s="189"/>
      <c r="L5" s="204" t="s">
        <v>149</v>
      </c>
      <c r="M5" s="204" t="s">
        <v>149</v>
      </c>
      <c r="N5" s="204" t="s">
        <v>149</v>
      </c>
      <c r="O5" s="203" t="s">
        <v>149</v>
      </c>
      <c r="P5" s="201"/>
      <c r="Q5" s="201"/>
      <c r="R5" s="205" t="s">
        <v>150</v>
      </c>
      <c r="S5" s="206"/>
    </row>
    <row r="6" spans="2:23" ht="15.95" customHeight="1">
      <c r="B6" s="86" t="s">
        <v>60</v>
      </c>
      <c r="C6" s="155">
        <v>840835</v>
      </c>
      <c r="D6" s="207">
        <v>304</v>
      </c>
      <c r="E6" s="155">
        <v>2251</v>
      </c>
      <c r="F6" s="155">
        <v>3673</v>
      </c>
      <c r="G6" s="155">
        <v>9925</v>
      </c>
      <c r="H6" s="155">
        <v>61386</v>
      </c>
      <c r="I6" s="102">
        <v>321792</v>
      </c>
      <c r="J6" s="208"/>
      <c r="K6" s="209"/>
      <c r="L6" s="102">
        <v>350476</v>
      </c>
      <c r="M6" s="155">
        <v>83984</v>
      </c>
      <c r="N6" s="155">
        <v>6617</v>
      </c>
      <c r="O6" s="155">
        <v>295</v>
      </c>
      <c r="P6" s="102">
        <v>18</v>
      </c>
      <c r="Q6" s="155">
        <v>114</v>
      </c>
      <c r="R6" s="207">
        <v>77539</v>
      </c>
      <c r="S6" s="210">
        <v>3.01</v>
      </c>
    </row>
    <row r="7" spans="2:23" ht="15.95" customHeight="1">
      <c r="B7" s="105"/>
      <c r="C7" s="155"/>
      <c r="D7" s="207"/>
      <c r="E7" s="155"/>
      <c r="F7" s="155"/>
      <c r="G7" s="155"/>
      <c r="H7" s="155"/>
      <c r="I7" s="102"/>
      <c r="J7" s="208"/>
      <c r="K7" s="209"/>
      <c r="L7" s="102"/>
      <c r="M7" s="155"/>
      <c r="N7" s="155"/>
      <c r="O7" s="155"/>
      <c r="P7" s="155"/>
      <c r="Q7" s="155"/>
      <c r="R7" s="207"/>
      <c r="S7" s="210"/>
    </row>
    <row r="8" spans="2:23" ht="15.95" customHeight="1">
      <c r="B8" s="86" t="s">
        <v>62</v>
      </c>
      <c r="C8" s="155">
        <v>13521</v>
      </c>
      <c r="D8" s="207">
        <v>3</v>
      </c>
      <c r="E8" s="155">
        <v>33</v>
      </c>
      <c r="F8" s="155">
        <v>56</v>
      </c>
      <c r="G8" s="155">
        <v>162</v>
      </c>
      <c r="H8" s="155">
        <v>923</v>
      </c>
      <c r="I8" s="102">
        <v>5212</v>
      </c>
      <c r="J8" s="208"/>
      <c r="K8" s="209"/>
      <c r="L8" s="102">
        <v>5604</v>
      </c>
      <c r="M8" s="102">
        <v>1410</v>
      </c>
      <c r="N8" s="102">
        <v>114</v>
      </c>
      <c r="O8" s="102">
        <v>3</v>
      </c>
      <c r="P8" s="102" t="s">
        <v>117</v>
      </c>
      <c r="Q8" s="102">
        <v>1</v>
      </c>
      <c r="R8" s="211">
        <v>1177</v>
      </c>
      <c r="S8" s="210">
        <v>3.02</v>
      </c>
    </row>
    <row r="9" spans="2:23" ht="15.95" customHeight="1">
      <c r="B9" s="86"/>
      <c r="C9" s="155"/>
      <c r="D9" s="207"/>
      <c r="E9" s="155"/>
      <c r="F9" s="155"/>
      <c r="G9" s="155"/>
      <c r="H9" s="155"/>
      <c r="I9" s="102"/>
      <c r="J9" s="208"/>
      <c r="K9" s="209"/>
      <c r="L9" s="102"/>
      <c r="M9" s="155"/>
      <c r="N9" s="155"/>
      <c r="O9" s="155"/>
      <c r="P9" s="155"/>
      <c r="Q9" s="155"/>
      <c r="R9" s="207"/>
      <c r="S9" s="210"/>
    </row>
    <row r="10" spans="2:23" ht="15.95" customHeight="1">
      <c r="B10" s="106" t="s">
        <v>63</v>
      </c>
      <c r="C10" s="155">
        <v>6588</v>
      </c>
      <c r="D10" s="207">
        <v>1</v>
      </c>
      <c r="E10" s="102">
        <v>22</v>
      </c>
      <c r="F10" s="102">
        <v>29</v>
      </c>
      <c r="G10" s="102">
        <v>81</v>
      </c>
      <c r="H10" s="102">
        <v>419</v>
      </c>
      <c r="I10" s="212">
        <v>2582</v>
      </c>
      <c r="J10" s="208"/>
      <c r="K10" s="213"/>
      <c r="L10" s="102">
        <v>2700</v>
      </c>
      <c r="M10" s="102">
        <v>689</v>
      </c>
      <c r="N10" s="102">
        <v>62</v>
      </c>
      <c r="O10" s="102">
        <v>2</v>
      </c>
      <c r="P10" s="155" t="s">
        <v>117</v>
      </c>
      <c r="Q10" s="214">
        <v>1</v>
      </c>
      <c r="R10" s="207">
        <v>552</v>
      </c>
      <c r="S10" s="210">
        <v>3.01</v>
      </c>
    </row>
    <row r="11" spans="2:23" ht="15.95" customHeight="1">
      <c r="B11" s="106" t="s">
        <v>64</v>
      </c>
      <c r="C11" s="155">
        <v>5274</v>
      </c>
      <c r="D11" s="207">
        <v>2</v>
      </c>
      <c r="E11" s="102">
        <v>7</v>
      </c>
      <c r="F11" s="102">
        <v>22</v>
      </c>
      <c r="G11" s="102">
        <v>64</v>
      </c>
      <c r="H11" s="102">
        <v>380</v>
      </c>
      <c r="I11" s="212">
        <v>2012</v>
      </c>
      <c r="J11" s="208"/>
      <c r="K11" s="213"/>
      <c r="L11" s="102">
        <v>2180</v>
      </c>
      <c r="M11" s="102">
        <v>563</v>
      </c>
      <c r="N11" s="102">
        <v>43</v>
      </c>
      <c r="O11" s="102">
        <v>1</v>
      </c>
      <c r="P11" s="155" t="s">
        <v>117</v>
      </c>
      <c r="Q11" s="214" t="s">
        <v>117</v>
      </c>
      <c r="R11" s="207">
        <v>475</v>
      </c>
      <c r="S11" s="210">
        <v>3.02</v>
      </c>
    </row>
    <row r="12" spans="2:23" ht="15.95" customHeight="1">
      <c r="B12" s="106" t="s">
        <v>65</v>
      </c>
      <c r="C12" s="155">
        <v>229</v>
      </c>
      <c r="D12" s="207" t="s">
        <v>117</v>
      </c>
      <c r="E12" s="102">
        <v>1</v>
      </c>
      <c r="F12" s="102" t="s">
        <v>117</v>
      </c>
      <c r="G12" s="102" t="s">
        <v>117</v>
      </c>
      <c r="H12" s="102">
        <v>17</v>
      </c>
      <c r="I12" s="212">
        <v>91</v>
      </c>
      <c r="J12" s="208"/>
      <c r="K12" s="213"/>
      <c r="L12" s="102">
        <v>98</v>
      </c>
      <c r="M12" s="102">
        <v>22</v>
      </c>
      <c r="N12" s="102" t="s">
        <v>117</v>
      </c>
      <c r="O12" s="102" t="s">
        <v>117</v>
      </c>
      <c r="P12" s="155" t="s">
        <v>117</v>
      </c>
      <c r="Q12" s="214" t="s">
        <v>117</v>
      </c>
      <c r="R12" s="207">
        <v>18</v>
      </c>
      <c r="S12" s="210">
        <v>3.02</v>
      </c>
    </row>
    <row r="13" spans="2:23" ht="15.95" customHeight="1">
      <c r="B13" s="106" t="s">
        <v>66</v>
      </c>
      <c r="C13" s="155">
        <v>249</v>
      </c>
      <c r="D13" s="207" t="s">
        <v>117</v>
      </c>
      <c r="E13" s="102">
        <v>1</v>
      </c>
      <c r="F13" s="102">
        <v>2</v>
      </c>
      <c r="G13" s="102">
        <v>3</v>
      </c>
      <c r="H13" s="102">
        <v>14</v>
      </c>
      <c r="I13" s="212">
        <v>85</v>
      </c>
      <c r="J13" s="208"/>
      <c r="K13" s="213"/>
      <c r="L13" s="102">
        <v>119</v>
      </c>
      <c r="M13" s="102">
        <v>24</v>
      </c>
      <c r="N13" s="102">
        <v>1</v>
      </c>
      <c r="O13" s="102" t="s">
        <v>117</v>
      </c>
      <c r="P13" s="155" t="s">
        <v>117</v>
      </c>
      <c r="Q13" s="214" t="s">
        <v>117</v>
      </c>
      <c r="R13" s="207">
        <v>20</v>
      </c>
      <c r="S13" s="210">
        <v>3.03</v>
      </c>
    </row>
    <row r="14" spans="2:23" ht="15.95" customHeight="1">
      <c r="B14" s="106" t="s">
        <v>67</v>
      </c>
      <c r="C14" s="155">
        <v>1181</v>
      </c>
      <c r="D14" s="207" t="s">
        <v>117</v>
      </c>
      <c r="E14" s="102">
        <v>2</v>
      </c>
      <c r="F14" s="102">
        <v>3</v>
      </c>
      <c r="G14" s="102">
        <v>14</v>
      </c>
      <c r="H14" s="102">
        <v>93</v>
      </c>
      <c r="I14" s="212">
        <v>442</v>
      </c>
      <c r="J14" s="208"/>
      <c r="K14" s="213"/>
      <c r="L14" s="102">
        <v>507</v>
      </c>
      <c r="M14" s="102">
        <v>112</v>
      </c>
      <c r="N14" s="102">
        <v>8</v>
      </c>
      <c r="O14" s="102" t="s">
        <v>117</v>
      </c>
      <c r="P14" s="155" t="s">
        <v>117</v>
      </c>
      <c r="Q14" s="214" t="s">
        <v>117</v>
      </c>
      <c r="R14" s="207">
        <v>112</v>
      </c>
      <c r="S14" s="210">
        <v>3.01</v>
      </c>
    </row>
    <row r="15" spans="2:23" ht="15.95" customHeight="1">
      <c r="B15" s="107"/>
      <c r="C15" s="155"/>
      <c r="D15" s="207"/>
      <c r="E15" s="102"/>
      <c r="F15" s="102"/>
      <c r="G15" s="102"/>
      <c r="H15" s="102"/>
      <c r="I15" s="212"/>
      <c r="J15" s="208"/>
      <c r="K15" s="209"/>
      <c r="L15" s="102"/>
      <c r="M15" s="155"/>
      <c r="N15" s="155"/>
      <c r="O15" s="155"/>
      <c r="P15" s="155"/>
      <c r="Q15" s="155"/>
      <c r="R15" s="207"/>
      <c r="S15" s="210"/>
    </row>
    <row r="16" spans="2:23" ht="15.95" customHeight="1">
      <c r="B16" s="107" t="s">
        <v>69</v>
      </c>
      <c r="C16" s="155">
        <v>5627</v>
      </c>
      <c r="D16" s="207">
        <v>1</v>
      </c>
      <c r="E16" s="102">
        <v>16</v>
      </c>
      <c r="F16" s="102">
        <v>25</v>
      </c>
      <c r="G16" s="102">
        <v>71</v>
      </c>
      <c r="H16" s="102">
        <v>361</v>
      </c>
      <c r="I16" s="102">
        <v>2212</v>
      </c>
      <c r="J16" s="208"/>
      <c r="K16" s="213"/>
      <c r="L16" s="102">
        <v>2283</v>
      </c>
      <c r="M16" s="102">
        <v>601</v>
      </c>
      <c r="N16" s="102">
        <v>55</v>
      </c>
      <c r="O16" s="102">
        <v>1</v>
      </c>
      <c r="P16" s="155" t="s">
        <v>117</v>
      </c>
      <c r="Q16" s="214">
        <v>1</v>
      </c>
      <c r="R16" s="207">
        <v>474</v>
      </c>
      <c r="S16" s="210">
        <v>3.02</v>
      </c>
      <c r="W16" s="180"/>
    </row>
    <row r="17" spans="2:23" ht="15.95" customHeight="1">
      <c r="B17" s="107" t="s">
        <v>70</v>
      </c>
      <c r="C17" s="155">
        <v>3846</v>
      </c>
      <c r="D17" s="207">
        <v>2</v>
      </c>
      <c r="E17" s="102">
        <v>3</v>
      </c>
      <c r="F17" s="102">
        <v>13</v>
      </c>
      <c r="G17" s="102">
        <v>45</v>
      </c>
      <c r="H17" s="102">
        <v>284</v>
      </c>
      <c r="I17" s="212">
        <v>1464</v>
      </c>
      <c r="J17" s="208"/>
      <c r="K17" s="213"/>
      <c r="L17" s="102">
        <v>1591</v>
      </c>
      <c r="M17" s="102">
        <v>410</v>
      </c>
      <c r="N17" s="102">
        <v>34</v>
      </c>
      <c r="O17" s="102" t="s">
        <v>117</v>
      </c>
      <c r="P17" s="155" t="s">
        <v>117</v>
      </c>
      <c r="Q17" s="214" t="s">
        <v>117</v>
      </c>
      <c r="R17" s="207">
        <v>347</v>
      </c>
      <c r="S17" s="210">
        <v>3.02</v>
      </c>
      <c r="W17" s="180"/>
    </row>
    <row r="18" spans="2:23" ht="15.95" customHeight="1">
      <c r="B18" s="107" t="s">
        <v>151</v>
      </c>
      <c r="C18" s="155">
        <v>961</v>
      </c>
      <c r="D18" s="207" t="s">
        <v>117</v>
      </c>
      <c r="E18" s="102">
        <v>6</v>
      </c>
      <c r="F18" s="102">
        <v>4</v>
      </c>
      <c r="G18" s="102">
        <v>10</v>
      </c>
      <c r="H18" s="102">
        <v>58</v>
      </c>
      <c r="I18" s="212">
        <v>370</v>
      </c>
      <c r="J18" s="208"/>
      <c r="K18" s="213"/>
      <c r="L18" s="102">
        <v>417</v>
      </c>
      <c r="M18" s="102">
        <v>88</v>
      </c>
      <c r="N18" s="102">
        <v>7</v>
      </c>
      <c r="O18" s="102">
        <v>1</v>
      </c>
      <c r="P18" s="155" t="s">
        <v>117</v>
      </c>
      <c r="Q18" s="214" t="s">
        <v>117</v>
      </c>
      <c r="R18" s="207">
        <v>78</v>
      </c>
      <c r="S18" s="210">
        <v>3.01</v>
      </c>
      <c r="W18" s="180"/>
    </row>
    <row r="19" spans="2:23" ht="15.95" customHeight="1">
      <c r="B19" s="107" t="s">
        <v>152</v>
      </c>
      <c r="C19" s="155">
        <v>1428</v>
      </c>
      <c r="D19" s="207" t="s">
        <v>117</v>
      </c>
      <c r="E19" s="102">
        <v>4</v>
      </c>
      <c r="F19" s="102">
        <v>9</v>
      </c>
      <c r="G19" s="102">
        <v>19</v>
      </c>
      <c r="H19" s="102">
        <v>96</v>
      </c>
      <c r="I19" s="212">
        <v>548</v>
      </c>
      <c r="J19" s="208"/>
      <c r="K19" s="213"/>
      <c r="L19" s="102">
        <v>589</v>
      </c>
      <c r="M19" s="102">
        <v>153</v>
      </c>
      <c r="N19" s="102">
        <v>9</v>
      </c>
      <c r="O19" s="102">
        <v>1</v>
      </c>
      <c r="P19" s="155" t="s">
        <v>117</v>
      </c>
      <c r="Q19" s="214" t="s">
        <v>117</v>
      </c>
      <c r="R19" s="207">
        <v>128</v>
      </c>
      <c r="S19" s="210">
        <v>3.01</v>
      </c>
      <c r="W19" s="180"/>
    </row>
    <row r="20" spans="2:23" ht="15.95" customHeight="1">
      <c r="B20" s="107" t="s">
        <v>153</v>
      </c>
      <c r="C20" s="155">
        <v>229</v>
      </c>
      <c r="D20" s="207" t="s">
        <v>117</v>
      </c>
      <c r="E20" s="102">
        <v>1</v>
      </c>
      <c r="F20" s="102" t="s">
        <v>117</v>
      </c>
      <c r="G20" s="102" t="s">
        <v>117</v>
      </c>
      <c r="H20" s="102">
        <v>17</v>
      </c>
      <c r="I20" s="212">
        <v>91</v>
      </c>
      <c r="J20" s="208"/>
      <c r="K20" s="213"/>
      <c r="L20" s="102">
        <v>98</v>
      </c>
      <c r="M20" s="102">
        <v>22</v>
      </c>
      <c r="N20" s="102" t="s">
        <v>117</v>
      </c>
      <c r="O20" s="102" t="s">
        <v>117</v>
      </c>
      <c r="P20" s="155" t="s">
        <v>117</v>
      </c>
      <c r="Q20" s="214" t="s">
        <v>117</v>
      </c>
      <c r="R20" s="207">
        <v>18</v>
      </c>
      <c r="S20" s="210">
        <v>3.02</v>
      </c>
      <c r="W20" s="180"/>
    </row>
    <row r="21" spans="2:23" ht="15.95" customHeight="1">
      <c r="B21" s="107" t="s">
        <v>74</v>
      </c>
      <c r="C21" s="155">
        <v>249</v>
      </c>
      <c r="D21" s="207" t="s">
        <v>117</v>
      </c>
      <c r="E21" s="102">
        <v>1</v>
      </c>
      <c r="F21" s="102">
        <v>2</v>
      </c>
      <c r="G21" s="102">
        <v>3</v>
      </c>
      <c r="H21" s="102">
        <v>14</v>
      </c>
      <c r="I21" s="212">
        <v>85</v>
      </c>
      <c r="J21" s="208"/>
      <c r="K21" s="213"/>
      <c r="L21" s="102">
        <v>119</v>
      </c>
      <c r="M21" s="102">
        <v>24</v>
      </c>
      <c r="N21" s="102">
        <v>1</v>
      </c>
      <c r="O21" s="102" t="s">
        <v>117</v>
      </c>
      <c r="P21" s="155" t="s">
        <v>117</v>
      </c>
      <c r="Q21" s="214" t="s">
        <v>117</v>
      </c>
      <c r="R21" s="207">
        <v>20</v>
      </c>
      <c r="S21" s="210">
        <v>3.03</v>
      </c>
      <c r="W21" s="180"/>
    </row>
    <row r="22" spans="2:23" ht="15.95" customHeight="1">
      <c r="B22" s="107" t="s">
        <v>154</v>
      </c>
      <c r="C22" s="155">
        <v>1181</v>
      </c>
      <c r="D22" s="207" t="s">
        <v>117</v>
      </c>
      <c r="E22" s="102">
        <v>2</v>
      </c>
      <c r="F22" s="102">
        <v>3</v>
      </c>
      <c r="G22" s="102">
        <v>14</v>
      </c>
      <c r="H22" s="102">
        <v>93</v>
      </c>
      <c r="I22" s="212">
        <v>442</v>
      </c>
      <c r="J22" s="208"/>
      <c r="K22" s="213"/>
      <c r="L22" s="102">
        <v>507</v>
      </c>
      <c r="M22" s="102">
        <v>112</v>
      </c>
      <c r="N22" s="102">
        <v>8</v>
      </c>
      <c r="O22" s="102" t="s">
        <v>117</v>
      </c>
      <c r="P22" s="155" t="s">
        <v>117</v>
      </c>
      <c r="Q22" s="214" t="s">
        <v>117</v>
      </c>
      <c r="R22" s="207">
        <v>112</v>
      </c>
      <c r="S22" s="210">
        <v>3.01</v>
      </c>
      <c r="W22" s="180"/>
    </row>
    <row r="23" spans="2:23" ht="15.95" customHeight="1">
      <c r="B23" s="105"/>
      <c r="C23" s="155"/>
      <c r="D23" s="207"/>
      <c r="E23" s="155"/>
      <c r="F23" s="155"/>
      <c r="G23" s="155"/>
      <c r="H23" s="155"/>
      <c r="I23" s="102"/>
      <c r="J23" s="208"/>
      <c r="K23" s="209"/>
      <c r="L23" s="102"/>
      <c r="M23" s="155"/>
      <c r="N23" s="155"/>
      <c r="O23" s="155"/>
      <c r="P23" s="155"/>
      <c r="Q23" s="155"/>
      <c r="R23" s="207" t="s">
        <v>68</v>
      </c>
      <c r="S23" s="210" t="s">
        <v>68</v>
      </c>
    </row>
    <row r="24" spans="2:23" ht="15.95" customHeight="1">
      <c r="B24" s="108" t="s">
        <v>76</v>
      </c>
      <c r="C24" s="155">
        <v>5627</v>
      </c>
      <c r="D24" s="211">
        <v>1</v>
      </c>
      <c r="E24" s="102">
        <v>16</v>
      </c>
      <c r="F24" s="102">
        <v>25</v>
      </c>
      <c r="G24" s="102">
        <v>71</v>
      </c>
      <c r="H24" s="102">
        <v>361</v>
      </c>
      <c r="I24" s="102">
        <v>2212</v>
      </c>
      <c r="J24" s="208"/>
      <c r="K24" s="209"/>
      <c r="L24" s="102">
        <v>2283</v>
      </c>
      <c r="M24" s="102">
        <v>601</v>
      </c>
      <c r="N24" s="102">
        <v>55</v>
      </c>
      <c r="O24" s="102">
        <v>1</v>
      </c>
      <c r="P24" s="102" t="s">
        <v>117</v>
      </c>
      <c r="Q24" s="102">
        <v>1</v>
      </c>
      <c r="R24" s="207">
        <v>474</v>
      </c>
      <c r="S24" s="210">
        <v>3.02</v>
      </c>
    </row>
    <row r="25" spans="2:23" ht="15.95" customHeight="1">
      <c r="B25" s="108" t="s">
        <v>77</v>
      </c>
      <c r="C25" s="155">
        <v>3846</v>
      </c>
      <c r="D25" s="211">
        <v>2</v>
      </c>
      <c r="E25" s="102">
        <v>3</v>
      </c>
      <c r="F25" s="102">
        <v>13</v>
      </c>
      <c r="G25" s="102">
        <v>45</v>
      </c>
      <c r="H25" s="102">
        <v>284</v>
      </c>
      <c r="I25" s="102">
        <v>1464</v>
      </c>
      <c r="J25" s="208"/>
      <c r="K25" s="209"/>
      <c r="L25" s="102">
        <v>1591</v>
      </c>
      <c r="M25" s="102">
        <v>410</v>
      </c>
      <c r="N25" s="102">
        <v>34</v>
      </c>
      <c r="O25" s="102" t="s">
        <v>117</v>
      </c>
      <c r="P25" s="102" t="s">
        <v>117</v>
      </c>
      <c r="Q25" s="102" t="s">
        <v>117</v>
      </c>
      <c r="R25" s="207">
        <v>347</v>
      </c>
      <c r="S25" s="210">
        <v>3.02</v>
      </c>
    </row>
    <row r="26" spans="2:23" ht="15.95" customHeight="1">
      <c r="B26" s="108" t="s">
        <v>78</v>
      </c>
      <c r="C26" s="155">
        <v>736</v>
      </c>
      <c r="D26" s="211" t="s">
        <v>117</v>
      </c>
      <c r="E26" s="102" t="s">
        <v>117</v>
      </c>
      <c r="F26" s="102">
        <v>2</v>
      </c>
      <c r="G26" s="102">
        <v>8</v>
      </c>
      <c r="H26" s="102">
        <v>64</v>
      </c>
      <c r="I26" s="102">
        <v>272</v>
      </c>
      <c r="J26" s="208"/>
      <c r="K26" s="209"/>
      <c r="L26" s="102">
        <v>311</v>
      </c>
      <c r="M26" s="102">
        <v>75</v>
      </c>
      <c r="N26" s="102">
        <v>4</v>
      </c>
      <c r="O26" s="102" t="s">
        <v>117</v>
      </c>
      <c r="P26" s="102" t="s">
        <v>117</v>
      </c>
      <c r="Q26" s="102" t="s">
        <v>117</v>
      </c>
      <c r="R26" s="207">
        <v>74</v>
      </c>
      <c r="S26" s="210">
        <v>3.01</v>
      </c>
    </row>
    <row r="27" spans="2:23" ht="15.95" customHeight="1">
      <c r="B27" s="108" t="s">
        <v>79</v>
      </c>
      <c r="C27" s="155">
        <v>260</v>
      </c>
      <c r="D27" s="211" t="s">
        <v>117</v>
      </c>
      <c r="E27" s="102">
        <v>1</v>
      </c>
      <c r="F27" s="102">
        <v>2</v>
      </c>
      <c r="G27" s="102">
        <v>1</v>
      </c>
      <c r="H27" s="102">
        <v>15</v>
      </c>
      <c r="I27" s="102">
        <v>101</v>
      </c>
      <c r="J27" s="208"/>
      <c r="K27" s="209"/>
      <c r="L27" s="102">
        <v>107</v>
      </c>
      <c r="M27" s="102">
        <v>30</v>
      </c>
      <c r="N27" s="102">
        <v>2</v>
      </c>
      <c r="O27" s="102">
        <v>1</v>
      </c>
      <c r="P27" s="102" t="s">
        <v>117</v>
      </c>
      <c r="Q27" s="214" t="s">
        <v>117</v>
      </c>
      <c r="R27" s="207">
        <v>19</v>
      </c>
      <c r="S27" s="210">
        <v>3.03</v>
      </c>
    </row>
    <row r="28" spans="2:23" ht="15.95" customHeight="1">
      <c r="B28" s="108" t="s">
        <v>80</v>
      </c>
      <c r="C28" s="155">
        <v>232</v>
      </c>
      <c r="D28" s="211" t="s">
        <v>117</v>
      </c>
      <c r="E28" s="102">
        <v>1</v>
      </c>
      <c r="F28" s="102">
        <v>4</v>
      </c>
      <c r="G28" s="102">
        <v>3</v>
      </c>
      <c r="H28" s="102">
        <v>18</v>
      </c>
      <c r="I28" s="102">
        <v>92</v>
      </c>
      <c r="J28" s="208"/>
      <c r="K28" s="209"/>
      <c r="L28" s="102">
        <v>91</v>
      </c>
      <c r="M28" s="102">
        <v>20</v>
      </c>
      <c r="N28" s="102">
        <v>3</v>
      </c>
      <c r="O28" s="102" t="s">
        <v>117</v>
      </c>
      <c r="P28" s="102" t="s">
        <v>117</v>
      </c>
      <c r="Q28" s="214" t="s">
        <v>117</v>
      </c>
      <c r="R28" s="207">
        <v>26</v>
      </c>
      <c r="S28" s="210">
        <v>2.97</v>
      </c>
    </row>
    <row r="29" spans="2:23" ht="15.95" customHeight="1">
      <c r="B29" s="108"/>
      <c r="C29" s="155" t="s">
        <v>68</v>
      </c>
      <c r="D29" s="211" t="s">
        <v>68</v>
      </c>
      <c r="E29" s="102" t="s">
        <v>68</v>
      </c>
      <c r="F29" s="102" t="s">
        <v>68</v>
      </c>
      <c r="G29" s="102" t="s">
        <v>68</v>
      </c>
      <c r="H29" s="102" t="s">
        <v>68</v>
      </c>
      <c r="I29" s="102" t="s">
        <v>68</v>
      </c>
      <c r="J29" s="208"/>
      <c r="K29" s="209"/>
      <c r="L29" s="102" t="s">
        <v>68</v>
      </c>
      <c r="M29" s="102" t="s">
        <v>68</v>
      </c>
      <c r="N29" s="102" t="s">
        <v>68</v>
      </c>
      <c r="O29" s="102" t="s">
        <v>68</v>
      </c>
      <c r="P29" s="102" t="s">
        <v>68</v>
      </c>
      <c r="Q29" s="214" t="s">
        <v>68</v>
      </c>
      <c r="R29" s="207" t="s">
        <v>68</v>
      </c>
      <c r="S29" s="210" t="s">
        <v>68</v>
      </c>
    </row>
    <row r="30" spans="2:23" ht="15.95" customHeight="1">
      <c r="B30" s="108" t="s">
        <v>81</v>
      </c>
      <c r="C30" s="155">
        <v>191</v>
      </c>
      <c r="D30" s="211" t="s">
        <v>117</v>
      </c>
      <c r="E30" s="102" t="s">
        <v>117</v>
      </c>
      <c r="F30" s="102" t="s">
        <v>117</v>
      </c>
      <c r="G30" s="102">
        <v>2</v>
      </c>
      <c r="H30" s="102">
        <v>11</v>
      </c>
      <c r="I30" s="102">
        <v>76</v>
      </c>
      <c r="J30" s="208"/>
      <c r="K30" s="209"/>
      <c r="L30" s="102">
        <v>80</v>
      </c>
      <c r="M30" s="102">
        <v>20</v>
      </c>
      <c r="N30" s="102">
        <v>1</v>
      </c>
      <c r="O30" s="102">
        <v>1</v>
      </c>
      <c r="P30" s="102" t="s">
        <v>117</v>
      </c>
      <c r="Q30" s="214" t="s">
        <v>117</v>
      </c>
      <c r="R30" s="207">
        <v>13</v>
      </c>
      <c r="S30" s="210">
        <v>3.05</v>
      </c>
    </row>
    <row r="31" spans="2:23" ht="15.95" customHeight="1">
      <c r="B31" s="108" t="s">
        <v>82</v>
      </c>
      <c r="C31" s="155">
        <v>526</v>
      </c>
      <c r="D31" s="211" t="s">
        <v>117</v>
      </c>
      <c r="E31" s="102">
        <v>3</v>
      </c>
      <c r="F31" s="102">
        <v>4</v>
      </c>
      <c r="G31" s="102">
        <v>9</v>
      </c>
      <c r="H31" s="102">
        <v>29</v>
      </c>
      <c r="I31" s="102">
        <v>200</v>
      </c>
      <c r="J31" s="208"/>
      <c r="K31" s="209"/>
      <c r="L31" s="102">
        <v>219</v>
      </c>
      <c r="M31" s="102">
        <v>60</v>
      </c>
      <c r="N31" s="102">
        <v>2</v>
      </c>
      <c r="O31" s="102" t="s">
        <v>117</v>
      </c>
      <c r="P31" s="102" t="s">
        <v>117</v>
      </c>
      <c r="Q31" s="214" t="s">
        <v>117</v>
      </c>
      <c r="R31" s="207">
        <v>45</v>
      </c>
      <c r="S31" s="210">
        <v>3</v>
      </c>
    </row>
    <row r="32" spans="2:23" ht="15.95" customHeight="1">
      <c r="B32" s="108" t="s">
        <v>83</v>
      </c>
      <c r="C32" s="155">
        <v>111</v>
      </c>
      <c r="D32" s="211" t="s">
        <v>117</v>
      </c>
      <c r="E32" s="102" t="s">
        <v>117</v>
      </c>
      <c r="F32" s="102" t="s">
        <v>117</v>
      </c>
      <c r="G32" s="102" t="s">
        <v>117</v>
      </c>
      <c r="H32" s="102">
        <v>9</v>
      </c>
      <c r="I32" s="102">
        <v>46</v>
      </c>
      <c r="J32" s="208"/>
      <c r="K32" s="209"/>
      <c r="L32" s="102">
        <v>44</v>
      </c>
      <c r="M32" s="102">
        <v>12</v>
      </c>
      <c r="N32" s="102" t="s">
        <v>117</v>
      </c>
      <c r="O32" s="102" t="s">
        <v>117</v>
      </c>
      <c r="P32" s="102" t="s">
        <v>117</v>
      </c>
      <c r="Q32" s="214" t="s">
        <v>117</v>
      </c>
      <c r="R32" s="207">
        <v>9</v>
      </c>
      <c r="S32" s="210">
        <v>3.02</v>
      </c>
    </row>
    <row r="33" spans="2:19" ht="15.95" customHeight="1">
      <c r="B33" s="108" t="s">
        <v>84</v>
      </c>
      <c r="C33" s="155">
        <v>118</v>
      </c>
      <c r="D33" s="211" t="s">
        <v>117</v>
      </c>
      <c r="E33" s="102">
        <v>1</v>
      </c>
      <c r="F33" s="102" t="s">
        <v>117</v>
      </c>
      <c r="G33" s="102" t="s">
        <v>117</v>
      </c>
      <c r="H33" s="102">
        <v>8</v>
      </c>
      <c r="I33" s="102">
        <v>45</v>
      </c>
      <c r="J33" s="208"/>
      <c r="K33" s="209"/>
      <c r="L33" s="102">
        <v>54</v>
      </c>
      <c r="M33" s="102">
        <v>10</v>
      </c>
      <c r="N33" s="102" t="s">
        <v>117</v>
      </c>
      <c r="O33" s="102" t="s">
        <v>117</v>
      </c>
      <c r="P33" s="102" t="s">
        <v>117</v>
      </c>
      <c r="Q33" s="214" t="s">
        <v>117</v>
      </c>
      <c r="R33" s="207">
        <v>9</v>
      </c>
      <c r="S33" s="210">
        <v>3.01</v>
      </c>
    </row>
    <row r="34" spans="2:19" ht="15.95" customHeight="1">
      <c r="B34" s="108" t="s">
        <v>85</v>
      </c>
      <c r="C34" s="155">
        <v>147</v>
      </c>
      <c r="D34" s="211" t="s">
        <v>117</v>
      </c>
      <c r="E34" s="102" t="s">
        <v>117</v>
      </c>
      <c r="F34" s="102">
        <v>1</v>
      </c>
      <c r="G34" s="102">
        <v>4</v>
      </c>
      <c r="H34" s="102">
        <v>10</v>
      </c>
      <c r="I34" s="102">
        <v>61</v>
      </c>
      <c r="J34" s="208"/>
      <c r="K34" s="209"/>
      <c r="L34" s="102">
        <v>57</v>
      </c>
      <c r="M34" s="102">
        <v>13</v>
      </c>
      <c r="N34" s="102">
        <v>1</v>
      </c>
      <c r="O34" s="102" t="s">
        <v>117</v>
      </c>
      <c r="P34" s="102" t="s">
        <v>117</v>
      </c>
      <c r="Q34" s="214" t="s">
        <v>117</v>
      </c>
      <c r="R34" s="207">
        <v>15</v>
      </c>
      <c r="S34" s="210">
        <v>2.98</v>
      </c>
    </row>
    <row r="35" spans="2:19" ht="15.95" customHeight="1">
      <c r="B35" s="108"/>
      <c r="C35" s="155" t="s">
        <v>68</v>
      </c>
      <c r="D35" s="211" t="s">
        <v>68</v>
      </c>
      <c r="E35" s="102" t="s">
        <v>68</v>
      </c>
      <c r="F35" s="102" t="s">
        <v>68</v>
      </c>
      <c r="G35" s="102" t="s">
        <v>68</v>
      </c>
      <c r="H35" s="102" t="s">
        <v>68</v>
      </c>
      <c r="I35" s="102" t="s">
        <v>68</v>
      </c>
      <c r="J35" s="208"/>
      <c r="K35" s="209"/>
      <c r="L35" s="102" t="s">
        <v>68</v>
      </c>
      <c r="M35" s="102" t="s">
        <v>68</v>
      </c>
      <c r="N35" s="102" t="s">
        <v>68</v>
      </c>
      <c r="O35" s="102" t="s">
        <v>68</v>
      </c>
      <c r="P35" s="102" t="s">
        <v>68</v>
      </c>
      <c r="Q35" s="214" t="s">
        <v>68</v>
      </c>
      <c r="R35" s="207" t="s">
        <v>68</v>
      </c>
      <c r="S35" s="210" t="s">
        <v>68</v>
      </c>
    </row>
    <row r="36" spans="2:19" ht="15.95" customHeight="1">
      <c r="B36" s="108" t="s">
        <v>86</v>
      </c>
      <c r="C36" s="155">
        <v>181</v>
      </c>
      <c r="D36" s="211" t="s">
        <v>117</v>
      </c>
      <c r="E36" s="102">
        <v>3</v>
      </c>
      <c r="F36" s="102" t="s">
        <v>117</v>
      </c>
      <c r="G36" s="102">
        <v>3</v>
      </c>
      <c r="H36" s="102">
        <v>13</v>
      </c>
      <c r="I36" s="102">
        <v>61</v>
      </c>
      <c r="J36" s="213"/>
      <c r="K36" s="209"/>
      <c r="L36" s="102">
        <v>78</v>
      </c>
      <c r="M36" s="102">
        <v>22</v>
      </c>
      <c r="N36" s="102">
        <v>1</v>
      </c>
      <c r="O36" s="102" t="s">
        <v>117</v>
      </c>
      <c r="P36" s="102" t="s">
        <v>117</v>
      </c>
      <c r="Q36" s="214" t="s">
        <v>117</v>
      </c>
      <c r="R36" s="207">
        <v>19</v>
      </c>
      <c r="S36" s="210">
        <v>3.01</v>
      </c>
    </row>
    <row r="37" spans="2:19" ht="15.95" customHeight="1">
      <c r="B37" s="109" t="s">
        <v>87</v>
      </c>
      <c r="C37" s="155">
        <v>284</v>
      </c>
      <c r="D37" s="211" t="s">
        <v>117</v>
      </c>
      <c r="E37" s="102">
        <v>1</v>
      </c>
      <c r="F37" s="102">
        <v>1</v>
      </c>
      <c r="G37" s="102">
        <v>1</v>
      </c>
      <c r="H37" s="102">
        <v>17</v>
      </c>
      <c r="I37" s="102">
        <v>116</v>
      </c>
      <c r="J37" s="208"/>
      <c r="K37" s="212"/>
      <c r="L37" s="102">
        <v>129</v>
      </c>
      <c r="M37" s="102">
        <v>16</v>
      </c>
      <c r="N37" s="102">
        <v>3</v>
      </c>
      <c r="O37" s="102" t="s">
        <v>117</v>
      </c>
      <c r="P37" s="102" t="s">
        <v>117</v>
      </c>
      <c r="Q37" s="214" t="s">
        <v>117</v>
      </c>
      <c r="R37" s="207">
        <v>20</v>
      </c>
      <c r="S37" s="210">
        <v>3</v>
      </c>
    </row>
    <row r="38" spans="2:19" ht="15.95" customHeight="1">
      <c r="B38" s="108" t="s">
        <v>88</v>
      </c>
      <c r="C38" s="155">
        <v>242</v>
      </c>
      <c r="D38" s="211" t="s">
        <v>117</v>
      </c>
      <c r="E38" s="102">
        <v>1</v>
      </c>
      <c r="F38" s="102">
        <v>2</v>
      </c>
      <c r="G38" s="102">
        <v>3</v>
      </c>
      <c r="H38" s="102">
        <v>13</v>
      </c>
      <c r="I38" s="102">
        <v>82</v>
      </c>
      <c r="J38" s="208"/>
      <c r="K38" s="209"/>
      <c r="L38" s="102">
        <v>117</v>
      </c>
      <c r="M38" s="102">
        <v>23</v>
      </c>
      <c r="N38" s="102">
        <v>1</v>
      </c>
      <c r="O38" s="102" t="s">
        <v>117</v>
      </c>
      <c r="P38" s="102" t="s">
        <v>117</v>
      </c>
      <c r="Q38" s="214" t="s">
        <v>117</v>
      </c>
      <c r="R38" s="207">
        <v>19</v>
      </c>
      <c r="S38" s="210">
        <v>3.03</v>
      </c>
    </row>
    <row r="39" spans="2:19" ht="15.95" customHeight="1">
      <c r="B39" s="108" t="s">
        <v>89</v>
      </c>
      <c r="C39" s="155">
        <v>117</v>
      </c>
      <c r="D39" s="211" t="s">
        <v>117</v>
      </c>
      <c r="E39" s="102">
        <v>1</v>
      </c>
      <c r="F39" s="102" t="s">
        <v>117</v>
      </c>
      <c r="G39" s="102">
        <v>2</v>
      </c>
      <c r="H39" s="102">
        <v>5</v>
      </c>
      <c r="I39" s="102">
        <v>47</v>
      </c>
      <c r="J39" s="208"/>
      <c r="K39" s="209"/>
      <c r="L39" s="102">
        <v>53</v>
      </c>
      <c r="M39" s="102">
        <v>8</v>
      </c>
      <c r="N39" s="102">
        <v>1</v>
      </c>
      <c r="O39" s="102" t="s">
        <v>117</v>
      </c>
      <c r="P39" s="102" t="s">
        <v>117</v>
      </c>
      <c r="Q39" s="214" t="s">
        <v>117</v>
      </c>
      <c r="R39" s="207">
        <v>8</v>
      </c>
      <c r="S39" s="210">
        <v>3.02</v>
      </c>
    </row>
    <row r="40" spans="2:19" ht="15.95" customHeight="1">
      <c r="B40" s="108" t="s">
        <v>90</v>
      </c>
      <c r="C40" s="155">
        <v>193</v>
      </c>
      <c r="D40" s="211" t="s">
        <v>117</v>
      </c>
      <c r="E40" s="102" t="s">
        <v>117</v>
      </c>
      <c r="F40" s="102">
        <v>1</v>
      </c>
      <c r="G40" s="102">
        <v>2</v>
      </c>
      <c r="H40" s="102">
        <v>17</v>
      </c>
      <c r="I40" s="102">
        <v>68</v>
      </c>
      <c r="J40" s="208"/>
      <c r="K40" s="209"/>
      <c r="L40" s="102">
        <v>78</v>
      </c>
      <c r="M40" s="102">
        <v>26</v>
      </c>
      <c r="N40" s="102">
        <v>1</v>
      </c>
      <c r="O40" s="102" t="s">
        <v>117</v>
      </c>
      <c r="P40" s="102" t="s">
        <v>117</v>
      </c>
      <c r="Q40" s="214" t="s">
        <v>117</v>
      </c>
      <c r="R40" s="207">
        <v>20</v>
      </c>
      <c r="S40" s="210">
        <v>3.01</v>
      </c>
    </row>
    <row r="41" spans="2:19" ht="15.95" customHeight="1">
      <c r="B41" s="108"/>
      <c r="C41" s="155" t="s">
        <v>68</v>
      </c>
      <c r="D41" s="211" t="s">
        <v>68</v>
      </c>
      <c r="E41" s="102" t="s">
        <v>68</v>
      </c>
      <c r="F41" s="102" t="s">
        <v>68</v>
      </c>
      <c r="G41" s="102" t="s">
        <v>68</v>
      </c>
      <c r="H41" s="102" t="s">
        <v>68</v>
      </c>
      <c r="I41" s="102" t="s">
        <v>68</v>
      </c>
      <c r="J41" s="208"/>
      <c r="K41" s="209"/>
      <c r="L41" s="102" t="s">
        <v>68</v>
      </c>
      <c r="M41" s="102" t="s">
        <v>68</v>
      </c>
      <c r="N41" s="102" t="s">
        <v>68</v>
      </c>
      <c r="O41" s="102" t="s">
        <v>68</v>
      </c>
      <c r="P41" s="102" t="s">
        <v>68</v>
      </c>
      <c r="Q41" s="214" t="s">
        <v>68</v>
      </c>
      <c r="R41" s="207" t="s">
        <v>68</v>
      </c>
      <c r="S41" s="210" t="s">
        <v>68</v>
      </c>
    </row>
    <row r="42" spans="2:19" ht="15.95" customHeight="1">
      <c r="B42" s="108" t="s">
        <v>91</v>
      </c>
      <c r="C42" s="155" t="s">
        <v>68</v>
      </c>
      <c r="D42" s="211" t="s">
        <v>68</v>
      </c>
      <c r="E42" s="102" t="s">
        <v>68</v>
      </c>
      <c r="F42" s="102" t="s">
        <v>68</v>
      </c>
      <c r="G42" s="102" t="s">
        <v>68</v>
      </c>
      <c r="H42" s="102" t="s">
        <v>68</v>
      </c>
      <c r="I42" s="102" t="s">
        <v>68</v>
      </c>
      <c r="J42" s="208"/>
      <c r="K42" s="209"/>
      <c r="L42" s="102" t="s">
        <v>68</v>
      </c>
      <c r="M42" s="102" t="s">
        <v>68</v>
      </c>
      <c r="N42" s="102" t="s">
        <v>68</v>
      </c>
      <c r="O42" s="102" t="s">
        <v>68</v>
      </c>
      <c r="P42" s="102" t="s">
        <v>68</v>
      </c>
      <c r="Q42" s="214" t="s">
        <v>68</v>
      </c>
      <c r="R42" s="207" t="s">
        <v>68</v>
      </c>
      <c r="S42" s="210" t="s">
        <v>68</v>
      </c>
    </row>
    <row r="43" spans="2:19" ht="15.95" customHeight="1">
      <c r="B43" s="108" t="s">
        <v>92</v>
      </c>
      <c r="C43" s="155">
        <v>50</v>
      </c>
      <c r="D43" s="211" t="s">
        <v>117</v>
      </c>
      <c r="E43" s="102">
        <v>1</v>
      </c>
      <c r="F43" s="102" t="s">
        <v>117</v>
      </c>
      <c r="G43" s="102">
        <v>1</v>
      </c>
      <c r="H43" s="102">
        <v>1</v>
      </c>
      <c r="I43" s="102">
        <v>20</v>
      </c>
      <c r="J43" s="208"/>
      <c r="K43" s="209"/>
      <c r="L43" s="102">
        <v>24</v>
      </c>
      <c r="M43" s="102">
        <v>3</v>
      </c>
      <c r="N43" s="102" t="s">
        <v>117</v>
      </c>
      <c r="O43" s="102" t="s">
        <v>117</v>
      </c>
      <c r="P43" s="102" t="s">
        <v>117</v>
      </c>
      <c r="Q43" s="214" t="s">
        <v>117</v>
      </c>
      <c r="R43" s="207">
        <v>3</v>
      </c>
      <c r="S43" s="210">
        <v>2.99</v>
      </c>
    </row>
    <row r="44" spans="2:19" s="181" customFormat="1" ht="15.95" customHeight="1">
      <c r="B44" s="108" t="s">
        <v>93</v>
      </c>
      <c r="C44" s="155" t="s">
        <v>68</v>
      </c>
      <c r="D44" s="211" t="s">
        <v>68</v>
      </c>
      <c r="E44" s="102" t="s">
        <v>68</v>
      </c>
      <c r="F44" s="102" t="s">
        <v>68</v>
      </c>
      <c r="G44" s="102" t="s">
        <v>68</v>
      </c>
      <c r="H44" s="102" t="s">
        <v>68</v>
      </c>
      <c r="I44" s="102" t="s">
        <v>68</v>
      </c>
      <c r="J44" s="208"/>
      <c r="K44" s="209"/>
      <c r="L44" s="102" t="s">
        <v>68</v>
      </c>
      <c r="M44" s="102" t="s">
        <v>68</v>
      </c>
      <c r="N44" s="102" t="s">
        <v>68</v>
      </c>
      <c r="O44" s="102" t="s">
        <v>68</v>
      </c>
      <c r="P44" s="102" t="s">
        <v>68</v>
      </c>
      <c r="Q44" s="214" t="s">
        <v>68</v>
      </c>
      <c r="R44" s="207" t="s">
        <v>68</v>
      </c>
      <c r="S44" s="210" t="s">
        <v>68</v>
      </c>
    </row>
    <row r="45" spans="2:19" ht="15.95" customHeight="1">
      <c r="B45" s="108" t="s">
        <v>94</v>
      </c>
      <c r="C45" s="155">
        <v>143</v>
      </c>
      <c r="D45" s="211" t="s">
        <v>117</v>
      </c>
      <c r="E45" s="102" t="s">
        <v>117</v>
      </c>
      <c r="F45" s="102" t="s">
        <v>117</v>
      </c>
      <c r="G45" s="102" t="s">
        <v>117</v>
      </c>
      <c r="H45" s="102">
        <v>16</v>
      </c>
      <c r="I45" s="102">
        <v>54</v>
      </c>
      <c r="J45" s="208"/>
      <c r="K45" s="209"/>
      <c r="L45" s="102">
        <v>56</v>
      </c>
      <c r="M45" s="102">
        <v>17</v>
      </c>
      <c r="N45" s="102" t="s">
        <v>117</v>
      </c>
      <c r="O45" s="102" t="s">
        <v>117</v>
      </c>
      <c r="P45" s="102" t="s">
        <v>117</v>
      </c>
      <c r="Q45" s="214" t="s">
        <v>117</v>
      </c>
      <c r="R45" s="207">
        <v>16</v>
      </c>
      <c r="S45" s="210">
        <v>3.03</v>
      </c>
    </row>
    <row r="46" spans="2:19" ht="15.95" customHeight="1">
      <c r="B46" s="108" t="s">
        <v>95</v>
      </c>
      <c r="C46" s="155" t="s">
        <v>68</v>
      </c>
      <c r="D46" s="211" t="s">
        <v>68</v>
      </c>
      <c r="E46" s="102" t="s">
        <v>68</v>
      </c>
      <c r="F46" s="102" t="s">
        <v>68</v>
      </c>
      <c r="G46" s="102" t="s">
        <v>68</v>
      </c>
      <c r="H46" s="102" t="s">
        <v>68</v>
      </c>
      <c r="I46" s="102" t="s">
        <v>68</v>
      </c>
      <c r="J46" s="208"/>
      <c r="K46" s="209"/>
      <c r="L46" s="102" t="s">
        <v>68</v>
      </c>
      <c r="M46" s="102" t="s">
        <v>68</v>
      </c>
      <c r="N46" s="102" t="s">
        <v>68</v>
      </c>
      <c r="O46" s="102" t="s">
        <v>68</v>
      </c>
      <c r="P46" s="102" t="s">
        <v>68</v>
      </c>
      <c r="Q46" s="214" t="s">
        <v>68</v>
      </c>
      <c r="R46" s="207" t="s">
        <v>68</v>
      </c>
      <c r="S46" s="210" t="s">
        <v>68</v>
      </c>
    </row>
    <row r="47" spans="2:19" ht="15.95" customHeight="1">
      <c r="B47" s="108" t="s">
        <v>96</v>
      </c>
      <c r="C47" s="155">
        <v>69</v>
      </c>
      <c r="D47" s="211" t="s">
        <v>117</v>
      </c>
      <c r="E47" s="102" t="s">
        <v>117</v>
      </c>
      <c r="F47" s="102" t="s">
        <v>117</v>
      </c>
      <c r="G47" s="102">
        <v>2</v>
      </c>
      <c r="H47" s="102">
        <v>2</v>
      </c>
      <c r="I47" s="102">
        <v>31</v>
      </c>
      <c r="J47" s="208"/>
      <c r="K47" s="209"/>
      <c r="L47" s="102">
        <v>31</v>
      </c>
      <c r="M47" s="102">
        <v>3</v>
      </c>
      <c r="N47" s="102" t="s">
        <v>117</v>
      </c>
      <c r="O47" s="102" t="s">
        <v>117</v>
      </c>
      <c r="P47" s="102" t="s">
        <v>117</v>
      </c>
      <c r="Q47" s="214" t="s">
        <v>117</v>
      </c>
      <c r="R47" s="207">
        <v>4</v>
      </c>
      <c r="S47" s="210">
        <v>2.97</v>
      </c>
    </row>
    <row r="48" spans="2:19" ht="15.95" customHeight="1">
      <c r="B48" s="108"/>
      <c r="C48" s="155" t="s">
        <v>68</v>
      </c>
      <c r="D48" s="211" t="s">
        <v>68</v>
      </c>
      <c r="E48" s="102" t="s">
        <v>68</v>
      </c>
      <c r="F48" s="102" t="s">
        <v>68</v>
      </c>
      <c r="G48" s="102" t="s">
        <v>68</v>
      </c>
      <c r="H48" s="102" t="s">
        <v>68</v>
      </c>
      <c r="I48" s="102" t="s">
        <v>68</v>
      </c>
      <c r="J48" s="208"/>
      <c r="K48" s="209"/>
      <c r="L48" s="102" t="s">
        <v>68</v>
      </c>
      <c r="M48" s="102" t="s">
        <v>68</v>
      </c>
      <c r="N48" s="102" t="s">
        <v>68</v>
      </c>
      <c r="O48" s="102" t="s">
        <v>68</v>
      </c>
      <c r="P48" s="102" t="s">
        <v>68</v>
      </c>
      <c r="Q48" s="214" t="s">
        <v>68</v>
      </c>
      <c r="R48" s="207" t="s">
        <v>68</v>
      </c>
      <c r="S48" s="210" t="s">
        <v>68</v>
      </c>
    </row>
    <row r="49" spans="2:19" ht="15.95" customHeight="1">
      <c r="B49" s="108" t="s">
        <v>97</v>
      </c>
      <c r="C49" s="155" t="s">
        <v>68</v>
      </c>
      <c r="D49" s="211" t="s">
        <v>68</v>
      </c>
      <c r="E49" s="102" t="s">
        <v>68</v>
      </c>
      <c r="F49" s="102" t="s">
        <v>68</v>
      </c>
      <c r="G49" s="102" t="s">
        <v>68</v>
      </c>
      <c r="H49" s="102" t="s">
        <v>68</v>
      </c>
      <c r="I49" s="102" t="s">
        <v>68</v>
      </c>
      <c r="J49" s="208"/>
      <c r="K49" s="209"/>
      <c r="L49" s="102" t="s">
        <v>68</v>
      </c>
      <c r="M49" s="102" t="s">
        <v>68</v>
      </c>
      <c r="N49" s="102" t="s">
        <v>68</v>
      </c>
      <c r="O49" s="102" t="s">
        <v>68</v>
      </c>
      <c r="P49" s="102" t="s">
        <v>68</v>
      </c>
      <c r="Q49" s="214" t="s">
        <v>68</v>
      </c>
      <c r="R49" s="207" t="s">
        <v>68</v>
      </c>
      <c r="S49" s="210" t="s">
        <v>68</v>
      </c>
    </row>
    <row r="50" spans="2:19" ht="15.95" customHeight="1">
      <c r="B50" s="108" t="s">
        <v>98</v>
      </c>
      <c r="C50" s="155">
        <v>74</v>
      </c>
      <c r="D50" s="211" t="s">
        <v>117</v>
      </c>
      <c r="E50" s="102" t="s">
        <v>117</v>
      </c>
      <c r="F50" s="102" t="s">
        <v>117</v>
      </c>
      <c r="G50" s="102">
        <v>1</v>
      </c>
      <c r="H50" s="102">
        <v>3</v>
      </c>
      <c r="I50" s="102">
        <v>27</v>
      </c>
      <c r="J50" s="208"/>
      <c r="K50" s="209"/>
      <c r="L50" s="102">
        <v>34</v>
      </c>
      <c r="M50" s="102">
        <v>7</v>
      </c>
      <c r="N50" s="102">
        <v>2</v>
      </c>
      <c r="O50" s="102" t="s">
        <v>117</v>
      </c>
      <c r="P50" s="102" t="s">
        <v>117</v>
      </c>
      <c r="Q50" s="214" t="s">
        <v>117</v>
      </c>
      <c r="R50" s="207">
        <v>4</v>
      </c>
      <c r="S50" s="210">
        <v>3.07</v>
      </c>
    </row>
    <row r="51" spans="2:19" ht="15.95" customHeight="1">
      <c r="B51" s="108" t="s">
        <v>99</v>
      </c>
      <c r="C51" s="155" t="s">
        <v>68</v>
      </c>
      <c r="D51" s="211" t="s">
        <v>68</v>
      </c>
      <c r="E51" s="102" t="s">
        <v>68</v>
      </c>
      <c r="F51" s="102" t="s">
        <v>68</v>
      </c>
      <c r="G51" s="102" t="s">
        <v>68</v>
      </c>
      <c r="H51" s="102" t="s">
        <v>68</v>
      </c>
      <c r="I51" s="102" t="s">
        <v>68</v>
      </c>
      <c r="J51" s="208"/>
      <c r="K51" s="209"/>
      <c r="L51" s="102" t="s">
        <v>68</v>
      </c>
      <c r="M51" s="102" t="s">
        <v>68</v>
      </c>
      <c r="N51" s="102" t="s">
        <v>68</v>
      </c>
      <c r="O51" s="102" t="s">
        <v>68</v>
      </c>
      <c r="P51" s="102" t="s">
        <v>68</v>
      </c>
      <c r="Q51" s="214" t="s">
        <v>68</v>
      </c>
      <c r="R51" s="207" t="s">
        <v>68</v>
      </c>
      <c r="S51" s="210" t="s">
        <v>68</v>
      </c>
    </row>
    <row r="52" spans="2:19" ht="15.95" customHeight="1">
      <c r="B52" s="108" t="s">
        <v>100</v>
      </c>
      <c r="C52" s="155">
        <v>7</v>
      </c>
      <c r="D52" s="211" t="s">
        <v>117</v>
      </c>
      <c r="E52" s="102" t="s">
        <v>117</v>
      </c>
      <c r="F52" s="102" t="s">
        <v>117</v>
      </c>
      <c r="G52" s="102" t="s">
        <v>117</v>
      </c>
      <c r="H52" s="102">
        <v>1</v>
      </c>
      <c r="I52" s="102">
        <v>3</v>
      </c>
      <c r="J52" s="208"/>
      <c r="K52" s="209"/>
      <c r="L52" s="102">
        <v>2</v>
      </c>
      <c r="M52" s="102">
        <v>1</v>
      </c>
      <c r="N52" s="102" t="s">
        <v>117</v>
      </c>
      <c r="O52" s="102" t="s">
        <v>117</v>
      </c>
      <c r="P52" s="102" t="s">
        <v>117</v>
      </c>
      <c r="Q52" s="214" t="s">
        <v>117</v>
      </c>
      <c r="R52" s="207">
        <v>1</v>
      </c>
      <c r="S52" s="210">
        <v>3</v>
      </c>
    </row>
    <row r="53" spans="2:19" ht="15.95" customHeight="1">
      <c r="B53" s="108" t="s">
        <v>101</v>
      </c>
      <c r="C53" s="155" t="s">
        <v>68</v>
      </c>
      <c r="D53" s="211" t="s">
        <v>68</v>
      </c>
      <c r="E53" s="102" t="s">
        <v>68</v>
      </c>
      <c r="F53" s="102" t="s">
        <v>68</v>
      </c>
      <c r="G53" s="102" t="s">
        <v>68</v>
      </c>
      <c r="H53" s="102" t="s">
        <v>68</v>
      </c>
      <c r="I53" s="102" t="s">
        <v>68</v>
      </c>
      <c r="J53" s="208"/>
      <c r="K53" s="209"/>
      <c r="L53" s="102" t="s">
        <v>68</v>
      </c>
      <c r="M53" s="102" t="s">
        <v>68</v>
      </c>
      <c r="N53" s="102" t="s">
        <v>68</v>
      </c>
      <c r="O53" s="102" t="s">
        <v>68</v>
      </c>
      <c r="P53" s="102" t="s">
        <v>68</v>
      </c>
      <c r="Q53" s="214" t="s">
        <v>68</v>
      </c>
      <c r="R53" s="207" t="s">
        <v>68</v>
      </c>
      <c r="S53" s="210" t="s">
        <v>68</v>
      </c>
    </row>
    <row r="54" spans="2:19" ht="15.95" customHeight="1">
      <c r="B54" s="108" t="s">
        <v>102</v>
      </c>
      <c r="C54" s="155">
        <v>94</v>
      </c>
      <c r="D54" s="211" t="s">
        <v>117</v>
      </c>
      <c r="E54" s="102">
        <v>1</v>
      </c>
      <c r="F54" s="102" t="s">
        <v>117</v>
      </c>
      <c r="G54" s="102">
        <v>1</v>
      </c>
      <c r="H54" s="102">
        <v>7</v>
      </c>
      <c r="I54" s="102">
        <v>27</v>
      </c>
      <c r="J54" s="208"/>
      <c r="K54" s="209"/>
      <c r="L54" s="102">
        <v>47</v>
      </c>
      <c r="M54" s="102">
        <v>9</v>
      </c>
      <c r="N54" s="102">
        <v>2</v>
      </c>
      <c r="O54" s="102" t="s">
        <v>117</v>
      </c>
      <c r="P54" s="102" t="s">
        <v>117</v>
      </c>
      <c r="Q54" s="214" t="s">
        <v>117</v>
      </c>
      <c r="R54" s="207">
        <v>9</v>
      </c>
      <c r="S54" s="210">
        <v>3.07</v>
      </c>
    </row>
    <row r="55" spans="2:19" ht="15.95" customHeight="1">
      <c r="B55" s="108"/>
      <c r="C55" s="155" t="s">
        <v>68</v>
      </c>
      <c r="D55" s="211" t="s">
        <v>68</v>
      </c>
      <c r="E55" s="102" t="s">
        <v>68</v>
      </c>
      <c r="F55" s="102" t="s">
        <v>68</v>
      </c>
      <c r="G55" s="102" t="s">
        <v>68</v>
      </c>
      <c r="H55" s="102" t="s">
        <v>68</v>
      </c>
      <c r="I55" s="102" t="s">
        <v>68</v>
      </c>
      <c r="J55" s="208"/>
      <c r="K55" s="209"/>
      <c r="L55" s="102" t="s">
        <v>68</v>
      </c>
      <c r="M55" s="102" t="s">
        <v>68</v>
      </c>
      <c r="N55" s="102" t="s">
        <v>68</v>
      </c>
      <c r="O55" s="102" t="s">
        <v>68</v>
      </c>
      <c r="P55" s="102" t="s">
        <v>68</v>
      </c>
      <c r="Q55" s="214" t="s">
        <v>68</v>
      </c>
      <c r="R55" s="207" t="s">
        <v>68</v>
      </c>
      <c r="S55" s="210" t="s">
        <v>68</v>
      </c>
    </row>
    <row r="56" spans="2:19" ht="15.95" customHeight="1">
      <c r="B56" s="108" t="s">
        <v>103</v>
      </c>
      <c r="C56" s="155" t="s">
        <v>68</v>
      </c>
      <c r="D56" s="211" t="s">
        <v>68</v>
      </c>
      <c r="E56" s="102" t="s">
        <v>68</v>
      </c>
      <c r="F56" s="102" t="s">
        <v>68</v>
      </c>
      <c r="G56" s="102" t="s">
        <v>68</v>
      </c>
      <c r="H56" s="102" t="s">
        <v>68</v>
      </c>
      <c r="I56" s="102" t="s">
        <v>68</v>
      </c>
      <c r="J56" s="208"/>
      <c r="K56" s="209"/>
      <c r="L56" s="102" t="s">
        <v>68</v>
      </c>
      <c r="M56" s="102" t="s">
        <v>68</v>
      </c>
      <c r="N56" s="102" t="s">
        <v>68</v>
      </c>
      <c r="O56" s="102" t="s">
        <v>68</v>
      </c>
      <c r="P56" s="102" t="s">
        <v>68</v>
      </c>
      <c r="Q56" s="214" t="s">
        <v>68</v>
      </c>
      <c r="R56" s="207" t="s">
        <v>68</v>
      </c>
      <c r="S56" s="210" t="s">
        <v>68</v>
      </c>
    </row>
    <row r="57" spans="2:19" ht="15.95" customHeight="1">
      <c r="B57" s="108" t="s">
        <v>104</v>
      </c>
      <c r="C57" s="155">
        <v>94</v>
      </c>
      <c r="D57" s="211" t="s">
        <v>117</v>
      </c>
      <c r="E57" s="102" t="s">
        <v>117</v>
      </c>
      <c r="F57" s="102" t="s">
        <v>117</v>
      </c>
      <c r="G57" s="102">
        <v>2</v>
      </c>
      <c r="H57" s="102">
        <v>8</v>
      </c>
      <c r="I57" s="102">
        <v>39</v>
      </c>
      <c r="J57" s="208"/>
      <c r="K57" s="209"/>
      <c r="L57" s="102">
        <v>39</v>
      </c>
      <c r="M57" s="102">
        <v>5</v>
      </c>
      <c r="N57" s="102">
        <v>1</v>
      </c>
      <c r="O57" s="102" t="s">
        <v>117</v>
      </c>
      <c r="P57" s="102" t="s">
        <v>117</v>
      </c>
      <c r="Q57" s="214" t="s">
        <v>117</v>
      </c>
      <c r="R57" s="207">
        <v>10</v>
      </c>
      <c r="S57" s="210">
        <v>2.96</v>
      </c>
    </row>
    <row r="58" spans="2:19" ht="15.95" customHeight="1">
      <c r="B58" s="108" t="s">
        <v>105</v>
      </c>
      <c r="C58" s="155">
        <v>50</v>
      </c>
      <c r="D58" s="211" t="s">
        <v>117</v>
      </c>
      <c r="E58" s="102" t="s">
        <v>117</v>
      </c>
      <c r="F58" s="102" t="s">
        <v>117</v>
      </c>
      <c r="G58" s="102" t="s">
        <v>117</v>
      </c>
      <c r="H58" s="102">
        <v>4</v>
      </c>
      <c r="I58" s="102">
        <v>24</v>
      </c>
      <c r="J58" s="208"/>
      <c r="K58" s="209"/>
      <c r="L58" s="102">
        <v>18</v>
      </c>
      <c r="M58" s="102">
        <v>4</v>
      </c>
      <c r="N58" s="102" t="s">
        <v>117</v>
      </c>
      <c r="O58" s="102" t="s">
        <v>117</v>
      </c>
      <c r="P58" s="102" t="s">
        <v>117</v>
      </c>
      <c r="Q58" s="214" t="s">
        <v>117</v>
      </c>
      <c r="R58" s="207">
        <v>4</v>
      </c>
      <c r="S58" s="210">
        <v>2.97</v>
      </c>
    </row>
    <row r="59" spans="2:19" ht="15.95" customHeight="1">
      <c r="B59" s="108" t="s">
        <v>106</v>
      </c>
      <c r="C59" s="155" t="s">
        <v>68</v>
      </c>
      <c r="D59" s="211" t="s">
        <v>68</v>
      </c>
      <c r="E59" s="102" t="s">
        <v>68</v>
      </c>
      <c r="F59" s="102" t="s">
        <v>68</v>
      </c>
      <c r="G59" s="102" t="s">
        <v>68</v>
      </c>
      <c r="H59" s="102" t="s">
        <v>68</v>
      </c>
      <c r="I59" s="102" t="s">
        <v>68</v>
      </c>
      <c r="J59" s="208"/>
      <c r="K59" s="209"/>
      <c r="L59" s="102" t="s">
        <v>68</v>
      </c>
      <c r="M59" s="102" t="s">
        <v>68</v>
      </c>
      <c r="N59" s="102" t="s">
        <v>68</v>
      </c>
      <c r="O59" s="102" t="s">
        <v>68</v>
      </c>
      <c r="P59" s="102" t="s">
        <v>68</v>
      </c>
      <c r="Q59" s="214" t="s">
        <v>68</v>
      </c>
      <c r="R59" s="207" t="s">
        <v>68</v>
      </c>
      <c r="S59" s="210" t="s">
        <v>68</v>
      </c>
    </row>
    <row r="60" spans="2:19" ht="15.95" customHeight="1">
      <c r="B60" s="108" t="s">
        <v>107</v>
      </c>
      <c r="C60" s="155">
        <v>5</v>
      </c>
      <c r="D60" s="211" t="s">
        <v>117</v>
      </c>
      <c r="E60" s="102" t="s">
        <v>117</v>
      </c>
      <c r="F60" s="102" t="s">
        <v>117</v>
      </c>
      <c r="G60" s="102" t="s">
        <v>117</v>
      </c>
      <c r="H60" s="102">
        <v>2</v>
      </c>
      <c r="I60" s="102">
        <v>1</v>
      </c>
      <c r="J60" s="208"/>
      <c r="K60" s="209"/>
      <c r="L60" s="102">
        <v>2</v>
      </c>
      <c r="M60" s="102" t="s">
        <v>117</v>
      </c>
      <c r="N60" s="102" t="s">
        <v>117</v>
      </c>
      <c r="O60" s="102" t="s">
        <v>117</v>
      </c>
      <c r="P60" s="102" t="s">
        <v>117</v>
      </c>
      <c r="Q60" s="214" t="s">
        <v>117</v>
      </c>
      <c r="R60" s="207">
        <v>2</v>
      </c>
      <c r="S60" s="210">
        <v>2.79</v>
      </c>
    </row>
    <row r="61" spans="2:19" ht="15.95" customHeight="1">
      <c r="B61" s="108"/>
      <c r="C61" s="155" t="s">
        <v>68</v>
      </c>
      <c r="D61" s="211" t="s">
        <v>68</v>
      </c>
      <c r="E61" s="102" t="s">
        <v>68</v>
      </c>
      <c r="F61" s="102" t="s">
        <v>68</v>
      </c>
      <c r="G61" s="102" t="s">
        <v>68</v>
      </c>
      <c r="H61" s="102" t="s">
        <v>68</v>
      </c>
      <c r="I61" s="102" t="s">
        <v>68</v>
      </c>
      <c r="J61" s="208"/>
      <c r="K61" s="209"/>
      <c r="L61" s="102" t="s">
        <v>68</v>
      </c>
      <c r="M61" s="102" t="s">
        <v>68</v>
      </c>
      <c r="N61" s="102" t="s">
        <v>68</v>
      </c>
      <c r="O61" s="102" t="s">
        <v>68</v>
      </c>
      <c r="P61" s="102" t="s">
        <v>68</v>
      </c>
      <c r="Q61" s="214" t="s">
        <v>68</v>
      </c>
      <c r="R61" s="207" t="s">
        <v>68</v>
      </c>
      <c r="S61" s="210" t="s">
        <v>68</v>
      </c>
    </row>
    <row r="62" spans="2:19" ht="15.95" customHeight="1">
      <c r="B62" s="108" t="s">
        <v>108</v>
      </c>
      <c r="C62" s="155" t="s">
        <v>68</v>
      </c>
      <c r="D62" s="211" t="s">
        <v>68</v>
      </c>
      <c r="E62" s="102" t="s">
        <v>68</v>
      </c>
      <c r="F62" s="102" t="s">
        <v>68</v>
      </c>
      <c r="G62" s="102" t="s">
        <v>68</v>
      </c>
      <c r="H62" s="102" t="s">
        <v>68</v>
      </c>
      <c r="I62" s="102" t="s">
        <v>68</v>
      </c>
      <c r="J62" s="208"/>
      <c r="K62" s="209"/>
      <c r="L62" s="102" t="s">
        <v>68</v>
      </c>
      <c r="M62" s="102" t="s">
        <v>68</v>
      </c>
      <c r="N62" s="102" t="s">
        <v>68</v>
      </c>
      <c r="O62" s="102" t="s">
        <v>68</v>
      </c>
      <c r="P62" s="102" t="s">
        <v>68</v>
      </c>
      <c r="Q62" s="214" t="s">
        <v>68</v>
      </c>
      <c r="R62" s="207" t="s">
        <v>68</v>
      </c>
      <c r="S62" s="210" t="s">
        <v>68</v>
      </c>
    </row>
    <row r="63" spans="2:19" ht="15.95" customHeight="1">
      <c r="B63" s="108" t="s">
        <v>109</v>
      </c>
      <c r="C63" s="155">
        <v>21</v>
      </c>
      <c r="D63" s="211" t="s">
        <v>117</v>
      </c>
      <c r="E63" s="102" t="s">
        <v>117</v>
      </c>
      <c r="F63" s="102" t="s">
        <v>117</v>
      </c>
      <c r="G63" s="102" t="s">
        <v>117</v>
      </c>
      <c r="H63" s="102" t="s">
        <v>117</v>
      </c>
      <c r="I63" s="102">
        <v>8</v>
      </c>
      <c r="J63" s="208"/>
      <c r="K63" s="209"/>
      <c r="L63" s="102">
        <v>10</v>
      </c>
      <c r="M63" s="102">
        <v>3</v>
      </c>
      <c r="N63" s="102" t="s">
        <v>117</v>
      </c>
      <c r="O63" s="102" t="s">
        <v>117</v>
      </c>
      <c r="P63" s="102" t="s">
        <v>117</v>
      </c>
      <c r="Q63" s="214" t="s">
        <v>117</v>
      </c>
      <c r="R63" s="207" t="s">
        <v>117</v>
      </c>
      <c r="S63" s="210">
        <v>3.13</v>
      </c>
    </row>
    <row r="64" spans="2:19" ht="15.95" customHeight="1">
      <c r="B64" s="108" t="s">
        <v>110</v>
      </c>
      <c r="C64" s="155">
        <v>64</v>
      </c>
      <c r="D64" s="211" t="s">
        <v>117</v>
      </c>
      <c r="E64" s="102" t="s">
        <v>117</v>
      </c>
      <c r="F64" s="102">
        <v>1</v>
      </c>
      <c r="G64" s="102">
        <v>1</v>
      </c>
      <c r="H64" s="102">
        <v>3</v>
      </c>
      <c r="I64" s="102">
        <v>24</v>
      </c>
      <c r="J64" s="208"/>
      <c r="K64" s="209"/>
      <c r="L64" s="102">
        <v>27</v>
      </c>
      <c r="M64" s="102">
        <v>8</v>
      </c>
      <c r="N64" s="102" t="s">
        <v>117</v>
      </c>
      <c r="O64" s="102" t="s">
        <v>117</v>
      </c>
      <c r="P64" s="102" t="s">
        <v>117</v>
      </c>
      <c r="Q64" s="214" t="s">
        <v>117</v>
      </c>
      <c r="R64" s="207">
        <v>5</v>
      </c>
      <c r="S64" s="210">
        <v>3.01</v>
      </c>
    </row>
    <row r="65" spans="1:19" ht="15.95" customHeight="1">
      <c r="B65" s="108" t="s">
        <v>111</v>
      </c>
      <c r="C65" s="155" t="s">
        <v>68</v>
      </c>
      <c r="D65" s="211" t="s">
        <v>68</v>
      </c>
      <c r="E65" s="102" t="s">
        <v>68</v>
      </c>
      <c r="F65" s="102" t="s">
        <v>68</v>
      </c>
      <c r="G65" s="102" t="s">
        <v>68</v>
      </c>
      <c r="H65" s="102" t="s">
        <v>68</v>
      </c>
      <c r="I65" s="102" t="s">
        <v>68</v>
      </c>
      <c r="J65" s="208"/>
      <c r="K65" s="209"/>
      <c r="L65" s="102" t="s">
        <v>68</v>
      </c>
      <c r="M65" s="102" t="s">
        <v>68</v>
      </c>
      <c r="N65" s="102" t="s">
        <v>68</v>
      </c>
      <c r="O65" s="102" t="s">
        <v>68</v>
      </c>
      <c r="P65" s="102" t="s">
        <v>68</v>
      </c>
      <c r="Q65" s="214" t="s">
        <v>68</v>
      </c>
      <c r="R65" s="207" t="s">
        <v>68</v>
      </c>
      <c r="S65" s="210" t="s">
        <v>68</v>
      </c>
    </row>
    <row r="66" spans="1:19" ht="15.95" customHeight="1">
      <c r="B66" s="108" t="s">
        <v>112</v>
      </c>
      <c r="C66" s="155">
        <v>39</v>
      </c>
      <c r="D66" s="211" t="s">
        <v>117</v>
      </c>
      <c r="E66" s="102" t="s">
        <v>117</v>
      </c>
      <c r="F66" s="102" t="s">
        <v>117</v>
      </c>
      <c r="G66" s="102" t="s">
        <v>117</v>
      </c>
      <c r="H66" s="102">
        <v>2</v>
      </c>
      <c r="I66" s="102">
        <v>11</v>
      </c>
      <c r="J66" s="208"/>
      <c r="K66" s="209"/>
      <c r="L66" s="102">
        <v>22</v>
      </c>
      <c r="M66" s="102">
        <v>4</v>
      </c>
      <c r="N66" s="102" t="s">
        <v>117</v>
      </c>
      <c r="O66" s="102" t="s">
        <v>117</v>
      </c>
      <c r="P66" s="102" t="s">
        <v>117</v>
      </c>
      <c r="Q66" s="214" t="s">
        <v>117</v>
      </c>
      <c r="R66" s="207">
        <v>2</v>
      </c>
      <c r="S66" s="210">
        <v>3.1</v>
      </c>
    </row>
    <row r="67" spans="1:19" ht="15.95" customHeight="1">
      <c r="B67" s="108"/>
      <c r="C67" s="155"/>
      <c r="D67" s="211"/>
      <c r="E67" s="102"/>
      <c r="F67" s="102"/>
      <c r="G67" s="102"/>
      <c r="H67" s="102"/>
      <c r="I67" s="102"/>
      <c r="J67" s="208"/>
      <c r="K67" s="209"/>
      <c r="L67" s="102" t="s">
        <v>68</v>
      </c>
      <c r="M67" s="102" t="s">
        <v>68</v>
      </c>
      <c r="N67" s="102" t="s">
        <v>68</v>
      </c>
      <c r="O67" s="102" t="s">
        <v>68</v>
      </c>
      <c r="P67" s="102" t="s">
        <v>68</v>
      </c>
      <c r="Q67" s="155" t="s">
        <v>68</v>
      </c>
      <c r="R67" s="211" t="s">
        <v>68</v>
      </c>
      <c r="S67" s="210" t="s">
        <v>68</v>
      </c>
    </row>
    <row r="68" spans="1:19" ht="15.95" customHeight="1" thickBot="1">
      <c r="B68" s="114"/>
      <c r="C68" s="215"/>
      <c r="D68" s="216"/>
      <c r="E68" s="217"/>
      <c r="F68" s="217"/>
      <c r="G68" s="217"/>
      <c r="H68" s="217"/>
      <c r="I68" s="217"/>
      <c r="J68" s="155"/>
      <c r="K68" s="209"/>
      <c r="L68" s="217"/>
      <c r="M68" s="217"/>
      <c r="N68" s="217"/>
      <c r="O68" s="217"/>
      <c r="P68" s="217"/>
      <c r="Q68" s="217"/>
      <c r="R68" s="216"/>
      <c r="S68" s="218"/>
    </row>
    <row r="69" spans="1:19" s="219" customFormat="1" ht="18" customHeight="1">
      <c r="B69" s="220"/>
    </row>
    <row r="70" spans="1:19" s="5" customFormat="1" ht="18" customHeight="1">
      <c r="A70" s="7"/>
      <c r="B70" s="221" t="s">
        <v>155</v>
      </c>
      <c r="C70" s="222"/>
      <c r="D70" s="222"/>
      <c r="E70" s="222"/>
      <c r="F70" s="222"/>
      <c r="G70" s="222"/>
      <c r="H70" s="222"/>
      <c r="I70" s="222"/>
      <c r="J70" s="222"/>
      <c r="K70" s="61"/>
      <c r="L70" s="223"/>
      <c r="M70" s="222"/>
      <c r="N70" s="222"/>
      <c r="O70" s="222"/>
      <c r="P70" s="222"/>
      <c r="Q70" s="222"/>
      <c r="R70" s="222"/>
      <c r="S70" s="224"/>
    </row>
  </sheetData>
  <mergeCells count="1">
    <mergeCell ref="R2:S2"/>
  </mergeCells>
  <phoneticPr fontId="2"/>
  <pageMargins left="0.51181102362204722" right="0.51181102362204722" top="0.55118110236220474" bottom="0.39370078740157483" header="0.51181102362204722" footer="0.51181102362204722"/>
  <pageSetup paperSize="9" scale="55" firstPageNumber="90" pageOrder="overThenDown" orientation="portrait" useFirstPageNumber="1" r:id="rId1"/>
  <headerFooter alignWithMargins="0"/>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J72"/>
  <sheetViews>
    <sheetView showGridLines="0" topLeftCell="A52" zoomScaleNormal="100" zoomScaleSheetLayoutView="100" workbookViewId="0">
      <selection activeCell="E16" sqref="E16"/>
    </sheetView>
  </sheetViews>
  <sheetFormatPr defaultColWidth="10.625" defaultRowHeight="15" customHeight="1"/>
  <cols>
    <col min="1" max="1" width="2.625" style="179" customWidth="1"/>
    <col min="2" max="2" width="21.125" style="179" customWidth="1"/>
    <col min="3" max="8" width="19" style="179" customWidth="1"/>
    <col min="9" max="9" width="7.375" style="179" customWidth="1"/>
    <col min="10" max="10" width="11" style="179" bestFit="1" customWidth="1"/>
    <col min="11" max="256" width="10.625" style="179"/>
    <col min="257" max="257" width="2.625" style="179" customWidth="1"/>
    <col min="258" max="258" width="21.125" style="179" customWidth="1"/>
    <col min="259" max="264" width="19" style="179" customWidth="1"/>
    <col min="265" max="265" width="7.375" style="179" customWidth="1"/>
    <col min="266" max="266" width="11" style="179" bestFit="1" customWidth="1"/>
    <col min="267" max="512" width="10.625" style="179"/>
    <col min="513" max="513" width="2.625" style="179" customWidth="1"/>
    <col min="514" max="514" width="21.125" style="179" customWidth="1"/>
    <col min="515" max="520" width="19" style="179" customWidth="1"/>
    <col min="521" max="521" width="7.375" style="179" customWidth="1"/>
    <col min="522" max="522" width="11" style="179" bestFit="1" customWidth="1"/>
    <col min="523" max="768" width="10.625" style="179"/>
    <col min="769" max="769" width="2.625" style="179" customWidth="1"/>
    <col min="770" max="770" width="21.125" style="179" customWidth="1"/>
    <col min="771" max="776" width="19" style="179" customWidth="1"/>
    <col min="777" max="777" width="7.375" style="179" customWidth="1"/>
    <col min="778" max="778" width="11" style="179" bestFit="1" customWidth="1"/>
    <col min="779" max="1024" width="10.625" style="179"/>
    <col min="1025" max="1025" width="2.625" style="179" customWidth="1"/>
    <col min="1026" max="1026" width="21.125" style="179" customWidth="1"/>
    <col min="1027" max="1032" width="19" style="179" customWidth="1"/>
    <col min="1033" max="1033" width="7.375" style="179" customWidth="1"/>
    <col min="1034" max="1034" width="11" style="179" bestFit="1" customWidth="1"/>
    <col min="1035" max="1280" width="10.625" style="179"/>
    <col min="1281" max="1281" width="2.625" style="179" customWidth="1"/>
    <col min="1282" max="1282" width="21.125" style="179" customWidth="1"/>
    <col min="1283" max="1288" width="19" style="179" customWidth="1"/>
    <col min="1289" max="1289" width="7.375" style="179" customWidth="1"/>
    <col min="1290" max="1290" width="11" style="179" bestFit="1" customWidth="1"/>
    <col min="1291" max="1536" width="10.625" style="179"/>
    <col min="1537" max="1537" width="2.625" style="179" customWidth="1"/>
    <col min="1538" max="1538" width="21.125" style="179" customWidth="1"/>
    <col min="1539" max="1544" width="19" style="179" customWidth="1"/>
    <col min="1545" max="1545" width="7.375" style="179" customWidth="1"/>
    <col min="1546" max="1546" width="11" style="179" bestFit="1" customWidth="1"/>
    <col min="1547" max="1792" width="10.625" style="179"/>
    <col min="1793" max="1793" width="2.625" style="179" customWidth="1"/>
    <col min="1794" max="1794" width="21.125" style="179" customWidth="1"/>
    <col min="1795" max="1800" width="19" style="179" customWidth="1"/>
    <col min="1801" max="1801" width="7.375" style="179" customWidth="1"/>
    <col min="1802" max="1802" width="11" style="179" bestFit="1" customWidth="1"/>
    <col min="1803" max="2048" width="10.625" style="179"/>
    <col min="2049" max="2049" width="2.625" style="179" customWidth="1"/>
    <col min="2050" max="2050" width="21.125" style="179" customWidth="1"/>
    <col min="2051" max="2056" width="19" style="179" customWidth="1"/>
    <col min="2057" max="2057" width="7.375" style="179" customWidth="1"/>
    <col min="2058" max="2058" width="11" style="179" bestFit="1" customWidth="1"/>
    <col min="2059" max="2304" width="10.625" style="179"/>
    <col min="2305" max="2305" width="2.625" style="179" customWidth="1"/>
    <col min="2306" max="2306" width="21.125" style="179" customWidth="1"/>
    <col min="2307" max="2312" width="19" style="179" customWidth="1"/>
    <col min="2313" max="2313" width="7.375" style="179" customWidth="1"/>
    <col min="2314" max="2314" width="11" style="179" bestFit="1" customWidth="1"/>
    <col min="2315" max="2560" width="10.625" style="179"/>
    <col min="2561" max="2561" width="2.625" style="179" customWidth="1"/>
    <col min="2562" max="2562" width="21.125" style="179" customWidth="1"/>
    <col min="2563" max="2568" width="19" style="179" customWidth="1"/>
    <col min="2569" max="2569" width="7.375" style="179" customWidth="1"/>
    <col min="2570" max="2570" width="11" style="179" bestFit="1" customWidth="1"/>
    <col min="2571" max="2816" width="10.625" style="179"/>
    <col min="2817" max="2817" width="2.625" style="179" customWidth="1"/>
    <col min="2818" max="2818" width="21.125" style="179" customWidth="1"/>
    <col min="2819" max="2824" width="19" style="179" customWidth="1"/>
    <col min="2825" max="2825" width="7.375" style="179" customWidth="1"/>
    <col min="2826" max="2826" width="11" style="179" bestFit="1" customWidth="1"/>
    <col min="2827" max="3072" width="10.625" style="179"/>
    <col min="3073" max="3073" width="2.625" style="179" customWidth="1"/>
    <col min="3074" max="3074" width="21.125" style="179" customWidth="1"/>
    <col min="3075" max="3080" width="19" style="179" customWidth="1"/>
    <col min="3081" max="3081" width="7.375" style="179" customWidth="1"/>
    <col min="3082" max="3082" width="11" style="179" bestFit="1" customWidth="1"/>
    <col min="3083" max="3328" width="10.625" style="179"/>
    <col min="3329" max="3329" width="2.625" style="179" customWidth="1"/>
    <col min="3330" max="3330" width="21.125" style="179" customWidth="1"/>
    <col min="3331" max="3336" width="19" style="179" customWidth="1"/>
    <col min="3337" max="3337" width="7.375" style="179" customWidth="1"/>
    <col min="3338" max="3338" width="11" style="179" bestFit="1" customWidth="1"/>
    <col min="3339" max="3584" width="10.625" style="179"/>
    <col min="3585" max="3585" width="2.625" style="179" customWidth="1"/>
    <col min="3586" max="3586" width="21.125" style="179" customWidth="1"/>
    <col min="3587" max="3592" width="19" style="179" customWidth="1"/>
    <col min="3593" max="3593" width="7.375" style="179" customWidth="1"/>
    <col min="3594" max="3594" width="11" style="179" bestFit="1" customWidth="1"/>
    <col min="3595" max="3840" width="10.625" style="179"/>
    <col min="3841" max="3841" width="2.625" style="179" customWidth="1"/>
    <col min="3842" max="3842" width="21.125" style="179" customWidth="1"/>
    <col min="3843" max="3848" width="19" style="179" customWidth="1"/>
    <col min="3849" max="3849" width="7.375" style="179" customWidth="1"/>
    <col min="3850" max="3850" width="11" style="179" bestFit="1" customWidth="1"/>
    <col min="3851" max="4096" width="10.625" style="179"/>
    <col min="4097" max="4097" width="2.625" style="179" customWidth="1"/>
    <col min="4098" max="4098" width="21.125" style="179" customWidth="1"/>
    <col min="4099" max="4104" width="19" style="179" customWidth="1"/>
    <col min="4105" max="4105" width="7.375" style="179" customWidth="1"/>
    <col min="4106" max="4106" width="11" style="179" bestFit="1" customWidth="1"/>
    <col min="4107" max="4352" width="10.625" style="179"/>
    <col min="4353" max="4353" width="2.625" style="179" customWidth="1"/>
    <col min="4354" max="4354" width="21.125" style="179" customWidth="1"/>
    <col min="4355" max="4360" width="19" style="179" customWidth="1"/>
    <col min="4361" max="4361" width="7.375" style="179" customWidth="1"/>
    <col min="4362" max="4362" width="11" style="179" bestFit="1" customWidth="1"/>
    <col min="4363" max="4608" width="10.625" style="179"/>
    <col min="4609" max="4609" width="2.625" style="179" customWidth="1"/>
    <col min="4610" max="4610" width="21.125" style="179" customWidth="1"/>
    <col min="4611" max="4616" width="19" style="179" customWidth="1"/>
    <col min="4617" max="4617" width="7.375" style="179" customWidth="1"/>
    <col min="4618" max="4618" width="11" style="179" bestFit="1" customWidth="1"/>
    <col min="4619" max="4864" width="10.625" style="179"/>
    <col min="4865" max="4865" width="2.625" style="179" customWidth="1"/>
    <col min="4866" max="4866" width="21.125" style="179" customWidth="1"/>
    <col min="4867" max="4872" width="19" style="179" customWidth="1"/>
    <col min="4873" max="4873" width="7.375" style="179" customWidth="1"/>
    <col min="4874" max="4874" width="11" style="179" bestFit="1" customWidth="1"/>
    <col min="4875" max="5120" width="10.625" style="179"/>
    <col min="5121" max="5121" width="2.625" style="179" customWidth="1"/>
    <col min="5122" max="5122" width="21.125" style="179" customWidth="1"/>
    <col min="5123" max="5128" width="19" style="179" customWidth="1"/>
    <col min="5129" max="5129" width="7.375" style="179" customWidth="1"/>
    <col min="5130" max="5130" width="11" style="179" bestFit="1" customWidth="1"/>
    <col min="5131" max="5376" width="10.625" style="179"/>
    <col min="5377" max="5377" width="2.625" style="179" customWidth="1"/>
    <col min="5378" max="5378" width="21.125" style="179" customWidth="1"/>
    <col min="5379" max="5384" width="19" style="179" customWidth="1"/>
    <col min="5385" max="5385" width="7.375" style="179" customWidth="1"/>
    <col min="5386" max="5386" width="11" style="179" bestFit="1" customWidth="1"/>
    <col min="5387" max="5632" width="10.625" style="179"/>
    <col min="5633" max="5633" width="2.625" style="179" customWidth="1"/>
    <col min="5634" max="5634" width="21.125" style="179" customWidth="1"/>
    <col min="5635" max="5640" width="19" style="179" customWidth="1"/>
    <col min="5641" max="5641" width="7.375" style="179" customWidth="1"/>
    <col min="5642" max="5642" width="11" style="179" bestFit="1" customWidth="1"/>
    <col min="5643" max="5888" width="10.625" style="179"/>
    <col min="5889" max="5889" width="2.625" style="179" customWidth="1"/>
    <col min="5890" max="5890" width="21.125" style="179" customWidth="1"/>
    <col min="5891" max="5896" width="19" style="179" customWidth="1"/>
    <col min="5897" max="5897" width="7.375" style="179" customWidth="1"/>
    <col min="5898" max="5898" width="11" style="179" bestFit="1" customWidth="1"/>
    <col min="5899" max="6144" width="10.625" style="179"/>
    <col min="6145" max="6145" width="2.625" style="179" customWidth="1"/>
    <col min="6146" max="6146" width="21.125" style="179" customWidth="1"/>
    <col min="6147" max="6152" width="19" style="179" customWidth="1"/>
    <col min="6153" max="6153" width="7.375" style="179" customWidth="1"/>
    <col min="6154" max="6154" width="11" style="179" bestFit="1" customWidth="1"/>
    <col min="6155" max="6400" width="10.625" style="179"/>
    <col min="6401" max="6401" width="2.625" style="179" customWidth="1"/>
    <col min="6402" max="6402" width="21.125" style="179" customWidth="1"/>
    <col min="6403" max="6408" width="19" style="179" customWidth="1"/>
    <col min="6409" max="6409" width="7.375" style="179" customWidth="1"/>
    <col min="6410" max="6410" width="11" style="179" bestFit="1" customWidth="1"/>
    <col min="6411" max="6656" width="10.625" style="179"/>
    <col min="6657" max="6657" width="2.625" style="179" customWidth="1"/>
    <col min="6658" max="6658" width="21.125" style="179" customWidth="1"/>
    <col min="6659" max="6664" width="19" style="179" customWidth="1"/>
    <col min="6665" max="6665" width="7.375" style="179" customWidth="1"/>
    <col min="6666" max="6666" width="11" style="179" bestFit="1" customWidth="1"/>
    <col min="6667" max="6912" width="10.625" style="179"/>
    <col min="6913" max="6913" width="2.625" style="179" customWidth="1"/>
    <col min="6914" max="6914" width="21.125" style="179" customWidth="1"/>
    <col min="6915" max="6920" width="19" style="179" customWidth="1"/>
    <col min="6921" max="6921" width="7.375" style="179" customWidth="1"/>
    <col min="6922" max="6922" width="11" style="179" bestFit="1" customWidth="1"/>
    <col min="6923" max="7168" width="10.625" style="179"/>
    <col min="7169" max="7169" width="2.625" style="179" customWidth="1"/>
    <col min="7170" max="7170" width="21.125" style="179" customWidth="1"/>
    <col min="7171" max="7176" width="19" style="179" customWidth="1"/>
    <col min="7177" max="7177" width="7.375" style="179" customWidth="1"/>
    <col min="7178" max="7178" width="11" style="179" bestFit="1" customWidth="1"/>
    <col min="7179" max="7424" width="10.625" style="179"/>
    <col min="7425" max="7425" width="2.625" style="179" customWidth="1"/>
    <col min="7426" max="7426" width="21.125" style="179" customWidth="1"/>
    <col min="7427" max="7432" width="19" style="179" customWidth="1"/>
    <col min="7433" max="7433" width="7.375" style="179" customWidth="1"/>
    <col min="7434" max="7434" width="11" style="179" bestFit="1" customWidth="1"/>
    <col min="7435" max="7680" width="10.625" style="179"/>
    <col min="7681" max="7681" width="2.625" style="179" customWidth="1"/>
    <col min="7682" max="7682" width="21.125" style="179" customWidth="1"/>
    <col min="7683" max="7688" width="19" style="179" customWidth="1"/>
    <col min="7689" max="7689" width="7.375" style="179" customWidth="1"/>
    <col min="7690" max="7690" width="11" style="179" bestFit="1" customWidth="1"/>
    <col min="7691" max="7936" width="10.625" style="179"/>
    <col min="7937" max="7937" width="2.625" style="179" customWidth="1"/>
    <col min="7938" max="7938" width="21.125" style="179" customWidth="1"/>
    <col min="7939" max="7944" width="19" style="179" customWidth="1"/>
    <col min="7945" max="7945" width="7.375" style="179" customWidth="1"/>
    <col min="7946" max="7946" width="11" style="179" bestFit="1" customWidth="1"/>
    <col min="7947" max="8192" width="10.625" style="179"/>
    <col min="8193" max="8193" width="2.625" style="179" customWidth="1"/>
    <col min="8194" max="8194" width="21.125" style="179" customWidth="1"/>
    <col min="8195" max="8200" width="19" style="179" customWidth="1"/>
    <col min="8201" max="8201" width="7.375" style="179" customWidth="1"/>
    <col min="8202" max="8202" width="11" style="179" bestFit="1" customWidth="1"/>
    <col min="8203" max="8448" width="10.625" style="179"/>
    <col min="8449" max="8449" width="2.625" style="179" customWidth="1"/>
    <col min="8450" max="8450" width="21.125" style="179" customWidth="1"/>
    <col min="8451" max="8456" width="19" style="179" customWidth="1"/>
    <col min="8457" max="8457" width="7.375" style="179" customWidth="1"/>
    <col min="8458" max="8458" width="11" style="179" bestFit="1" customWidth="1"/>
    <col min="8459" max="8704" width="10.625" style="179"/>
    <col min="8705" max="8705" width="2.625" style="179" customWidth="1"/>
    <col min="8706" max="8706" width="21.125" style="179" customWidth="1"/>
    <col min="8707" max="8712" width="19" style="179" customWidth="1"/>
    <col min="8713" max="8713" width="7.375" style="179" customWidth="1"/>
    <col min="8714" max="8714" width="11" style="179" bestFit="1" customWidth="1"/>
    <col min="8715" max="8960" width="10.625" style="179"/>
    <col min="8961" max="8961" width="2.625" style="179" customWidth="1"/>
    <col min="8962" max="8962" width="21.125" style="179" customWidth="1"/>
    <col min="8963" max="8968" width="19" style="179" customWidth="1"/>
    <col min="8969" max="8969" width="7.375" style="179" customWidth="1"/>
    <col min="8970" max="8970" width="11" style="179" bestFit="1" customWidth="1"/>
    <col min="8971" max="9216" width="10.625" style="179"/>
    <col min="9217" max="9217" width="2.625" style="179" customWidth="1"/>
    <col min="9218" max="9218" width="21.125" style="179" customWidth="1"/>
    <col min="9219" max="9224" width="19" style="179" customWidth="1"/>
    <col min="9225" max="9225" width="7.375" style="179" customWidth="1"/>
    <col min="9226" max="9226" width="11" style="179" bestFit="1" customWidth="1"/>
    <col min="9227" max="9472" width="10.625" style="179"/>
    <col min="9473" max="9473" width="2.625" style="179" customWidth="1"/>
    <col min="9474" max="9474" width="21.125" style="179" customWidth="1"/>
    <col min="9475" max="9480" width="19" style="179" customWidth="1"/>
    <col min="9481" max="9481" width="7.375" style="179" customWidth="1"/>
    <col min="9482" max="9482" width="11" style="179" bestFit="1" customWidth="1"/>
    <col min="9483" max="9728" width="10.625" style="179"/>
    <col min="9729" max="9729" width="2.625" style="179" customWidth="1"/>
    <col min="9730" max="9730" width="21.125" style="179" customWidth="1"/>
    <col min="9731" max="9736" width="19" style="179" customWidth="1"/>
    <col min="9737" max="9737" width="7.375" style="179" customWidth="1"/>
    <col min="9738" max="9738" width="11" style="179" bestFit="1" customWidth="1"/>
    <col min="9739" max="9984" width="10.625" style="179"/>
    <col min="9985" max="9985" width="2.625" style="179" customWidth="1"/>
    <col min="9986" max="9986" width="21.125" style="179" customWidth="1"/>
    <col min="9987" max="9992" width="19" style="179" customWidth="1"/>
    <col min="9993" max="9993" width="7.375" style="179" customWidth="1"/>
    <col min="9994" max="9994" width="11" style="179" bestFit="1" customWidth="1"/>
    <col min="9995" max="10240" width="10.625" style="179"/>
    <col min="10241" max="10241" width="2.625" style="179" customWidth="1"/>
    <col min="10242" max="10242" width="21.125" style="179" customWidth="1"/>
    <col min="10243" max="10248" width="19" style="179" customWidth="1"/>
    <col min="10249" max="10249" width="7.375" style="179" customWidth="1"/>
    <col min="10250" max="10250" width="11" style="179" bestFit="1" customWidth="1"/>
    <col min="10251" max="10496" width="10.625" style="179"/>
    <col min="10497" max="10497" width="2.625" style="179" customWidth="1"/>
    <col min="10498" max="10498" width="21.125" style="179" customWidth="1"/>
    <col min="10499" max="10504" width="19" style="179" customWidth="1"/>
    <col min="10505" max="10505" width="7.375" style="179" customWidth="1"/>
    <col min="10506" max="10506" width="11" style="179" bestFit="1" customWidth="1"/>
    <col min="10507" max="10752" width="10.625" style="179"/>
    <col min="10753" max="10753" width="2.625" style="179" customWidth="1"/>
    <col min="10754" max="10754" width="21.125" style="179" customWidth="1"/>
    <col min="10755" max="10760" width="19" style="179" customWidth="1"/>
    <col min="10761" max="10761" width="7.375" style="179" customWidth="1"/>
    <col min="10762" max="10762" width="11" style="179" bestFit="1" customWidth="1"/>
    <col min="10763" max="11008" width="10.625" style="179"/>
    <col min="11009" max="11009" width="2.625" style="179" customWidth="1"/>
    <col min="11010" max="11010" width="21.125" style="179" customWidth="1"/>
    <col min="11011" max="11016" width="19" style="179" customWidth="1"/>
    <col min="11017" max="11017" width="7.375" style="179" customWidth="1"/>
    <col min="11018" max="11018" width="11" style="179" bestFit="1" customWidth="1"/>
    <col min="11019" max="11264" width="10.625" style="179"/>
    <col min="11265" max="11265" width="2.625" style="179" customWidth="1"/>
    <col min="11266" max="11266" width="21.125" style="179" customWidth="1"/>
    <col min="11267" max="11272" width="19" style="179" customWidth="1"/>
    <col min="11273" max="11273" width="7.375" style="179" customWidth="1"/>
    <col min="11274" max="11274" width="11" style="179" bestFit="1" customWidth="1"/>
    <col min="11275" max="11520" width="10.625" style="179"/>
    <col min="11521" max="11521" width="2.625" style="179" customWidth="1"/>
    <col min="11522" max="11522" width="21.125" style="179" customWidth="1"/>
    <col min="11523" max="11528" width="19" style="179" customWidth="1"/>
    <col min="11529" max="11529" width="7.375" style="179" customWidth="1"/>
    <col min="11530" max="11530" width="11" style="179" bestFit="1" customWidth="1"/>
    <col min="11531" max="11776" width="10.625" style="179"/>
    <col min="11777" max="11777" width="2.625" style="179" customWidth="1"/>
    <col min="11778" max="11778" width="21.125" style="179" customWidth="1"/>
    <col min="11779" max="11784" width="19" style="179" customWidth="1"/>
    <col min="11785" max="11785" width="7.375" style="179" customWidth="1"/>
    <col min="11786" max="11786" width="11" style="179" bestFit="1" customWidth="1"/>
    <col min="11787" max="12032" width="10.625" style="179"/>
    <col min="12033" max="12033" width="2.625" style="179" customWidth="1"/>
    <col min="12034" max="12034" width="21.125" style="179" customWidth="1"/>
    <col min="12035" max="12040" width="19" style="179" customWidth="1"/>
    <col min="12041" max="12041" width="7.375" style="179" customWidth="1"/>
    <col min="12042" max="12042" width="11" style="179" bestFit="1" customWidth="1"/>
    <col min="12043" max="12288" width="10.625" style="179"/>
    <col min="12289" max="12289" width="2.625" style="179" customWidth="1"/>
    <col min="12290" max="12290" width="21.125" style="179" customWidth="1"/>
    <col min="12291" max="12296" width="19" style="179" customWidth="1"/>
    <col min="12297" max="12297" width="7.375" style="179" customWidth="1"/>
    <col min="12298" max="12298" width="11" style="179" bestFit="1" customWidth="1"/>
    <col min="12299" max="12544" width="10.625" style="179"/>
    <col min="12545" max="12545" width="2.625" style="179" customWidth="1"/>
    <col min="12546" max="12546" width="21.125" style="179" customWidth="1"/>
    <col min="12547" max="12552" width="19" style="179" customWidth="1"/>
    <col min="12553" max="12553" width="7.375" style="179" customWidth="1"/>
    <col min="12554" max="12554" width="11" style="179" bestFit="1" customWidth="1"/>
    <col min="12555" max="12800" width="10.625" style="179"/>
    <col min="12801" max="12801" width="2.625" style="179" customWidth="1"/>
    <col min="12802" max="12802" width="21.125" style="179" customWidth="1"/>
    <col min="12803" max="12808" width="19" style="179" customWidth="1"/>
    <col min="12809" max="12809" width="7.375" style="179" customWidth="1"/>
    <col min="12810" max="12810" width="11" style="179" bestFit="1" customWidth="1"/>
    <col min="12811" max="13056" width="10.625" style="179"/>
    <col min="13057" max="13057" width="2.625" style="179" customWidth="1"/>
    <col min="13058" max="13058" width="21.125" style="179" customWidth="1"/>
    <col min="13059" max="13064" width="19" style="179" customWidth="1"/>
    <col min="13065" max="13065" width="7.375" style="179" customWidth="1"/>
    <col min="13066" max="13066" width="11" style="179" bestFit="1" customWidth="1"/>
    <col min="13067" max="13312" width="10.625" style="179"/>
    <col min="13313" max="13313" width="2.625" style="179" customWidth="1"/>
    <col min="13314" max="13314" width="21.125" style="179" customWidth="1"/>
    <col min="13315" max="13320" width="19" style="179" customWidth="1"/>
    <col min="13321" max="13321" width="7.375" style="179" customWidth="1"/>
    <col min="13322" max="13322" width="11" style="179" bestFit="1" customWidth="1"/>
    <col min="13323" max="13568" width="10.625" style="179"/>
    <col min="13569" max="13569" width="2.625" style="179" customWidth="1"/>
    <col min="13570" max="13570" width="21.125" style="179" customWidth="1"/>
    <col min="13571" max="13576" width="19" style="179" customWidth="1"/>
    <col min="13577" max="13577" width="7.375" style="179" customWidth="1"/>
    <col min="13578" max="13578" width="11" style="179" bestFit="1" customWidth="1"/>
    <col min="13579" max="13824" width="10.625" style="179"/>
    <col min="13825" max="13825" width="2.625" style="179" customWidth="1"/>
    <col min="13826" max="13826" width="21.125" style="179" customWidth="1"/>
    <col min="13827" max="13832" width="19" style="179" customWidth="1"/>
    <col min="13833" max="13833" width="7.375" style="179" customWidth="1"/>
    <col min="13834" max="13834" width="11" style="179" bestFit="1" customWidth="1"/>
    <col min="13835" max="14080" width="10.625" style="179"/>
    <col min="14081" max="14081" width="2.625" style="179" customWidth="1"/>
    <col min="14082" max="14082" width="21.125" style="179" customWidth="1"/>
    <col min="14083" max="14088" width="19" style="179" customWidth="1"/>
    <col min="14089" max="14089" width="7.375" style="179" customWidth="1"/>
    <col min="14090" max="14090" width="11" style="179" bestFit="1" customWidth="1"/>
    <col min="14091" max="14336" width="10.625" style="179"/>
    <col min="14337" max="14337" width="2.625" style="179" customWidth="1"/>
    <col min="14338" max="14338" width="21.125" style="179" customWidth="1"/>
    <col min="14339" max="14344" width="19" style="179" customWidth="1"/>
    <col min="14345" max="14345" width="7.375" style="179" customWidth="1"/>
    <col min="14346" max="14346" width="11" style="179" bestFit="1" customWidth="1"/>
    <col min="14347" max="14592" width="10.625" style="179"/>
    <col min="14593" max="14593" width="2.625" style="179" customWidth="1"/>
    <col min="14594" max="14594" width="21.125" style="179" customWidth="1"/>
    <col min="14595" max="14600" width="19" style="179" customWidth="1"/>
    <col min="14601" max="14601" width="7.375" style="179" customWidth="1"/>
    <col min="14602" max="14602" width="11" style="179" bestFit="1" customWidth="1"/>
    <col min="14603" max="14848" width="10.625" style="179"/>
    <col min="14849" max="14849" width="2.625" style="179" customWidth="1"/>
    <col min="14850" max="14850" width="21.125" style="179" customWidth="1"/>
    <col min="14851" max="14856" width="19" style="179" customWidth="1"/>
    <col min="14857" max="14857" width="7.375" style="179" customWidth="1"/>
    <col min="14858" max="14858" width="11" style="179" bestFit="1" customWidth="1"/>
    <col min="14859" max="15104" width="10.625" style="179"/>
    <col min="15105" max="15105" width="2.625" style="179" customWidth="1"/>
    <col min="15106" max="15106" width="21.125" style="179" customWidth="1"/>
    <col min="15107" max="15112" width="19" style="179" customWidth="1"/>
    <col min="15113" max="15113" width="7.375" style="179" customWidth="1"/>
    <col min="15114" max="15114" width="11" style="179" bestFit="1" customWidth="1"/>
    <col min="15115" max="15360" width="10.625" style="179"/>
    <col min="15361" max="15361" width="2.625" style="179" customWidth="1"/>
    <col min="15362" max="15362" width="21.125" style="179" customWidth="1"/>
    <col min="15363" max="15368" width="19" style="179" customWidth="1"/>
    <col min="15369" max="15369" width="7.375" style="179" customWidth="1"/>
    <col min="15370" max="15370" width="11" style="179" bestFit="1" customWidth="1"/>
    <col min="15371" max="15616" width="10.625" style="179"/>
    <col min="15617" max="15617" width="2.625" style="179" customWidth="1"/>
    <col min="15618" max="15618" width="21.125" style="179" customWidth="1"/>
    <col min="15619" max="15624" width="19" style="179" customWidth="1"/>
    <col min="15625" max="15625" width="7.375" style="179" customWidth="1"/>
    <col min="15626" max="15626" width="11" style="179" bestFit="1" customWidth="1"/>
    <col min="15627" max="15872" width="10.625" style="179"/>
    <col min="15873" max="15873" width="2.625" style="179" customWidth="1"/>
    <col min="15874" max="15874" width="21.125" style="179" customWidth="1"/>
    <col min="15875" max="15880" width="19" style="179" customWidth="1"/>
    <col min="15881" max="15881" width="7.375" style="179" customWidth="1"/>
    <col min="15882" max="15882" width="11" style="179" bestFit="1" customWidth="1"/>
    <col min="15883" max="16128" width="10.625" style="179"/>
    <col min="16129" max="16129" width="2.625" style="179" customWidth="1"/>
    <col min="16130" max="16130" width="21.125" style="179" customWidth="1"/>
    <col min="16131" max="16136" width="19" style="179" customWidth="1"/>
    <col min="16137" max="16137" width="7.375" style="179" customWidth="1"/>
    <col min="16138" max="16138" width="11" style="179" bestFit="1" customWidth="1"/>
    <col min="16139" max="16384" width="10.625" style="179"/>
  </cols>
  <sheetData>
    <row r="1" spans="2:10" ht="18" customHeight="1">
      <c r="B1" s="226" t="s">
        <v>156</v>
      </c>
    </row>
    <row r="2" spans="2:10" ht="18" customHeight="1" thickBot="1">
      <c r="B2" s="181"/>
      <c r="C2" s="181"/>
      <c r="D2" s="181"/>
      <c r="E2" s="181"/>
      <c r="F2" s="181"/>
      <c r="G2" s="181"/>
      <c r="H2" s="227" t="s">
        <v>33</v>
      </c>
    </row>
    <row r="3" spans="2:10" ht="16.5" customHeight="1">
      <c r="B3" s="184" t="s">
        <v>41</v>
      </c>
      <c r="C3" s="185"/>
      <c r="D3" s="186"/>
      <c r="E3" s="185"/>
      <c r="F3" s="185"/>
      <c r="G3" s="185"/>
      <c r="H3" s="228"/>
    </row>
    <row r="4" spans="2:10" ht="16.5" customHeight="1">
      <c r="B4" s="108"/>
      <c r="C4" s="192" t="s">
        <v>157</v>
      </c>
      <c r="D4" s="198" t="s">
        <v>158</v>
      </c>
      <c r="E4" s="192" t="s">
        <v>159</v>
      </c>
      <c r="F4" s="192" t="s">
        <v>160</v>
      </c>
      <c r="G4" s="192" t="s">
        <v>161</v>
      </c>
      <c r="H4" s="229" t="s">
        <v>162</v>
      </c>
    </row>
    <row r="5" spans="2:10" ht="16.5" customHeight="1">
      <c r="B5" s="200" t="s">
        <v>49</v>
      </c>
      <c r="C5" s="201"/>
      <c r="D5" s="230"/>
      <c r="E5" s="201"/>
      <c r="F5" s="201"/>
      <c r="G5" s="201"/>
      <c r="H5" s="231"/>
    </row>
    <row r="6" spans="2:10" ht="16.5" customHeight="1">
      <c r="B6" s="86" t="s">
        <v>60</v>
      </c>
      <c r="C6" s="155">
        <v>840835</v>
      </c>
      <c r="D6" s="207">
        <v>391518</v>
      </c>
      <c r="E6" s="155">
        <v>303642</v>
      </c>
      <c r="F6" s="155">
        <v>111428</v>
      </c>
      <c r="G6" s="155">
        <v>25285</v>
      </c>
      <c r="H6" s="232">
        <v>8962</v>
      </c>
      <c r="J6" s="180"/>
    </row>
    <row r="7" spans="2:10" ht="16.5" customHeight="1">
      <c r="B7" s="105"/>
      <c r="C7" s="155"/>
      <c r="D7" s="207"/>
      <c r="E7" s="155"/>
      <c r="F7" s="155"/>
      <c r="G7" s="155"/>
      <c r="H7" s="232"/>
    </row>
    <row r="8" spans="2:10" ht="16.5" customHeight="1">
      <c r="B8" s="106" t="s">
        <v>62</v>
      </c>
      <c r="C8" s="155">
        <v>13521</v>
      </c>
      <c r="D8" s="211">
        <v>6022</v>
      </c>
      <c r="E8" s="102">
        <v>4889</v>
      </c>
      <c r="F8" s="102">
        <v>1953</v>
      </c>
      <c r="G8" s="102">
        <v>483</v>
      </c>
      <c r="H8" s="232">
        <v>174</v>
      </c>
    </row>
    <row r="9" spans="2:10" ht="16.5" customHeight="1">
      <c r="B9" s="86"/>
      <c r="C9" s="155"/>
      <c r="D9" s="207"/>
      <c r="E9" s="155"/>
      <c r="F9" s="155"/>
      <c r="G9" s="155"/>
      <c r="H9" s="232"/>
    </row>
    <row r="10" spans="2:10" ht="16.5" customHeight="1">
      <c r="B10" s="106" t="s">
        <v>63</v>
      </c>
      <c r="C10" s="155">
        <v>6588</v>
      </c>
      <c r="D10" s="211">
        <v>3062</v>
      </c>
      <c r="E10" s="102">
        <v>2371</v>
      </c>
      <c r="F10" s="102">
        <v>889</v>
      </c>
      <c r="G10" s="102">
        <v>198</v>
      </c>
      <c r="H10" s="232">
        <v>68</v>
      </c>
    </row>
    <row r="11" spans="2:10" ht="16.5" customHeight="1">
      <c r="B11" s="106" t="s">
        <v>64</v>
      </c>
      <c r="C11" s="155">
        <v>5274</v>
      </c>
      <c r="D11" s="211">
        <v>2338</v>
      </c>
      <c r="E11" s="102">
        <v>1919</v>
      </c>
      <c r="F11" s="102">
        <v>747</v>
      </c>
      <c r="G11" s="102">
        <v>206</v>
      </c>
      <c r="H11" s="232">
        <v>64</v>
      </c>
    </row>
    <row r="12" spans="2:10" ht="16.5" customHeight="1">
      <c r="B12" s="106" t="s">
        <v>65</v>
      </c>
      <c r="C12" s="155">
        <v>229</v>
      </c>
      <c r="D12" s="211">
        <v>81</v>
      </c>
      <c r="E12" s="102">
        <v>82</v>
      </c>
      <c r="F12" s="102">
        <v>44</v>
      </c>
      <c r="G12" s="102">
        <v>12</v>
      </c>
      <c r="H12" s="232">
        <v>10</v>
      </c>
    </row>
    <row r="13" spans="2:10" ht="16.5" customHeight="1">
      <c r="B13" s="106" t="s">
        <v>66</v>
      </c>
      <c r="C13" s="155">
        <v>249</v>
      </c>
      <c r="D13" s="211">
        <v>85</v>
      </c>
      <c r="E13" s="102">
        <v>91</v>
      </c>
      <c r="F13" s="102">
        <v>54</v>
      </c>
      <c r="G13" s="102">
        <v>15</v>
      </c>
      <c r="H13" s="232">
        <v>4</v>
      </c>
    </row>
    <row r="14" spans="2:10" ht="16.5" customHeight="1">
      <c r="B14" s="106" t="s">
        <v>67</v>
      </c>
      <c r="C14" s="155">
        <v>1181</v>
      </c>
      <c r="D14" s="211">
        <v>456</v>
      </c>
      <c r="E14" s="102">
        <v>426</v>
      </c>
      <c r="F14" s="102">
        <v>219</v>
      </c>
      <c r="G14" s="102">
        <v>52</v>
      </c>
      <c r="H14" s="232">
        <v>28</v>
      </c>
    </row>
    <row r="15" spans="2:10" ht="16.5" customHeight="1">
      <c r="B15" s="105"/>
      <c r="C15" s="155"/>
      <c r="D15" s="207"/>
      <c r="E15" s="155"/>
      <c r="F15" s="155"/>
      <c r="G15" s="155"/>
      <c r="H15" s="232"/>
    </row>
    <row r="16" spans="2:10" ht="16.5" customHeight="1">
      <c r="B16" s="107" t="s">
        <v>69</v>
      </c>
      <c r="C16" s="155">
        <v>5627</v>
      </c>
      <c r="D16" s="211">
        <v>2699</v>
      </c>
      <c r="E16" s="102">
        <v>2001</v>
      </c>
      <c r="F16" s="102">
        <v>718</v>
      </c>
      <c r="G16" s="102">
        <v>156</v>
      </c>
      <c r="H16" s="232">
        <v>53</v>
      </c>
    </row>
    <row r="17" spans="2:8" ht="16.5" customHeight="1">
      <c r="B17" s="107" t="s">
        <v>70</v>
      </c>
      <c r="C17" s="155">
        <v>3846</v>
      </c>
      <c r="D17" s="211">
        <v>1775</v>
      </c>
      <c r="E17" s="102">
        <v>1371</v>
      </c>
      <c r="F17" s="102">
        <v>496</v>
      </c>
      <c r="G17" s="102">
        <v>154</v>
      </c>
      <c r="H17" s="232">
        <v>50</v>
      </c>
    </row>
    <row r="18" spans="2:8" ht="16.5" customHeight="1">
      <c r="B18" s="107" t="s">
        <v>164</v>
      </c>
      <c r="C18" s="155">
        <v>961</v>
      </c>
      <c r="D18" s="211">
        <v>363</v>
      </c>
      <c r="E18" s="102">
        <v>370</v>
      </c>
      <c r="F18" s="102">
        <v>171</v>
      </c>
      <c r="G18" s="102">
        <v>42</v>
      </c>
      <c r="H18" s="232">
        <v>15</v>
      </c>
    </row>
    <row r="19" spans="2:8" ht="16.5" customHeight="1">
      <c r="B19" s="107" t="s">
        <v>165</v>
      </c>
      <c r="C19" s="155">
        <v>1428</v>
      </c>
      <c r="D19" s="211">
        <v>563</v>
      </c>
      <c r="E19" s="102">
        <v>548</v>
      </c>
      <c r="F19" s="102">
        <v>251</v>
      </c>
      <c r="G19" s="102">
        <v>52</v>
      </c>
      <c r="H19" s="232">
        <v>14</v>
      </c>
    </row>
    <row r="20" spans="2:8" ht="16.5" customHeight="1">
      <c r="B20" s="107" t="s">
        <v>166</v>
      </c>
      <c r="C20" s="155">
        <v>229</v>
      </c>
      <c r="D20" s="211">
        <v>81</v>
      </c>
      <c r="E20" s="102">
        <v>82</v>
      </c>
      <c r="F20" s="102">
        <v>44</v>
      </c>
      <c r="G20" s="102">
        <v>12</v>
      </c>
      <c r="H20" s="232">
        <v>10</v>
      </c>
    </row>
    <row r="21" spans="2:8" ht="16.5" customHeight="1">
      <c r="B21" s="107" t="s">
        <v>74</v>
      </c>
      <c r="C21" s="155">
        <v>249</v>
      </c>
      <c r="D21" s="211">
        <v>85</v>
      </c>
      <c r="E21" s="102">
        <v>91</v>
      </c>
      <c r="F21" s="102">
        <v>54</v>
      </c>
      <c r="G21" s="102">
        <v>15</v>
      </c>
      <c r="H21" s="232">
        <v>4</v>
      </c>
    </row>
    <row r="22" spans="2:8" ht="16.5" customHeight="1">
      <c r="B22" s="107" t="s">
        <v>167</v>
      </c>
      <c r="C22" s="155">
        <v>1181</v>
      </c>
      <c r="D22" s="211">
        <v>456</v>
      </c>
      <c r="E22" s="102">
        <v>426</v>
      </c>
      <c r="F22" s="102">
        <v>219</v>
      </c>
      <c r="G22" s="102">
        <v>52</v>
      </c>
      <c r="H22" s="232">
        <v>28</v>
      </c>
    </row>
    <row r="23" spans="2:8" ht="16.5" customHeight="1">
      <c r="B23" s="105"/>
      <c r="C23" s="155"/>
      <c r="D23" s="211"/>
      <c r="E23" s="102"/>
      <c r="F23" s="102"/>
      <c r="G23" s="102"/>
      <c r="H23" s="232"/>
    </row>
    <row r="24" spans="2:8" ht="16.5" customHeight="1">
      <c r="B24" s="108" t="s">
        <v>76</v>
      </c>
      <c r="C24" s="155">
        <v>5627</v>
      </c>
      <c r="D24" s="211">
        <v>2699</v>
      </c>
      <c r="E24" s="102">
        <v>2001</v>
      </c>
      <c r="F24" s="102">
        <v>718</v>
      </c>
      <c r="G24" s="102">
        <v>156</v>
      </c>
      <c r="H24" s="232">
        <v>53</v>
      </c>
    </row>
    <row r="25" spans="2:8" ht="16.5" customHeight="1">
      <c r="B25" s="108" t="s">
        <v>77</v>
      </c>
      <c r="C25" s="155">
        <v>3846</v>
      </c>
      <c r="D25" s="211">
        <v>1775</v>
      </c>
      <c r="E25" s="102">
        <v>1371</v>
      </c>
      <c r="F25" s="102">
        <v>496</v>
      </c>
      <c r="G25" s="102">
        <v>154</v>
      </c>
      <c r="H25" s="232">
        <v>50</v>
      </c>
    </row>
    <row r="26" spans="2:8" ht="16.5" customHeight="1">
      <c r="B26" s="108" t="s">
        <v>78</v>
      </c>
      <c r="C26" s="155">
        <v>736</v>
      </c>
      <c r="D26" s="211">
        <v>299</v>
      </c>
      <c r="E26" s="102">
        <v>263</v>
      </c>
      <c r="F26" s="102">
        <v>132</v>
      </c>
      <c r="G26" s="102">
        <v>26</v>
      </c>
      <c r="H26" s="232">
        <v>16</v>
      </c>
    </row>
    <row r="27" spans="2:8" ht="16.5" customHeight="1">
      <c r="B27" s="108" t="s">
        <v>79</v>
      </c>
      <c r="C27" s="155">
        <v>260</v>
      </c>
      <c r="D27" s="211">
        <v>108</v>
      </c>
      <c r="E27" s="102">
        <v>91</v>
      </c>
      <c r="F27" s="102">
        <v>46</v>
      </c>
      <c r="G27" s="102">
        <v>12</v>
      </c>
      <c r="H27" s="232">
        <v>3</v>
      </c>
    </row>
    <row r="28" spans="2:8" ht="16.5" customHeight="1">
      <c r="B28" s="108" t="s">
        <v>80</v>
      </c>
      <c r="C28" s="155">
        <v>232</v>
      </c>
      <c r="D28" s="211">
        <v>89</v>
      </c>
      <c r="E28" s="102">
        <v>91</v>
      </c>
      <c r="F28" s="102">
        <v>39</v>
      </c>
      <c r="G28" s="102">
        <v>8</v>
      </c>
      <c r="H28" s="232">
        <v>5</v>
      </c>
    </row>
    <row r="29" spans="2:8" ht="16.5" customHeight="1">
      <c r="B29" s="108"/>
      <c r="C29" s="155" t="s">
        <v>68</v>
      </c>
      <c r="D29" s="211" t="s">
        <v>68</v>
      </c>
      <c r="E29" s="102" t="s">
        <v>68</v>
      </c>
      <c r="F29" s="102" t="s">
        <v>68</v>
      </c>
      <c r="G29" s="102" t="s">
        <v>68</v>
      </c>
      <c r="H29" s="232" t="s">
        <v>68</v>
      </c>
    </row>
    <row r="30" spans="2:8" ht="16.5" customHeight="1">
      <c r="B30" s="108" t="s">
        <v>81</v>
      </c>
      <c r="C30" s="155">
        <v>191</v>
      </c>
      <c r="D30" s="211">
        <v>72</v>
      </c>
      <c r="E30" s="102">
        <v>60</v>
      </c>
      <c r="F30" s="102">
        <v>50</v>
      </c>
      <c r="G30" s="102">
        <v>9</v>
      </c>
      <c r="H30" s="232" t="s">
        <v>117</v>
      </c>
    </row>
    <row r="31" spans="2:8" ht="16.5" customHeight="1">
      <c r="B31" s="108" t="s">
        <v>82</v>
      </c>
      <c r="C31" s="155">
        <v>526</v>
      </c>
      <c r="D31" s="211">
        <v>217</v>
      </c>
      <c r="E31" s="102">
        <v>211</v>
      </c>
      <c r="F31" s="102">
        <v>79</v>
      </c>
      <c r="G31" s="102">
        <v>11</v>
      </c>
      <c r="H31" s="232">
        <v>8</v>
      </c>
    </row>
    <row r="32" spans="2:8" ht="16.5" customHeight="1">
      <c r="B32" s="108" t="s">
        <v>615</v>
      </c>
      <c r="C32" s="155">
        <v>111</v>
      </c>
      <c r="D32" s="211">
        <v>43</v>
      </c>
      <c r="E32" s="102">
        <v>30</v>
      </c>
      <c r="F32" s="102">
        <v>24</v>
      </c>
      <c r="G32" s="102">
        <v>7</v>
      </c>
      <c r="H32" s="232">
        <v>7</v>
      </c>
    </row>
    <row r="33" spans="2:8" ht="16.5" customHeight="1">
      <c r="B33" s="108" t="s">
        <v>616</v>
      </c>
      <c r="C33" s="155">
        <v>118</v>
      </c>
      <c r="D33" s="211">
        <v>38</v>
      </c>
      <c r="E33" s="102">
        <v>52</v>
      </c>
      <c r="F33" s="102">
        <v>20</v>
      </c>
      <c r="G33" s="102">
        <v>5</v>
      </c>
      <c r="H33" s="232">
        <v>3</v>
      </c>
    </row>
    <row r="34" spans="2:8" ht="16.5" customHeight="1">
      <c r="B34" s="108" t="s">
        <v>617</v>
      </c>
      <c r="C34" s="155">
        <v>147</v>
      </c>
      <c r="D34" s="211">
        <v>58</v>
      </c>
      <c r="E34" s="102">
        <v>62</v>
      </c>
      <c r="F34" s="102">
        <v>21</v>
      </c>
      <c r="G34" s="102">
        <v>5</v>
      </c>
      <c r="H34" s="232">
        <v>1</v>
      </c>
    </row>
    <row r="35" spans="2:8" ht="16.5" customHeight="1">
      <c r="B35" s="108"/>
      <c r="C35" s="155" t="s">
        <v>68</v>
      </c>
      <c r="D35" s="211" t="s">
        <v>68</v>
      </c>
      <c r="E35" s="102" t="s">
        <v>68</v>
      </c>
      <c r="F35" s="102" t="s">
        <v>68</v>
      </c>
      <c r="G35" s="102" t="s">
        <v>68</v>
      </c>
      <c r="H35" s="232" t="s">
        <v>68</v>
      </c>
    </row>
    <row r="36" spans="2:8" ht="16.5" customHeight="1">
      <c r="B36" s="108" t="s">
        <v>618</v>
      </c>
      <c r="C36" s="155">
        <v>181</v>
      </c>
      <c r="D36" s="211">
        <v>72</v>
      </c>
      <c r="E36" s="102">
        <v>74</v>
      </c>
      <c r="F36" s="102">
        <v>27</v>
      </c>
      <c r="G36" s="102">
        <v>5</v>
      </c>
      <c r="H36" s="232">
        <v>3</v>
      </c>
    </row>
    <row r="37" spans="2:8" ht="16.5" customHeight="1">
      <c r="B37" s="109" t="s">
        <v>619</v>
      </c>
      <c r="C37" s="155">
        <v>284</v>
      </c>
      <c r="D37" s="211">
        <v>95</v>
      </c>
      <c r="E37" s="102">
        <v>114</v>
      </c>
      <c r="F37" s="102">
        <v>59</v>
      </c>
      <c r="G37" s="102">
        <v>13</v>
      </c>
      <c r="H37" s="232">
        <v>3</v>
      </c>
    </row>
    <row r="38" spans="2:8" ht="16.5" customHeight="1">
      <c r="B38" s="108" t="s">
        <v>88</v>
      </c>
      <c r="C38" s="155">
        <v>242</v>
      </c>
      <c r="D38" s="211">
        <v>85</v>
      </c>
      <c r="E38" s="102">
        <v>88</v>
      </c>
      <c r="F38" s="102">
        <v>52</v>
      </c>
      <c r="G38" s="102">
        <v>14</v>
      </c>
      <c r="H38" s="232">
        <v>3</v>
      </c>
    </row>
    <row r="39" spans="2:8" ht="16.5" customHeight="1">
      <c r="B39" s="108" t="s">
        <v>89</v>
      </c>
      <c r="C39" s="155">
        <v>117</v>
      </c>
      <c r="D39" s="211">
        <v>38</v>
      </c>
      <c r="E39" s="102">
        <v>37</v>
      </c>
      <c r="F39" s="102">
        <v>28</v>
      </c>
      <c r="G39" s="102">
        <v>12</v>
      </c>
      <c r="H39" s="232">
        <v>2</v>
      </c>
    </row>
    <row r="40" spans="2:8" ht="16.5" customHeight="1">
      <c r="B40" s="108" t="s">
        <v>90</v>
      </c>
      <c r="C40" s="155">
        <v>193</v>
      </c>
      <c r="D40" s="211">
        <v>77</v>
      </c>
      <c r="E40" s="102">
        <v>73</v>
      </c>
      <c r="F40" s="102">
        <v>29</v>
      </c>
      <c r="G40" s="102">
        <v>14</v>
      </c>
      <c r="H40" s="232" t="s">
        <v>117</v>
      </c>
    </row>
    <row r="41" spans="2:8" ht="16.5" customHeight="1">
      <c r="B41" s="108"/>
      <c r="C41" s="155" t="s">
        <v>68</v>
      </c>
      <c r="D41" s="211" t="s">
        <v>68</v>
      </c>
      <c r="E41" s="102" t="s">
        <v>68</v>
      </c>
      <c r="F41" s="102" t="s">
        <v>68</v>
      </c>
      <c r="G41" s="102" t="s">
        <v>68</v>
      </c>
      <c r="H41" s="232" t="s">
        <v>68</v>
      </c>
    </row>
    <row r="42" spans="2:8" ht="16.5" customHeight="1">
      <c r="B42" s="108" t="s">
        <v>91</v>
      </c>
      <c r="C42" s="155" t="s">
        <v>68</v>
      </c>
      <c r="D42" s="211" t="s">
        <v>68</v>
      </c>
      <c r="E42" s="102" t="s">
        <v>68</v>
      </c>
      <c r="F42" s="102" t="s">
        <v>68</v>
      </c>
      <c r="G42" s="102" t="s">
        <v>68</v>
      </c>
      <c r="H42" s="232" t="s">
        <v>68</v>
      </c>
    </row>
    <row r="43" spans="2:8" ht="16.5" customHeight="1">
      <c r="B43" s="108" t="s">
        <v>92</v>
      </c>
      <c r="C43" s="155">
        <v>50</v>
      </c>
      <c r="D43" s="211">
        <v>21</v>
      </c>
      <c r="E43" s="102">
        <v>14</v>
      </c>
      <c r="F43" s="102">
        <v>10</v>
      </c>
      <c r="G43" s="102">
        <v>3</v>
      </c>
      <c r="H43" s="232">
        <v>2</v>
      </c>
    </row>
    <row r="44" spans="2:8" ht="16.5" customHeight="1">
      <c r="B44" s="108" t="s">
        <v>93</v>
      </c>
      <c r="C44" s="155" t="s">
        <v>68</v>
      </c>
      <c r="D44" s="211" t="s">
        <v>68</v>
      </c>
      <c r="E44" s="102" t="s">
        <v>68</v>
      </c>
      <c r="F44" s="102" t="s">
        <v>68</v>
      </c>
      <c r="G44" s="102" t="s">
        <v>68</v>
      </c>
      <c r="H44" s="232" t="s">
        <v>68</v>
      </c>
    </row>
    <row r="45" spans="2:8" ht="16.5" customHeight="1">
      <c r="B45" s="108" t="s">
        <v>94</v>
      </c>
      <c r="C45" s="155">
        <v>143</v>
      </c>
      <c r="D45" s="211">
        <v>65</v>
      </c>
      <c r="E45" s="102">
        <v>52</v>
      </c>
      <c r="F45" s="102">
        <v>20</v>
      </c>
      <c r="G45" s="102">
        <v>5</v>
      </c>
      <c r="H45" s="232">
        <v>1</v>
      </c>
    </row>
    <row r="46" spans="2:8" ht="16.5" customHeight="1">
      <c r="B46" s="108" t="s">
        <v>95</v>
      </c>
      <c r="C46" s="155" t="s">
        <v>68</v>
      </c>
      <c r="D46" s="211" t="s">
        <v>68</v>
      </c>
      <c r="E46" s="102" t="s">
        <v>68</v>
      </c>
      <c r="F46" s="102" t="s">
        <v>68</v>
      </c>
      <c r="G46" s="102" t="s">
        <v>68</v>
      </c>
      <c r="H46" s="232" t="s">
        <v>68</v>
      </c>
    </row>
    <row r="47" spans="2:8" ht="16.5" customHeight="1">
      <c r="B47" s="108" t="s">
        <v>96</v>
      </c>
      <c r="C47" s="155">
        <v>69</v>
      </c>
      <c r="D47" s="211">
        <v>23</v>
      </c>
      <c r="E47" s="102">
        <v>28</v>
      </c>
      <c r="F47" s="102">
        <v>16</v>
      </c>
      <c r="G47" s="102">
        <v>2</v>
      </c>
      <c r="H47" s="232" t="s">
        <v>117</v>
      </c>
    </row>
    <row r="48" spans="2:8" ht="16.5" customHeight="1">
      <c r="B48" s="108"/>
      <c r="C48" s="155" t="s">
        <v>68</v>
      </c>
      <c r="D48" s="211" t="s">
        <v>68</v>
      </c>
      <c r="E48" s="102" t="s">
        <v>68</v>
      </c>
      <c r="F48" s="102" t="s">
        <v>68</v>
      </c>
      <c r="G48" s="102" t="s">
        <v>68</v>
      </c>
      <c r="H48" s="232" t="s">
        <v>68</v>
      </c>
    </row>
    <row r="49" spans="2:8" ht="16.5" customHeight="1">
      <c r="B49" s="108" t="s">
        <v>97</v>
      </c>
      <c r="C49" s="155" t="s">
        <v>68</v>
      </c>
      <c r="D49" s="211" t="s">
        <v>68</v>
      </c>
      <c r="E49" s="102" t="s">
        <v>68</v>
      </c>
      <c r="F49" s="102" t="s">
        <v>68</v>
      </c>
      <c r="G49" s="102" t="s">
        <v>68</v>
      </c>
      <c r="H49" s="232" t="s">
        <v>68</v>
      </c>
    </row>
    <row r="50" spans="2:8" ht="16.5" customHeight="1">
      <c r="B50" s="108" t="s">
        <v>98</v>
      </c>
      <c r="C50" s="155">
        <v>74</v>
      </c>
      <c r="D50" s="211">
        <v>20</v>
      </c>
      <c r="E50" s="102">
        <v>33</v>
      </c>
      <c r="F50" s="102">
        <v>18</v>
      </c>
      <c r="G50" s="102">
        <v>3</v>
      </c>
      <c r="H50" s="232" t="s">
        <v>117</v>
      </c>
    </row>
    <row r="51" spans="2:8" ht="16.5" customHeight="1">
      <c r="B51" s="108" t="s">
        <v>99</v>
      </c>
      <c r="C51" s="155" t="s">
        <v>68</v>
      </c>
      <c r="D51" s="211" t="s">
        <v>68</v>
      </c>
      <c r="E51" s="102" t="s">
        <v>68</v>
      </c>
      <c r="F51" s="102" t="s">
        <v>68</v>
      </c>
      <c r="G51" s="102" t="s">
        <v>68</v>
      </c>
      <c r="H51" s="232" t="s">
        <v>68</v>
      </c>
    </row>
    <row r="52" spans="2:8" ht="16.5" customHeight="1">
      <c r="B52" s="108" t="s">
        <v>100</v>
      </c>
      <c r="C52" s="155">
        <v>7</v>
      </c>
      <c r="D52" s="211" t="s">
        <v>117</v>
      </c>
      <c r="E52" s="102">
        <v>3</v>
      </c>
      <c r="F52" s="102">
        <v>2</v>
      </c>
      <c r="G52" s="102">
        <v>1</v>
      </c>
      <c r="H52" s="232">
        <v>1</v>
      </c>
    </row>
    <row r="53" spans="2:8" ht="16.5" customHeight="1">
      <c r="B53" s="108" t="s">
        <v>101</v>
      </c>
      <c r="C53" s="155" t="s">
        <v>68</v>
      </c>
      <c r="D53" s="211" t="s">
        <v>68</v>
      </c>
      <c r="E53" s="102" t="s">
        <v>68</v>
      </c>
      <c r="F53" s="102" t="s">
        <v>68</v>
      </c>
      <c r="G53" s="102" t="s">
        <v>68</v>
      </c>
      <c r="H53" s="232" t="s">
        <v>68</v>
      </c>
    </row>
    <row r="54" spans="2:8" ht="16.5" customHeight="1">
      <c r="B54" s="108" t="s">
        <v>102</v>
      </c>
      <c r="C54" s="155">
        <v>94</v>
      </c>
      <c r="D54" s="211">
        <v>31</v>
      </c>
      <c r="E54" s="102">
        <v>39</v>
      </c>
      <c r="F54" s="102">
        <v>16</v>
      </c>
      <c r="G54" s="102">
        <v>3</v>
      </c>
      <c r="H54" s="232">
        <v>5</v>
      </c>
    </row>
    <row r="55" spans="2:8" ht="16.5" customHeight="1">
      <c r="B55" s="108"/>
      <c r="C55" s="155" t="s">
        <v>68</v>
      </c>
      <c r="D55" s="211" t="s">
        <v>68</v>
      </c>
      <c r="E55" s="102" t="s">
        <v>68</v>
      </c>
      <c r="F55" s="102" t="s">
        <v>68</v>
      </c>
      <c r="G55" s="102" t="s">
        <v>68</v>
      </c>
      <c r="H55" s="232" t="s">
        <v>68</v>
      </c>
    </row>
    <row r="56" spans="2:8" ht="16.5" customHeight="1">
      <c r="B56" s="108" t="s">
        <v>103</v>
      </c>
      <c r="C56" s="155" t="s">
        <v>68</v>
      </c>
      <c r="D56" s="211" t="s">
        <v>68</v>
      </c>
      <c r="E56" s="102" t="s">
        <v>68</v>
      </c>
      <c r="F56" s="102" t="s">
        <v>68</v>
      </c>
      <c r="G56" s="102" t="s">
        <v>68</v>
      </c>
      <c r="H56" s="232" t="s">
        <v>68</v>
      </c>
    </row>
    <row r="57" spans="2:8" ht="16.5" customHeight="1">
      <c r="B57" s="108" t="s">
        <v>104</v>
      </c>
      <c r="C57" s="155">
        <v>94</v>
      </c>
      <c r="D57" s="211">
        <v>40</v>
      </c>
      <c r="E57" s="102">
        <v>31</v>
      </c>
      <c r="F57" s="102">
        <v>16</v>
      </c>
      <c r="G57" s="102">
        <v>6</v>
      </c>
      <c r="H57" s="232">
        <v>1</v>
      </c>
    </row>
    <row r="58" spans="2:8" ht="16.5" customHeight="1">
      <c r="B58" s="108" t="s">
        <v>105</v>
      </c>
      <c r="C58" s="155">
        <v>50</v>
      </c>
      <c r="D58" s="211">
        <v>19</v>
      </c>
      <c r="E58" s="102">
        <v>18</v>
      </c>
      <c r="F58" s="102">
        <v>10</v>
      </c>
      <c r="G58" s="102">
        <v>3</v>
      </c>
      <c r="H58" s="232" t="s">
        <v>117</v>
      </c>
    </row>
    <row r="59" spans="2:8" ht="16.5" customHeight="1">
      <c r="B59" s="108" t="s">
        <v>106</v>
      </c>
      <c r="C59" s="155" t="s">
        <v>68</v>
      </c>
      <c r="D59" s="211" t="s">
        <v>68</v>
      </c>
      <c r="E59" s="102" t="s">
        <v>68</v>
      </c>
      <c r="F59" s="102" t="s">
        <v>68</v>
      </c>
      <c r="G59" s="102" t="s">
        <v>68</v>
      </c>
      <c r="H59" s="232" t="s">
        <v>68</v>
      </c>
    </row>
    <row r="60" spans="2:8" ht="16.5" customHeight="1">
      <c r="B60" s="108" t="s">
        <v>107</v>
      </c>
      <c r="C60" s="155">
        <v>5</v>
      </c>
      <c r="D60" s="211">
        <v>2</v>
      </c>
      <c r="E60" s="102">
        <v>3</v>
      </c>
      <c r="F60" s="102" t="s">
        <v>117</v>
      </c>
      <c r="G60" s="102" t="s">
        <v>117</v>
      </c>
      <c r="H60" s="232" t="s">
        <v>117</v>
      </c>
    </row>
    <row r="61" spans="2:8" ht="16.5" customHeight="1">
      <c r="B61" s="108"/>
      <c r="C61" s="155" t="s">
        <v>68</v>
      </c>
      <c r="D61" s="211" t="s">
        <v>68</v>
      </c>
      <c r="E61" s="102" t="s">
        <v>68</v>
      </c>
      <c r="F61" s="102" t="s">
        <v>68</v>
      </c>
      <c r="G61" s="102" t="s">
        <v>68</v>
      </c>
      <c r="H61" s="232" t="s">
        <v>68</v>
      </c>
    </row>
    <row r="62" spans="2:8" ht="16.5" customHeight="1">
      <c r="B62" s="108" t="s">
        <v>108</v>
      </c>
      <c r="C62" s="155" t="s">
        <v>68</v>
      </c>
      <c r="D62" s="211" t="s">
        <v>68</v>
      </c>
      <c r="E62" s="102" t="s">
        <v>68</v>
      </c>
      <c r="F62" s="102" t="s">
        <v>68</v>
      </c>
      <c r="G62" s="102" t="s">
        <v>68</v>
      </c>
      <c r="H62" s="232" t="s">
        <v>68</v>
      </c>
    </row>
    <row r="63" spans="2:8" ht="16.5" customHeight="1">
      <c r="B63" s="108" t="s">
        <v>109</v>
      </c>
      <c r="C63" s="155">
        <v>21</v>
      </c>
      <c r="D63" s="211">
        <v>10</v>
      </c>
      <c r="E63" s="102">
        <v>6</v>
      </c>
      <c r="F63" s="102">
        <v>4</v>
      </c>
      <c r="G63" s="102" t="s">
        <v>117</v>
      </c>
      <c r="H63" s="232">
        <v>1</v>
      </c>
    </row>
    <row r="64" spans="2:8" ht="16.5" customHeight="1">
      <c r="B64" s="108" t="s">
        <v>620</v>
      </c>
      <c r="C64" s="155">
        <v>64</v>
      </c>
      <c r="D64" s="211">
        <v>17</v>
      </c>
      <c r="E64" s="102">
        <v>29</v>
      </c>
      <c r="F64" s="102">
        <v>13</v>
      </c>
      <c r="G64" s="102">
        <v>2</v>
      </c>
      <c r="H64" s="232">
        <v>3</v>
      </c>
    </row>
    <row r="65" spans="2:8" ht="16.5" customHeight="1">
      <c r="B65" s="108" t="s">
        <v>621</v>
      </c>
      <c r="C65" s="155" t="s">
        <v>68</v>
      </c>
      <c r="D65" s="211" t="s">
        <v>68</v>
      </c>
      <c r="E65" s="102" t="s">
        <v>68</v>
      </c>
      <c r="F65" s="102" t="s">
        <v>68</v>
      </c>
      <c r="G65" s="102" t="s">
        <v>68</v>
      </c>
      <c r="H65" s="232" t="s">
        <v>68</v>
      </c>
    </row>
    <row r="66" spans="2:8" ht="16.5" customHeight="1">
      <c r="B66" s="108" t="s">
        <v>622</v>
      </c>
      <c r="C66" s="155">
        <v>39</v>
      </c>
      <c r="D66" s="211">
        <v>9</v>
      </c>
      <c r="E66" s="102">
        <v>15</v>
      </c>
      <c r="F66" s="102">
        <v>8</v>
      </c>
      <c r="G66" s="102">
        <v>4</v>
      </c>
      <c r="H66" s="232">
        <v>3</v>
      </c>
    </row>
    <row r="67" spans="2:8" ht="16.5" customHeight="1">
      <c r="B67" s="108"/>
      <c r="C67" s="155" t="s">
        <v>68</v>
      </c>
      <c r="D67" s="211" t="s">
        <v>68</v>
      </c>
      <c r="E67" s="102" t="s">
        <v>68</v>
      </c>
      <c r="F67" s="102" t="s">
        <v>68</v>
      </c>
      <c r="G67" s="102" t="s">
        <v>68</v>
      </c>
      <c r="H67" s="232" t="s">
        <v>68</v>
      </c>
    </row>
    <row r="68" spans="2:8" ht="16.5" customHeight="1">
      <c r="B68" s="108"/>
      <c r="C68" s="155" t="s">
        <v>68</v>
      </c>
      <c r="D68" s="211" t="s">
        <v>68</v>
      </c>
      <c r="E68" s="102" t="s">
        <v>68</v>
      </c>
      <c r="F68" s="102" t="s">
        <v>68</v>
      </c>
      <c r="G68" s="102" t="s">
        <v>68</v>
      </c>
      <c r="H68" s="232" t="s">
        <v>68</v>
      </c>
    </row>
    <row r="69" spans="2:8" ht="16.5" customHeight="1">
      <c r="B69" s="108"/>
      <c r="C69" s="155" t="s">
        <v>68</v>
      </c>
      <c r="D69" s="211" t="s">
        <v>68</v>
      </c>
      <c r="E69" s="102" t="s">
        <v>68</v>
      </c>
      <c r="F69" s="102" t="s">
        <v>68</v>
      </c>
      <c r="G69" s="102" t="s">
        <v>68</v>
      </c>
      <c r="H69" s="232" t="s">
        <v>68</v>
      </c>
    </row>
    <row r="70" spans="2:8" ht="16.5" customHeight="1" thickBot="1">
      <c r="B70" s="114"/>
      <c r="C70" s="215" t="str">
        <f>IF(ISBLANK([2]市町村!C87)=TRUE,"",IF([2]市町村!C87=0,"－",[2]市町村!C87))</f>
        <v/>
      </c>
      <c r="D70" s="216" t="str">
        <f>IF(ISBLANK([2]市町村!D87)=TRUE,"",IF([2]市町村!D87=0,"－",[2]市町村!D87))</f>
        <v/>
      </c>
      <c r="E70" s="217" t="str">
        <f>IF(ISBLANK([2]市町村!E87)=TRUE,"",IF([2]市町村!E87=0,"－",[2]市町村!E87))</f>
        <v/>
      </c>
      <c r="F70" s="217" t="str">
        <f>IF(ISBLANK([2]市町村!F87)=TRUE,"",IF([2]市町村!F87=0,"－",[2]市町村!F87))</f>
        <v/>
      </c>
      <c r="G70" s="217" t="str">
        <f>IF(ISBLANK([2]市町村!G87)=TRUE,"",IF([2]市町村!G87=0,"－",[2]市町村!G87))</f>
        <v/>
      </c>
      <c r="H70" s="233" t="str">
        <f>IF(ISBLANK([2]市町村!H87)=TRUE,"",IF([2]市町村!H87=0,"－",[2]市町村!H87))</f>
        <v/>
      </c>
    </row>
    <row r="71" spans="2:8" s="5" customFormat="1" ht="14.25" customHeight="1">
      <c r="B71" s="223" t="s">
        <v>163</v>
      </c>
    </row>
    <row r="72" spans="2:8" s="235" customFormat="1" ht="14.25" customHeight="1">
      <c r="B72" s="221" t="s">
        <v>155</v>
      </c>
      <c r="C72" s="234"/>
      <c r="D72" s="234"/>
      <c r="E72" s="234"/>
      <c r="F72" s="234"/>
      <c r="G72" s="234"/>
      <c r="H72" s="234"/>
    </row>
  </sheetData>
  <phoneticPr fontId="2"/>
  <pageMargins left="0.51181102362204722" right="0.47244094488188981" top="0.55118110236220474" bottom="0.31496062992125984" header="0.51181102362204722" footer="0.35433070866141736"/>
  <pageSetup paperSize="9" scale="55" firstPageNumber="72" orientation="portrait" useFirstPageNumber="1"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X72"/>
  <sheetViews>
    <sheetView showGridLines="0" tabSelected="1" topLeftCell="B7" zoomScale="85" zoomScaleNormal="85" zoomScaleSheetLayoutView="80" workbookViewId="0">
      <selection activeCell="C64" sqref="C64"/>
    </sheetView>
  </sheetViews>
  <sheetFormatPr defaultColWidth="10.625" defaultRowHeight="15" customHeight="1"/>
  <cols>
    <col min="1" max="1" width="2.625" style="179" customWidth="1"/>
    <col min="2" max="2" width="22.625" style="179" customWidth="1"/>
    <col min="3" max="3" width="14.25" style="179" customWidth="1"/>
    <col min="4" max="12" width="12.625" style="179" customWidth="1"/>
    <col min="13" max="13" width="8.375" style="179" customWidth="1"/>
    <col min="14" max="14" width="11" style="179" bestFit="1" customWidth="1"/>
    <col min="15" max="256" width="10.625" style="179"/>
    <col min="257" max="257" width="2.625" style="179" customWidth="1"/>
    <col min="258" max="258" width="22.625" style="179" customWidth="1"/>
    <col min="259" max="259" width="14.25" style="179" customWidth="1"/>
    <col min="260" max="268" width="12.625" style="179" customWidth="1"/>
    <col min="269" max="269" width="8.375" style="179" customWidth="1"/>
    <col min="270" max="270" width="11" style="179" bestFit="1" customWidth="1"/>
    <col min="271" max="512" width="10.625" style="179"/>
    <col min="513" max="513" width="2.625" style="179" customWidth="1"/>
    <col min="514" max="514" width="22.625" style="179" customWidth="1"/>
    <col min="515" max="515" width="14.25" style="179" customWidth="1"/>
    <col min="516" max="524" width="12.625" style="179" customWidth="1"/>
    <col min="525" max="525" width="8.375" style="179" customWidth="1"/>
    <col min="526" max="526" width="11" style="179" bestFit="1" customWidth="1"/>
    <col min="527" max="768" width="10.625" style="179"/>
    <col min="769" max="769" width="2.625" style="179" customWidth="1"/>
    <col min="770" max="770" width="22.625" style="179" customWidth="1"/>
    <col min="771" max="771" width="14.25" style="179" customWidth="1"/>
    <col min="772" max="780" width="12.625" style="179" customWidth="1"/>
    <col min="781" max="781" width="8.375" style="179" customWidth="1"/>
    <col min="782" max="782" width="11" style="179" bestFit="1" customWidth="1"/>
    <col min="783" max="1024" width="10.625" style="179"/>
    <col min="1025" max="1025" width="2.625" style="179" customWidth="1"/>
    <col min="1026" max="1026" width="22.625" style="179" customWidth="1"/>
    <col min="1027" max="1027" width="14.25" style="179" customWidth="1"/>
    <col min="1028" max="1036" width="12.625" style="179" customWidth="1"/>
    <col min="1037" max="1037" width="8.375" style="179" customWidth="1"/>
    <col min="1038" max="1038" width="11" style="179" bestFit="1" customWidth="1"/>
    <col min="1039" max="1280" width="10.625" style="179"/>
    <col min="1281" max="1281" width="2.625" style="179" customWidth="1"/>
    <col min="1282" max="1282" width="22.625" style="179" customWidth="1"/>
    <col min="1283" max="1283" width="14.25" style="179" customWidth="1"/>
    <col min="1284" max="1292" width="12.625" style="179" customWidth="1"/>
    <col min="1293" max="1293" width="8.375" style="179" customWidth="1"/>
    <col min="1294" max="1294" width="11" style="179" bestFit="1" customWidth="1"/>
    <col min="1295" max="1536" width="10.625" style="179"/>
    <col min="1537" max="1537" width="2.625" style="179" customWidth="1"/>
    <col min="1538" max="1538" width="22.625" style="179" customWidth="1"/>
    <col min="1539" max="1539" width="14.25" style="179" customWidth="1"/>
    <col min="1540" max="1548" width="12.625" style="179" customWidth="1"/>
    <col min="1549" max="1549" width="8.375" style="179" customWidth="1"/>
    <col min="1550" max="1550" width="11" style="179" bestFit="1" customWidth="1"/>
    <col min="1551" max="1792" width="10.625" style="179"/>
    <col min="1793" max="1793" width="2.625" style="179" customWidth="1"/>
    <col min="1794" max="1794" width="22.625" style="179" customWidth="1"/>
    <col min="1795" max="1795" width="14.25" style="179" customWidth="1"/>
    <col min="1796" max="1804" width="12.625" style="179" customWidth="1"/>
    <col min="1805" max="1805" width="8.375" style="179" customWidth="1"/>
    <col min="1806" max="1806" width="11" style="179" bestFit="1" customWidth="1"/>
    <col min="1807" max="2048" width="10.625" style="179"/>
    <col min="2049" max="2049" width="2.625" style="179" customWidth="1"/>
    <col min="2050" max="2050" width="22.625" style="179" customWidth="1"/>
    <col min="2051" max="2051" width="14.25" style="179" customWidth="1"/>
    <col min="2052" max="2060" width="12.625" style="179" customWidth="1"/>
    <col min="2061" max="2061" width="8.375" style="179" customWidth="1"/>
    <col min="2062" max="2062" width="11" style="179" bestFit="1" customWidth="1"/>
    <col min="2063" max="2304" width="10.625" style="179"/>
    <col min="2305" max="2305" width="2.625" style="179" customWidth="1"/>
    <col min="2306" max="2306" width="22.625" style="179" customWidth="1"/>
    <col min="2307" max="2307" width="14.25" style="179" customWidth="1"/>
    <col min="2308" max="2316" width="12.625" style="179" customWidth="1"/>
    <col min="2317" max="2317" width="8.375" style="179" customWidth="1"/>
    <col min="2318" max="2318" width="11" style="179" bestFit="1" customWidth="1"/>
    <col min="2319" max="2560" width="10.625" style="179"/>
    <col min="2561" max="2561" width="2.625" style="179" customWidth="1"/>
    <col min="2562" max="2562" width="22.625" style="179" customWidth="1"/>
    <col min="2563" max="2563" width="14.25" style="179" customWidth="1"/>
    <col min="2564" max="2572" width="12.625" style="179" customWidth="1"/>
    <col min="2573" max="2573" width="8.375" style="179" customWidth="1"/>
    <col min="2574" max="2574" width="11" style="179" bestFit="1" customWidth="1"/>
    <col min="2575" max="2816" width="10.625" style="179"/>
    <col min="2817" max="2817" width="2.625" style="179" customWidth="1"/>
    <col min="2818" max="2818" width="22.625" style="179" customWidth="1"/>
    <col min="2819" max="2819" width="14.25" style="179" customWidth="1"/>
    <col min="2820" max="2828" width="12.625" style="179" customWidth="1"/>
    <col min="2829" max="2829" width="8.375" style="179" customWidth="1"/>
    <col min="2830" max="2830" width="11" style="179" bestFit="1" customWidth="1"/>
    <col min="2831" max="3072" width="10.625" style="179"/>
    <col min="3073" max="3073" width="2.625" style="179" customWidth="1"/>
    <col min="3074" max="3074" width="22.625" style="179" customWidth="1"/>
    <col min="3075" max="3075" width="14.25" style="179" customWidth="1"/>
    <col min="3076" max="3084" width="12.625" style="179" customWidth="1"/>
    <col min="3085" max="3085" width="8.375" style="179" customWidth="1"/>
    <col min="3086" max="3086" width="11" style="179" bestFit="1" customWidth="1"/>
    <col min="3087" max="3328" width="10.625" style="179"/>
    <col min="3329" max="3329" width="2.625" style="179" customWidth="1"/>
    <col min="3330" max="3330" width="22.625" style="179" customWidth="1"/>
    <col min="3331" max="3331" width="14.25" style="179" customWidth="1"/>
    <col min="3332" max="3340" width="12.625" style="179" customWidth="1"/>
    <col min="3341" max="3341" width="8.375" style="179" customWidth="1"/>
    <col min="3342" max="3342" width="11" style="179" bestFit="1" customWidth="1"/>
    <col min="3343" max="3584" width="10.625" style="179"/>
    <col min="3585" max="3585" width="2.625" style="179" customWidth="1"/>
    <col min="3586" max="3586" width="22.625" style="179" customWidth="1"/>
    <col min="3587" max="3587" width="14.25" style="179" customWidth="1"/>
    <col min="3588" max="3596" width="12.625" style="179" customWidth="1"/>
    <col min="3597" max="3597" width="8.375" style="179" customWidth="1"/>
    <col min="3598" max="3598" width="11" style="179" bestFit="1" customWidth="1"/>
    <col min="3599" max="3840" width="10.625" style="179"/>
    <col min="3841" max="3841" width="2.625" style="179" customWidth="1"/>
    <col min="3842" max="3842" width="22.625" style="179" customWidth="1"/>
    <col min="3843" max="3843" width="14.25" style="179" customWidth="1"/>
    <col min="3844" max="3852" width="12.625" style="179" customWidth="1"/>
    <col min="3853" max="3853" width="8.375" style="179" customWidth="1"/>
    <col min="3854" max="3854" width="11" style="179" bestFit="1" customWidth="1"/>
    <col min="3855" max="4096" width="10.625" style="179"/>
    <col min="4097" max="4097" width="2.625" style="179" customWidth="1"/>
    <col min="4098" max="4098" width="22.625" style="179" customWidth="1"/>
    <col min="4099" max="4099" width="14.25" style="179" customWidth="1"/>
    <col min="4100" max="4108" width="12.625" style="179" customWidth="1"/>
    <col min="4109" max="4109" width="8.375" style="179" customWidth="1"/>
    <col min="4110" max="4110" width="11" style="179" bestFit="1" customWidth="1"/>
    <col min="4111" max="4352" width="10.625" style="179"/>
    <col min="4353" max="4353" width="2.625" style="179" customWidth="1"/>
    <col min="4354" max="4354" width="22.625" style="179" customWidth="1"/>
    <col min="4355" max="4355" width="14.25" style="179" customWidth="1"/>
    <col min="4356" max="4364" width="12.625" style="179" customWidth="1"/>
    <col min="4365" max="4365" width="8.375" style="179" customWidth="1"/>
    <col min="4366" max="4366" width="11" style="179" bestFit="1" customWidth="1"/>
    <col min="4367" max="4608" width="10.625" style="179"/>
    <col min="4609" max="4609" width="2.625" style="179" customWidth="1"/>
    <col min="4610" max="4610" width="22.625" style="179" customWidth="1"/>
    <col min="4611" max="4611" width="14.25" style="179" customWidth="1"/>
    <col min="4612" max="4620" width="12.625" style="179" customWidth="1"/>
    <col min="4621" max="4621" width="8.375" style="179" customWidth="1"/>
    <col min="4622" max="4622" width="11" style="179" bestFit="1" customWidth="1"/>
    <col min="4623" max="4864" width="10.625" style="179"/>
    <col min="4865" max="4865" width="2.625" style="179" customWidth="1"/>
    <col min="4866" max="4866" width="22.625" style="179" customWidth="1"/>
    <col min="4867" max="4867" width="14.25" style="179" customWidth="1"/>
    <col min="4868" max="4876" width="12.625" style="179" customWidth="1"/>
    <col min="4877" max="4877" width="8.375" style="179" customWidth="1"/>
    <col min="4878" max="4878" width="11" style="179" bestFit="1" customWidth="1"/>
    <col min="4879" max="5120" width="10.625" style="179"/>
    <col min="5121" max="5121" width="2.625" style="179" customWidth="1"/>
    <col min="5122" max="5122" width="22.625" style="179" customWidth="1"/>
    <col min="5123" max="5123" width="14.25" style="179" customWidth="1"/>
    <col min="5124" max="5132" width="12.625" style="179" customWidth="1"/>
    <col min="5133" max="5133" width="8.375" style="179" customWidth="1"/>
    <col min="5134" max="5134" width="11" style="179" bestFit="1" customWidth="1"/>
    <col min="5135" max="5376" width="10.625" style="179"/>
    <col min="5377" max="5377" width="2.625" style="179" customWidth="1"/>
    <col min="5378" max="5378" width="22.625" style="179" customWidth="1"/>
    <col min="5379" max="5379" width="14.25" style="179" customWidth="1"/>
    <col min="5380" max="5388" width="12.625" style="179" customWidth="1"/>
    <col min="5389" max="5389" width="8.375" style="179" customWidth="1"/>
    <col min="5390" max="5390" width="11" style="179" bestFit="1" customWidth="1"/>
    <col min="5391" max="5632" width="10.625" style="179"/>
    <col min="5633" max="5633" width="2.625" style="179" customWidth="1"/>
    <col min="5634" max="5634" width="22.625" style="179" customWidth="1"/>
    <col min="5635" max="5635" width="14.25" style="179" customWidth="1"/>
    <col min="5636" max="5644" width="12.625" style="179" customWidth="1"/>
    <col min="5645" max="5645" width="8.375" style="179" customWidth="1"/>
    <col min="5646" max="5646" width="11" style="179" bestFit="1" customWidth="1"/>
    <col min="5647" max="5888" width="10.625" style="179"/>
    <col min="5889" max="5889" width="2.625" style="179" customWidth="1"/>
    <col min="5890" max="5890" width="22.625" style="179" customWidth="1"/>
    <col min="5891" max="5891" width="14.25" style="179" customWidth="1"/>
    <col min="5892" max="5900" width="12.625" style="179" customWidth="1"/>
    <col min="5901" max="5901" width="8.375" style="179" customWidth="1"/>
    <col min="5902" max="5902" width="11" style="179" bestFit="1" customWidth="1"/>
    <col min="5903" max="6144" width="10.625" style="179"/>
    <col min="6145" max="6145" width="2.625" style="179" customWidth="1"/>
    <col min="6146" max="6146" width="22.625" style="179" customWidth="1"/>
    <col min="6147" max="6147" width="14.25" style="179" customWidth="1"/>
    <col min="6148" max="6156" width="12.625" style="179" customWidth="1"/>
    <col min="6157" max="6157" width="8.375" style="179" customWidth="1"/>
    <col min="6158" max="6158" width="11" style="179" bestFit="1" customWidth="1"/>
    <col min="6159" max="6400" width="10.625" style="179"/>
    <col min="6401" max="6401" width="2.625" style="179" customWidth="1"/>
    <col min="6402" max="6402" width="22.625" style="179" customWidth="1"/>
    <col min="6403" max="6403" width="14.25" style="179" customWidth="1"/>
    <col min="6404" max="6412" width="12.625" style="179" customWidth="1"/>
    <col min="6413" max="6413" width="8.375" style="179" customWidth="1"/>
    <col min="6414" max="6414" width="11" style="179" bestFit="1" customWidth="1"/>
    <col min="6415" max="6656" width="10.625" style="179"/>
    <col min="6657" max="6657" width="2.625" style="179" customWidth="1"/>
    <col min="6658" max="6658" width="22.625" style="179" customWidth="1"/>
    <col min="6659" max="6659" width="14.25" style="179" customWidth="1"/>
    <col min="6660" max="6668" width="12.625" style="179" customWidth="1"/>
    <col min="6669" max="6669" width="8.375" style="179" customWidth="1"/>
    <col min="6670" max="6670" width="11" style="179" bestFit="1" customWidth="1"/>
    <col min="6671" max="6912" width="10.625" style="179"/>
    <col min="6913" max="6913" width="2.625" style="179" customWidth="1"/>
    <col min="6914" max="6914" width="22.625" style="179" customWidth="1"/>
    <col min="6915" max="6915" width="14.25" style="179" customWidth="1"/>
    <col min="6916" max="6924" width="12.625" style="179" customWidth="1"/>
    <col min="6925" max="6925" width="8.375" style="179" customWidth="1"/>
    <col min="6926" max="6926" width="11" style="179" bestFit="1" customWidth="1"/>
    <col min="6927" max="7168" width="10.625" style="179"/>
    <col min="7169" max="7169" width="2.625" style="179" customWidth="1"/>
    <col min="7170" max="7170" width="22.625" style="179" customWidth="1"/>
    <col min="7171" max="7171" width="14.25" style="179" customWidth="1"/>
    <col min="7172" max="7180" width="12.625" style="179" customWidth="1"/>
    <col min="7181" max="7181" width="8.375" style="179" customWidth="1"/>
    <col min="7182" max="7182" width="11" style="179" bestFit="1" customWidth="1"/>
    <col min="7183" max="7424" width="10.625" style="179"/>
    <col min="7425" max="7425" width="2.625" style="179" customWidth="1"/>
    <col min="7426" max="7426" width="22.625" style="179" customWidth="1"/>
    <col min="7427" max="7427" width="14.25" style="179" customWidth="1"/>
    <col min="7428" max="7436" width="12.625" style="179" customWidth="1"/>
    <col min="7437" max="7437" width="8.375" style="179" customWidth="1"/>
    <col min="7438" max="7438" width="11" style="179" bestFit="1" customWidth="1"/>
    <col min="7439" max="7680" width="10.625" style="179"/>
    <col min="7681" max="7681" width="2.625" style="179" customWidth="1"/>
    <col min="7682" max="7682" width="22.625" style="179" customWidth="1"/>
    <col min="7683" max="7683" width="14.25" style="179" customWidth="1"/>
    <col min="7684" max="7692" width="12.625" style="179" customWidth="1"/>
    <col min="7693" max="7693" width="8.375" style="179" customWidth="1"/>
    <col min="7694" max="7694" width="11" style="179" bestFit="1" customWidth="1"/>
    <col min="7695" max="7936" width="10.625" style="179"/>
    <col min="7937" max="7937" width="2.625" style="179" customWidth="1"/>
    <col min="7938" max="7938" width="22.625" style="179" customWidth="1"/>
    <col min="7939" max="7939" width="14.25" style="179" customWidth="1"/>
    <col min="7940" max="7948" width="12.625" style="179" customWidth="1"/>
    <col min="7949" max="7949" width="8.375" style="179" customWidth="1"/>
    <col min="7950" max="7950" width="11" style="179" bestFit="1" customWidth="1"/>
    <col min="7951" max="8192" width="10.625" style="179"/>
    <col min="8193" max="8193" width="2.625" style="179" customWidth="1"/>
    <col min="8194" max="8194" width="22.625" style="179" customWidth="1"/>
    <col min="8195" max="8195" width="14.25" style="179" customWidth="1"/>
    <col min="8196" max="8204" width="12.625" style="179" customWidth="1"/>
    <col min="8205" max="8205" width="8.375" style="179" customWidth="1"/>
    <col min="8206" max="8206" width="11" style="179" bestFit="1" customWidth="1"/>
    <col min="8207" max="8448" width="10.625" style="179"/>
    <col min="8449" max="8449" width="2.625" style="179" customWidth="1"/>
    <col min="8450" max="8450" width="22.625" style="179" customWidth="1"/>
    <col min="8451" max="8451" width="14.25" style="179" customWidth="1"/>
    <col min="8452" max="8460" width="12.625" style="179" customWidth="1"/>
    <col min="8461" max="8461" width="8.375" style="179" customWidth="1"/>
    <col min="8462" max="8462" width="11" style="179" bestFit="1" customWidth="1"/>
    <col min="8463" max="8704" width="10.625" style="179"/>
    <col min="8705" max="8705" width="2.625" style="179" customWidth="1"/>
    <col min="8706" max="8706" width="22.625" style="179" customWidth="1"/>
    <col min="8707" max="8707" width="14.25" style="179" customWidth="1"/>
    <col min="8708" max="8716" width="12.625" style="179" customWidth="1"/>
    <col min="8717" max="8717" width="8.375" style="179" customWidth="1"/>
    <col min="8718" max="8718" width="11" style="179" bestFit="1" customWidth="1"/>
    <col min="8719" max="8960" width="10.625" style="179"/>
    <col min="8961" max="8961" width="2.625" style="179" customWidth="1"/>
    <col min="8962" max="8962" width="22.625" style="179" customWidth="1"/>
    <col min="8963" max="8963" width="14.25" style="179" customWidth="1"/>
    <col min="8964" max="8972" width="12.625" style="179" customWidth="1"/>
    <col min="8973" max="8973" width="8.375" style="179" customWidth="1"/>
    <col min="8974" max="8974" width="11" style="179" bestFit="1" customWidth="1"/>
    <col min="8975" max="9216" width="10.625" style="179"/>
    <col min="9217" max="9217" width="2.625" style="179" customWidth="1"/>
    <col min="9218" max="9218" width="22.625" style="179" customWidth="1"/>
    <col min="9219" max="9219" width="14.25" style="179" customWidth="1"/>
    <col min="9220" max="9228" width="12.625" style="179" customWidth="1"/>
    <col min="9229" max="9229" width="8.375" style="179" customWidth="1"/>
    <col min="9230" max="9230" width="11" style="179" bestFit="1" customWidth="1"/>
    <col min="9231" max="9472" width="10.625" style="179"/>
    <col min="9473" max="9473" width="2.625" style="179" customWidth="1"/>
    <col min="9474" max="9474" width="22.625" style="179" customWidth="1"/>
    <col min="9475" max="9475" width="14.25" style="179" customWidth="1"/>
    <col min="9476" max="9484" width="12.625" style="179" customWidth="1"/>
    <col min="9485" max="9485" width="8.375" style="179" customWidth="1"/>
    <col min="9486" max="9486" width="11" style="179" bestFit="1" customWidth="1"/>
    <col min="9487" max="9728" width="10.625" style="179"/>
    <col min="9729" max="9729" width="2.625" style="179" customWidth="1"/>
    <col min="9730" max="9730" width="22.625" style="179" customWidth="1"/>
    <col min="9731" max="9731" width="14.25" style="179" customWidth="1"/>
    <col min="9732" max="9740" width="12.625" style="179" customWidth="1"/>
    <col min="9741" max="9741" width="8.375" style="179" customWidth="1"/>
    <col min="9742" max="9742" width="11" style="179" bestFit="1" customWidth="1"/>
    <col min="9743" max="9984" width="10.625" style="179"/>
    <col min="9985" max="9985" width="2.625" style="179" customWidth="1"/>
    <col min="9986" max="9986" width="22.625" style="179" customWidth="1"/>
    <col min="9987" max="9987" width="14.25" style="179" customWidth="1"/>
    <col min="9988" max="9996" width="12.625" style="179" customWidth="1"/>
    <col min="9997" max="9997" width="8.375" style="179" customWidth="1"/>
    <col min="9998" max="9998" width="11" style="179" bestFit="1" customWidth="1"/>
    <col min="9999" max="10240" width="10.625" style="179"/>
    <col min="10241" max="10241" width="2.625" style="179" customWidth="1"/>
    <col min="10242" max="10242" width="22.625" style="179" customWidth="1"/>
    <col min="10243" max="10243" width="14.25" style="179" customWidth="1"/>
    <col min="10244" max="10252" width="12.625" style="179" customWidth="1"/>
    <col min="10253" max="10253" width="8.375" style="179" customWidth="1"/>
    <col min="10254" max="10254" width="11" style="179" bestFit="1" customWidth="1"/>
    <col min="10255" max="10496" width="10.625" style="179"/>
    <col min="10497" max="10497" width="2.625" style="179" customWidth="1"/>
    <col min="10498" max="10498" width="22.625" style="179" customWidth="1"/>
    <col min="10499" max="10499" width="14.25" style="179" customWidth="1"/>
    <col min="10500" max="10508" width="12.625" style="179" customWidth="1"/>
    <col min="10509" max="10509" width="8.375" style="179" customWidth="1"/>
    <col min="10510" max="10510" width="11" style="179" bestFit="1" customWidth="1"/>
    <col min="10511" max="10752" width="10.625" style="179"/>
    <col min="10753" max="10753" width="2.625" style="179" customWidth="1"/>
    <col min="10754" max="10754" width="22.625" style="179" customWidth="1"/>
    <col min="10755" max="10755" width="14.25" style="179" customWidth="1"/>
    <col min="10756" max="10764" width="12.625" style="179" customWidth="1"/>
    <col min="10765" max="10765" width="8.375" style="179" customWidth="1"/>
    <col min="10766" max="10766" width="11" style="179" bestFit="1" customWidth="1"/>
    <col min="10767" max="11008" width="10.625" style="179"/>
    <col min="11009" max="11009" width="2.625" style="179" customWidth="1"/>
    <col min="11010" max="11010" width="22.625" style="179" customWidth="1"/>
    <col min="11011" max="11011" width="14.25" style="179" customWidth="1"/>
    <col min="11012" max="11020" width="12.625" style="179" customWidth="1"/>
    <col min="11021" max="11021" width="8.375" style="179" customWidth="1"/>
    <col min="11022" max="11022" width="11" style="179" bestFit="1" customWidth="1"/>
    <col min="11023" max="11264" width="10.625" style="179"/>
    <col min="11265" max="11265" width="2.625" style="179" customWidth="1"/>
    <col min="11266" max="11266" width="22.625" style="179" customWidth="1"/>
    <col min="11267" max="11267" width="14.25" style="179" customWidth="1"/>
    <col min="11268" max="11276" width="12.625" style="179" customWidth="1"/>
    <col min="11277" max="11277" width="8.375" style="179" customWidth="1"/>
    <col min="11278" max="11278" width="11" style="179" bestFit="1" customWidth="1"/>
    <col min="11279" max="11520" width="10.625" style="179"/>
    <col min="11521" max="11521" width="2.625" style="179" customWidth="1"/>
    <col min="11522" max="11522" width="22.625" style="179" customWidth="1"/>
    <col min="11523" max="11523" width="14.25" style="179" customWidth="1"/>
    <col min="11524" max="11532" width="12.625" style="179" customWidth="1"/>
    <col min="11533" max="11533" width="8.375" style="179" customWidth="1"/>
    <col min="11534" max="11534" width="11" style="179" bestFit="1" customWidth="1"/>
    <col min="11535" max="11776" width="10.625" style="179"/>
    <col min="11777" max="11777" width="2.625" style="179" customWidth="1"/>
    <col min="11778" max="11778" width="22.625" style="179" customWidth="1"/>
    <col min="11779" max="11779" width="14.25" style="179" customWidth="1"/>
    <col min="11780" max="11788" width="12.625" style="179" customWidth="1"/>
    <col min="11789" max="11789" width="8.375" style="179" customWidth="1"/>
    <col min="11790" max="11790" width="11" style="179" bestFit="1" customWidth="1"/>
    <col min="11791" max="12032" width="10.625" style="179"/>
    <col min="12033" max="12033" width="2.625" style="179" customWidth="1"/>
    <col min="12034" max="12034" width="22.625" style="179" customWidth="1"/>
    <col min="12035" max="12035" width="14.25" style="179" customWidth="1"/>
    <col min="12036" max="12044" width="12.625" style="179" customWidth="1"/>
    <col min="12045" max="12045" width="8.375" style="179" customWidth="1"/>
    <col min="12046" max="12046" width="11" style="179" bestFit="1" customWidth="1"/>
    <col min="12047" max="12288" width="10.625" style="179"/>
    <col min="12289" max="12289" width="2.625" style="179" customWidth="1"/>
    <col min="12290" max="12290" width="22.625" style="179" customWidth="1"/>
    <col min="12291" max="12291" width="14.25" style="179" customWidth="1"/>
    <col min="12292" max="12300" width="12.625" style="179" customWidth="1"/>
    <col min="12301" max="12301" width="8.375" style="179" customWidth="1"/>
    <col min="12302" max="12302" width="11" style="179" bestFit="1" customWidth="1"/>
    <col min="12303" max="12544" width="10.625" style="179"/>
    <col min="12545" max="12545" width="2.625" style="179" customWidth="1"/>
    <col min="12546" max="12546" width="22.625" style="179" customWidth="1"/>
    <col min="12547" max="12547" width="14.25" style="179" customWidth="1"/>
    <col min="12548" max="12556" width="12.625" style="179" customWidth="1"/>
    <col min="12557" max="12557" width="8.375" style="179" customWidth="1"/>
    <col min="12558" max="12558" width="11" style="179" bestFit="1" customWidth="1"/>
    <col min="12559" max="12800" width="10.625" style="179"/>
    <col min="12801" max="12801" width="2.625" style="179" customWidth="1"/>
    <col min="12802" max="12802" width="22.625" style="179" customWidth="1"/>
    <col min="12803" max="12803" width="14.25" style="179" customWidth="1"/>
    <col min="12804" max="12812" width="12.625" style="179" customWidth="1"/>
    <col min="12813" max="12813" width="8.375" style="179" customWidth="1"/>
    <col min="12814" max="12814" width="11" style="179" bestFit="1" customWidth="1"/>
    <col min="12815" max="13056" width="10.625" style="179"/>
    <col min="13057" max="13057" width="2.625" style="179" customWidth="1"/>
    <col min="13058" max="13058" width="22.625" style="179" customWidth="1"/>
    <col min="13059" max="13059" width="14.25" style="179" customWidth="1"/>
    <col min="13060" max="13068" width="12.625" style="179" customWidth="1"/>
    <col min="13069" max="13069" width="8.375" style="179" customWidth="1"/>
    <col min="13070" max="13070" width="11" style="179" bestFit="1" customWidth="1"/>
    <col min="13071" max="13312" width="10.625" style="179"/>
    <col min="13313" max="13313" width="2.625" style="179" customWidth="1"/>
    <col min="13314" max="13314" width="22.625" style="179" customWidth="1"/>
    <col min="13315" max="13315" width="14.25" style="179" customWidth="1"/>
    <col min="13316" max="13324" width="12.625" style="179" customWidth="1"/>
    <col min="13325" max="13325" width="8.375" style="179" customWidth="1"/>
    <col min="13326" max="13326" width="11" style="179" bestFit="1" customWidth="1"/>
    <col min="13327" max="13568" width="10.625" style="179"/>
    <col min="13569" max="13569" width="2.625" style="179" customWidth="1"/>
    <col min="13570" max="13570" width="22.625" style="179" customWidth="1"/>
    <col min="13571" max="13571" width="14.25" style="179" customWidth="1"/>
    <col min="13572" max="13580" width="12.625" style="179" customWidth="1"/>
    <col min="13581" max="13581" width="8.375" style="179" customWidth="1"/>
    <col min="13582" max="13582" width="11" style="179" bestFit="1" customWidth="1"/>
    <col min="13583" max="13824" width="10.625" style="179"/>
    <col min="13825" max="13825" width="2.625" style="179" customWidth="1"/>
    <col min="13826" max="13826" width="22.625" style="179" customWidth="1"/>
    <col min="13827" max="13827" width="14.25" style="179" customWidth="1"/>
    <col min="13828" max="13836" width="12.625" style="179" customWidth="1"/>
    <col min="13837" max="13837" width="8.375" style="179" customWidth="1"/>
    <col min="13838" max="13838" width="11" style="179" bestFit="1" customWidth="1"/>
    <col min="13839" max="14080" width="10.625" style="179"/>
    <col min="14081" max="14081" width="2.625" style="179" customWidth="1"/>
    <col min="14082" max="14082" width="22.625" style="179" customWidth="1"/>
    <col min="14083" max="14083" width="14.25" style="179" customWidth="1"/>
    <col min="14084" max="14092" width="12.625" style="179" customWidth="1"/>
    <col min="14093" max="14093" width="8.375" style="179" customWidth="1"/>
    <col min="14094" max="14094" width="11" style="179" bestFit="1" customWidth="1"/>
    <col min="14095" max="14336" width="10.625" style="179"/>
    <col min="14337" max="14337" width="2.625" style="179" customWidth="1"/>
    <col min="14338" max="14338" width="22.625" style="179" customWidth="1"/>
    <col min="14339" max="14339" width="14.25" style="179" customWidth="1"/>
    <col min="14340" max="14348" width="12.625" style="179" customWidth="1"/>
    <col min="14349" max="14349" width="8.375" style="179" customWidth="1"/>
    <col min="14350" max="14350" width="11" style="179" bestFit="1" customWidth="1"/>
    <col min="14351" max="14592" width="10.625" style="179"/>
    <col min="14593" max="14593" width="2.625" style="179" customWidth="1"/>
    <col min="14594" max="14594" width="22.625" style="179" customWidth="1"/>
    <col min="14595" max="14595" width="14.25" style="179" customWidth="1"/>
    <col min="14596" max="14604" width="12.625" style="179" customWidth="1"/>
    <col min="14605" max="14605" width="8.375" style="179" customWidth="1"/>
    <col min="14606" max="14606" width="11" style="179" bestFit="1" customWidth="1"/>
    <col min="14607" max="14848" width="10.625" style="179"/>
    <col min="14849" max="14849" width="2.625" style="179" customWidth="1"/>
    <col min="14850" max="14850" width="22.625" style="179" customWidth="1"/>
    <col min="14851" max="14851" width="14.25" style="179" customWidth="1"/>
    <col min="14852" max="14860" width="12.625" style="179" customWidth="1"/>
    <col min="14861" max="14861" width="8.375" style="179" customWidth="1"/>
    <col min="14862" max="14862" width="11" style="179" bestFit="1" customWidth="1"/>
    <col min="14863" max="15104" width="10.625" style="179"/>
    <col min="15105" max="15105" width="2.625" style="179" customWidth="1"/>
    <col min="15106" max="15106" width="22.625" style="179" customWidth="1"/>
    <col min="15107" max="15107" width="14.25" style="179" customWidth="1"/>
    <col min="15108" max="15116" width="12.625" style="179" customWidth="1"/>
    <col min="15117" max="15117" width="8.375" style="179" customWidth="1"/>
    <col min="15118" max="15118" width="11" style="179" bestFit="1" customWidth="1"/>
    <col min="15119" max="15360" width="10.625" style="179"/>
    <col min="15361" max="15361" width="2.625" style="179" customWidth="1"/>
    <col min="15362" max="15362" width="22.625" style="179" customWidth="1"/>
    <col min="15363" max="15363" width="14.25" style="179" customWidth="1"/>
    <col min="15364" max="15372" width="12.625" style="179" customWidth="1"/>
    <col min="15373" max="15373" width="8.375" style="179" customWidth="1"/>
    <col min="15374" max="15374" width="11" style="179" bestFit="1" customWidth="1"/>
    <col min="15375" max="15616" width="10.625" style="179"/>
    <col min="15617" max="15617" width="2.625" style="179" customWidth="1"/>
    <col min="15618" max="15618" width="22.625" style="179" customWidth="1"/>
    <col min="15619" max="15619" width="14.25" style="179" customWidth="1"/>
    <col min="15620" max="15628" width="12.625" style="179" customWidth="1"/>
    <col min="15629" max="15629" width="8.375" style="179" customWidth="1"/>
    <col min="15630" max="15630" width="11" style="179" bestFit="1" customWidth="1"/>
    <col min="15631" max="15872" width="10.625" style="179"/>
    <col min="15873" max="15873" width="2.625" style="179" customWidth="1"/>
    <col min="15874" max="15874" width="22.625" style="179" customWidth="1"/>
    <col min="15875" max="15875" width="14.25" style="179" customWidth="1"/>
    <col min="15876" max="15884" width="12.625" style="179" customWidth="1"/>
    <col min="15885" max="15885" width="8.375" style="179" customWidth="1"/>
    <col min="15886" max="15886" width="11" style="179" bestFit="1" customWidth="1"/>
    <col min="15887" max="16128" width="10.625" style="179"/>
    <col min="16129" max="16129" width="2.625" style="179" customWidth="1"/>
    <col min="16130" max="16130" width="22.625" style="179" customWidth="1"/>
    <col min="16131" max="16131" width="14.25" style="179" customWidth="1"/>
    <col min="16132" max="16140" width="12.625" style="179" customWidth="1"/>
    <col min="16141" max="16141" width="8.375" style="179" customWidth="1"/>
    <col min="16142" max="16142" width="11" style="179" bestFit="1" customWidth="1"/>
    <col min="16143" max="16384" width="10.625" style="179"/>
  </cols>
  <sheetData>
    <row r="1" spans="2:24" ht="18" customHeight="1">
      <c r="B1" s="236" t="s">
        <v>168</v>
      </c>
      <c r="C1" s="181"/>
      <c r="D1" s="181"/>
      <c r="E1" s="181"/>
      <c r="F1" s="181"/>
      <c r="G1" s="181"/>
      <c r="H1" s="181"/>
      <c r="I1" s="181"/>
      <c r="J1" s="181"/>
      <c r="K1" s="181"/>
      <c r="L1" s="181"/>
    </row>
    <row r="2" spans="2:24" ht="18" customHeight="1" thickBot="1">
      <c r="B2" s="121"/>
      <c r="C2" s="181"/>
      <c r="D2" s="181"/>
      <c r="E2" s="181"/>
      <c r="F2" s="181"/>
      <c r="G2" s="181"/>
      <c r="H2" s="181"/>
      <c r="I2" s="181"/>
      <c r="J2" s="181"/>
      <c r="K2" s="181"/>
      <c r="L2" s="237" t="s">
        <v>133</v>
      </c>
    </row>
    <row r="3" spans="2:24" ht="18" customHeight="1">
      <c r="B3" s="184" t="s">
        <v>41</v>
      </c>
      <c r="C3" s="185"/>
      <c r="D3" s="186"/>
      <c r="E3" s="185"/>
      <c r="F3" s="185"/>
      <c r="G3" s="185"/>
      <c r="H3" s="185"/>
      <c r="I3" s="185"/>
      <c r="J3" s="185"/>
      <c r="K3" s="185"/>
      <c r="L3" s="228"/>
    </row>
    <row r="4" spans="2:24" ht="18" customHeight="1">
      <c r="B4" s="108"/>
      <c r="C4" s="192" t="s">
        <v>50</v>
      </c>
      <c r="D4" s="198" t="s">
        <v>169</v>
      </c>
      <c r="E4" s="192" t="s">
        <v>170</v>
      </c>
      <c r="F4" s="192" t="s">
        <v>171</v>
      </c>
      <c r="G4" s="192" t="s">
        <v>172</v>
      </c>
      <c r="H4" s="192" t="s">
        <v>173</v>
      </c>
      <c r="I4" s="192" t="s">
        <v>174</v>
      </c>
      <c r="J4" s="192" t="s">
        <v>175</v>
      </c>
      <c r="K4" s="192" t="s">
        <v>176</v>
      </c>
      <c r="L4" s="229" t="s">
        <v>177</v>
      </c>
    </row>
    <row r="5" spans="2:24" ht="18" customHeight="1">
      <c r="B5" s="200" t="s">
        <v>49</v>
      </c>
      <c r="C5" s="201"/>
      <c r="D5" s="230"/>
      <c r="E5" s="201"/>
      <c r="F5" s="201"/>
      <c r="G5" s="201"/>
      <c r="H5" s="201"/>
      <c r="I5" s="201"/>
      <c r="J5" s="201"/>
      <c r="K5" s="201"/>
      <c r="L5" s="231"/>
    </row>
    <row r="6" spans="2:24" ht="16.5" customHeight="1">
      <c r="B6" s="86" t="s">
        <v>60</v>
      </c>
      <c r="C6" s="238">
        <v>840835</v>
      </c>
      <c r="D6" s="207">
        <v>37</v>
      </c>
      <c r="E6" s="155">
        <v>6911</v>
      </c>
      <c r="F6" s="155">
        <v>66751</v>
      </c>
      <c r="G6" s="155">
        <v>217804</v>
      </c>
      <c r="H6" s="155">
        <v>303436</v>
      </c>
      <c r="I6" s="155">
        <v>196321</v>
      </c>
      <c r="J6" s="155">
        <v>47899</v>
      </c>
      <c r="K6" s="155">
        <v>1624</v>
      </c>
      <c r="L6" s="232">
        <v>52</v>
      </c>
      <c r="N6" s="180"/>
      <c r="O6" s="239"/>
      <c r="P6" s="239"/>
      <c r="Q6" s="239"/>
      <c r="R6" s="239"/>
      <c r="S6" s="239"/>
      <c r="T6" s="239"/>
      <c r="U6" s="239"/>
      <c r="V6" s="239"/>
      <c r="W6" s="239"/>
      <c r="X6" s="239"/>
    </row>
    <row r="7" spans="2:24" ht="16.5" customHeight="1">
      <c r="B7" s="105"/>
      <c r="C7" s="238"/>
      <c r="D7" s="207"/>
      <c r="E7" s="155"/>
      <c r="F7" s="155"/>
      <c r="G7" s="155"/>
      <c r="H7" s="155"/>
      <c r="I7" s="155"/>
      <c r="J7" s="155"/>
      <c r="K7" s="155"/>
      <c r="L7" s="232"/>
    </row>
    <row r="8" spans="2:24" ht="16.5" customHeight="1">
      <c r="B8" s="86" t="s">
        <v>62</v>
      </c>
      <c r="C8" s="238">
        <v>13521</v>
      </c>
      <c r="D8" s="207">
        <v>1</v>
      </c>
      <c r="E8" s="102">
        <v>145</v>
      </c>
      <c r="F8" s="102">
        <v>1385</v>
      </c>
      <c r="G8" s="102">
        <v>3852</v>
      </c>
      <c r="H8" s="102">
        <v>4597</v>
      </c>
      <c r="I8" s="102">
        <v>2865</v>
      </c>
      <c r="J8" s="102">
        <v>658</v>
      </c>
      <c r="K8" s="102">
        <v>18</v>
      </c>
      <c r="L8" s="232" t="s">
        <v>117</v>
      </c>
      <c r="N8" s="180"/>
    </row>
    <row r="9" spans="2:24" ht="16.5" customHeight="1">
      <c r="B9" s="86"/>
      <c r="C9" s="238"/>
      <c r="D9" s="207"/>
      <c r="E9" s="155"/>
      <c r="F9" s="155"/>
      <c r="G9" s="155"/>
      <c r="H9" s="155"/>
      <c r="I9" s="155"/>
      <c r="J9" s="155"/>
      <c r="K9" s="155"/>
      <c r="L9" s="232"/>
    </row>
    <row r="10" spans="2:24" ht="16.5" customHeight="1">
      <c r="B10" s="106" t="s">
        <v>63</v>
      </c>
      <c r="C10" s="155">
        <v>6588</v>
      </c>
      <c r="D10" s="207" t="s">
        <v>117</v>
      </c>
      <c r="E10" s="155">
        <v>53</v>
      </c>
      <c r="F10" s="155">
        <v>620</v>
      </c>
      <c r="G10" s="155">
        <v>1853</v>
      </c>
      <c r="H10" s="155">
        <v>2252</v>
      </c>
      <c r="I10" s="155">
        <v>1439</v>
      </c>
      <c r="J10" s="155">
        <v>361</v>
      </c>
      <c r="K10" s="155">
        <v>10</v>
      </c>
      <c r="L10" s="232" t="s">
        <v>117</v>
      </c>
    </row>
    <row r="11" spans="2:24" ht="16.5" customHeight="1">
      <c r="B11" s="106" t="s">
        <v>64</v>
      </c>
      <c r="C11" s="155">
        <v>5274</v>
      </c>
      <c r="D11" s="207">
        <v>1</v>
      </c>
      <c r="E11" s="155">
        <v>78</v>
      </c>
      <c r="F11" s="155">
        <v>588</v>
      </c>
      <c r="G11" s="155">
        <v>1542</v>
      </c>
      <c r="H11" s="155">
        <v>1773</v>
      </c>
      <c r="I11" s="155">
        <v>1066</v>
      </c>
      <c r="J11" s="155">
        <v>219</v>
      </c>
      <c r="K11" s="155">
        <v>7</v>
      </c>
      <c r="L11" s="232" t="s">
        <v>117</v>
      </c>
    </row>
    <row r="12" spans="2:24" ht="16.5" customHeight="1">
      <c r="B12" s="106" t="s">
        <v>65</v>
      </c>
      <c r="C12" s="155">
        <v>229</v>
      </c>
      <c r="D12" s="207" t="s">
        <v>117</v>
      </c>
      <c r="E12" s="155">
        <v>1</v>
      </c>
      <c r="F12" s="155">
        <v>25</v>
      </c>
      <c r="G12" s="155">
        <v>54</v>
      </c>
      <c r="H12" s="155">
        <v>88</v>
      </c>
      <c r="I12" s="155">
        <v>50</v>
      </c>
      <c r="J12" s="155">
        <v>11</v>
      </c>
      <c r="K12" s="155" t="s">
        <v>117</v>
      </c>
      <c r="L12" s="232" t="s">
        <v>117</v>
      </c>
    </row>
    <row r="13" spans="2:24" ht="16.5" customHeight="1">
      <c r="B13" s="106" t="s">
        <v>66</v>
      </c>
      <c r="C13" s="155">
        <v>249</v>
      </c>
      <c r="D13" s="207" t="s">
        <v>117</v>
      </c>
      <c r="E13" s="155">
        <v>6</v>
      </c>
      <c r="F13" s="155">
        <v>21</v>
      </c>
      <c r="G13" s="155">
        <v>69</v>
      </c>
      <c r="H13" s="155">
        <v>81</v>
      </c>
      <c r="I13" s="155">
        <v>56</v>
      </c>
      <c r="J13" s="155">
        <v>16</v>
      </c>
      <c r="K13" s="155" t="s">
        <v>117</v>
      </c>
      <c r="L13" s="232" t="s">
        <v>117</v>
      </c>
    </row>
    <row r="14" spans="2:24" ht="16.5" customHeight="1">
      <c r="B14" s="106" t="s">
        <v>67</v>
      </c>
      <c r="C14" s="155">
        <v>1181</v>
      </c>
      <c r="D14" s="207" t="s">
        <v>117</v>
      </c>
      <c r="E14" s="155">
        <v>7</v>
      </c>
      <c r="F14" s="155">
        <v>131</v>
      </c>
      <c r="G14" s="155">
        <v>334</v>
      </c>
      <c r="H14" s="155">
        <v>403</v>
      </c>
      <c r="I14" s="155">
        <v>254</v>
      </c>
      <c r="J14" s="155">
        <v>51</v>
      </c>
      <c r="K14" s="155">
        <v>1</v>
      </c>
      <c r="L14" s="232" t="s">
        <v>117</v>
      </c>
    </row>
    <row r="15" spans="2:24" ht="16.5" customHeight="1">
      <c r="B15" s="105"/>
      <c r="C15" s="238"/>
      <c r="D15" s="207"/>
      <c r="E15" s="155"/>
      <c r="F15" s="155"/>
      <c r="G15" s="155"/>
      <c r="H15" s="155"/>
      <c r="I15" s="155"/>
      <c r="J15" s="155"/>
      <c r="K15" s="155"/>
      <c r="L15" s="232"/>
    </row>
    <row r="16" spans="2:24" ht="16.5" customHeight="1">
      <c r="B16" s="107" t="s">
        <v>69</v>
      </c>
      <c r="C16" s="238">
        <v>5627</v>
      </c>
      <c r="D16" s="240" t="s">
        <v>117</v>
      </c>
      <c r="E16" s="102">
        <v>42</v>
      </c>
      <c r="F16" s="102">
        <v>520</v>
      </c>
      <c r="G16" s="102">
        <v>1578</v>
      </c>
      <c r="H16" s="102">
        <v>1931</v>
      </c>
      <c r="I16" s="102">
        <v>1240</v>
      </c>
      <c r="J16" s="102">
        <v>307</v>
      </c>
      <c r="K16" s="102">
        <v>9</v>
      </c>
      <c r="L16" s="232" t="s">
        <v>117</v>
      </c>
    </row>
    <row r="17" spans="2:12" ht="16.5" customHeight="1">
      <c r="B17" s="107" t="s">
        <v>70</v>
      </c>
      <c r="C17" s="238">
        <v>3846</v>
      </c>
      <c r="D17" s="207" t="s">
        <v>117</v>
      </c>
      <c r="E17" s="102">
        <v>63</v>
      </c>
      <c r="F17" s="102">
        <v>452</v>
      </c>
      <c r="G17" s="102">
        <v>1161</v>
      </c>
      <c r="H17" s="102">
        <v>1254</v>
      </c>
      <c r="I17" s="102">
        <v>754</v>
      </c>
      <c r="J17" s="102">
        <v>157</v>
      </c>
      <c r="K17" s="102">
        <v>5</v>
      </c>
      <c r="L17" s="232" t="s">
        <v>117</v>
      </c>
    </row>
    <row r="18" spans="2:12" ht="16.5" customHeight="1">
      <c r="B18" s="107" t="s">
        <v>164</v>
      </c>
      <c r="C18" s="238">
        <v>961</v>
      </c>
      <c r="D18" s="207" t="s">
        <v>117</v>
      </c>
      <c r="E18" s="102">
        <v>11</v>
      </c>
      <c r="F18" s="102">
        <v>100</v>
      </c>
      <c r="G18" s="102">
        <v>275</v>
      </c>
      <c r="H18" s="102">
        <v>321</v>
      </c>
      <c r="I18" s="102">
        <v>199</v>
      </c>
      <c r="J18" s="102">
        <v>54</v>
      </c>
      <c r="K18" s="102">
        <v>1</v>
      </c>
      <c r="L18" s="232" t="s">
        <v>117</v>
      </c>
    </row>
    <row r="19" spans="2:12" ht="16.5" customHeight="1">
      <c r="B19" s="107" t="s">
        <v>165</v>
      </c>
      <c r="C19" s="238">
        <v>1428</v>
      </c>
      <c r="D19" s="207">
        <v>1</v>
      </c>
      <c r="E19" s="102">
        <v>15</v>
      </c>
      <c r="F19" s="102">
        <v>136</v>
      </c>
      <c r="G19" s="102">
        <v>381</v>
      </c>
      <c r="H19" s="102">
        <v>519</v>
      </c>
      <c r="I19" s="102">
        <v>312</v>
      </c>
      <c r="J19" s="102">
        <v>62</v>
      </c>
      <c r="K19" s="102">
        <v>2</v>
      </c>
      <c r="L19" s="232" t="s">
        <v>117</v>
      </c>
    </row>
    <row r="20" spans="2:12" ht="16.5" customHeight="1">
      <c r="B20" s="107" t="s">
        <v>166</v>
      </c>
      <c r="C20" s="238">
        <v>229</v>
      </c>
      <c r="D20" s="207" t="s">
        <v>117</v>
      </c>
      <c r="E20" s="102">
        <v>1</v>
      </c>
      <c r="F20" s="102">
        <v>25</v>
      </c>
      <c r="G20" s="102">
        <v>54</v>
      </c>
      <c r="H20" s="102">
        <v>88</v>
      </c>
      <c r="I20" s="102">
        <v>50</v>
      </c>
      <c r="J20" s="102">
        <v>11</v>
      </c>
      <c r="K20" s="102" t="s">
        <v>117</v>
      </c>
      <c r="L20" s="232" t="s">
        <v>117</v>
      </c>
    </row>
    <row r="21" spans="2:12" ht="16.5" customHeight="1">
      <c r="B21" s="107" t="s">
        <v>74</v>
      </c>
      <c r="C21" s="238">
        <v>249</v>
      </c>
      <c r="D21" s="207" t="s">
        <v>117</v>
      </c>
      <c r="E21" s="102">
        <v>6</v>
      </c>
      <c r="F21" s="102">
        <v>21</v>
      </c>
      <c r="G21" s="102">
        <v>69</v>
      </c>
      <c r="H21" s="102">
        <v>81</v>
      </c>
      <c r="I21" s="102">
        <v>56</v>
      </c>
      <c r="J21" s="102">
        <v>16</v>
      </c>
      <c r="K21" s="102" t="s">
        <v>117</v>
      </c>
      <c r="L21" s="232" t="s">
        <v>117</v>
      </c>
    </row>
    <row r="22" spans="2:12" ht="16.5" customHeight="1">
      <c r="B22" s="107" t="s">
        <v>167</v>
      </c>
      <c r="C22" s="238">
        <v>1181</v>
      </c>
      <c r="D22" s="207" t="s">
        <v>117</v>
      </c>
      <c r="E22" s="102">
        <v>7</v>
      </c>
      <c r="F22" s="102">
        <v>131</v>
      </c>
      <c r="G22" s="102">
        <v>334</v>
      </c>
      <c r="H22" s="102">
        <v>403</v>
      </c>
      <c r="I22" s="102">
        <v>254</v>
      </c>
      <c r="J22" s="102">
        <v>51</v>
      </c>
      <c r="K22" s="102">
        <v>1</v>
      </c>
      <c r="L22" s="232" t="s">
        <v>117</v>
      </c>
    </row>
    <row r="23" spans="2:12" ht="16.5" customHeight="1">
      <c r="B23" s="105"/>
      <c r="C23" s="238"/>
      <c r="D23" s="207"/>
      <c r="E23" s="155"/>
      <c r="F23" s="155"/>
      <c r="G23" s="155"/>
      <c r="H23" s="155"/>
      <c r="I23" s="155"/>
      <c r="J23" s="155"/>
      <c r="K23" s="155"/>
      <c r="L23" s="232"/>
    </row>
    <row r="24" spans="2:12" ht="16.5" customHeight="1">
      <c r="B24" s="108" t="s">
        <v>76</v>
      </c>
      <c r="C24" s="238">
        <v>5627</v>
      </c>
      <c r="D24" s="240" t="s">
        <v>117</v>
      </c>
      <c r="E24" s="155">
        <v>42</v>
      </c>
      <c r="F24" s="155">
        <v>520</v>
      </c>
      <c r="G24" s="155">
        <v>1578</v>
      </c>
      <c r="H24" s="155">
        <v>1931</v>
      </c>
      <c r="I24" s="155">
        <v>1240</v>
      </c>
      <c r="J24" s="155">
        <v>307</v>
      </c>
      <c r="K24" s="155">
        <v>9</v>
      </c>
      <c r="L24" s="232" t="s">
        <v>117</v>
      </c>
    </row>
    <row r="25" spans="2:12" ht="16.5" customHeight="1">
      <c r="B25" s="108" t="s">
        <v>77</v>
      </c>
      <c r="C25" s="238">
        <v>3846</v>
      </c>
      <c r="D25" s="240" t="s">
        <v>117</v>
      </c>
      <c r="E25" s="155">
        <v>63</v>
      </c>
      <c r="F25" s="155">
        <v>452</v>
      </c>
      <c r="G25" s="155">
        <v>1161</v>
      </c>
      <c r="H25" s="155">
        <v>1254</v>
      </c>
      <c r="I25" s="155">
        <v>754</v>
      </c>
      <c r="J25" s="155">
        <v>157</v>
      </c>
      <c r="K25" s="155">
        <v>5</v>
      </c>
      <c r="L25" s="232" t="s">
        <v>117</v>
      </c>
    </row>
    <row r="26" spans="2:12" ht="16.5" customHeight="1">
      <c r="B26" s="108" t="s">
        <v>78</v>
      </c>
      <c r="C26" s="238">
        <v>736</v>
      </c>
      <c r="D26" s="240" t="s">
        <v>117</v>
      </c>
      <c r="E26" s="155">
        <v>4</v>
      </c>
      <c r="F26" s="155">
        <v>75</v>
      </c>
      <c r="G26" s="155">
        <v>217</v>
      </c>
      <c r="H26" s="155">
        <v>261</v>
      </c>
      <c r="I26" s="155">
        <v>151</v>
      </c>
      <c r="J26" s="155">
        <v>27</v>
      </c>
      <c r="K26" s="155">
        <v>1</v>
      </c>
      <c r="L26" s="232" t="s">
        <v>117</v>
      </c>
    </row>
    <row r="27" spans="2:12" ht="16.5" customHeight="1">
      <c r="B27" s="108" t="s">
        <v>79</v>
      </c>
      <c r="C27" s="238">
        <v>260</v>
      </c>
      <c r="D27" s="240" t="s">
        <v>117</v>
      </c>
      <c r="E27" s="155">
        <v>4</v>
      </c>
      <c r="F27" s="155">
        <v>27</v>
      </c>
      <c r="G27" s="155">
        <v>77</v>
      </c>
      <c r="H27" s="155">
        <v>87</v>
      </c>
      <c r="I27" s="155">
        <v>56</v>
      </c>
      <c r="J27" s="155">
        <v>8</v>
      </c>
      <c r="K27" s="155">
        <v>1</v>
      </c>
      <c r="L27" s="232" t="s">
        <v>117</v>
      </c>
    </row>
    <row r="28" spans="2:12" ht="16.5" customHeight="1">
      <c r="B28" s="108" t="s">
        <v>80</v>
      </c>
      <c r="C28" s="238">
        <v>232</v>
      </c>
      <c r="D28" s="240" t="s">
        <v>117</v>
      </c>
      <c r="E28" s="155">
        <v>4</v>
      </c>
      <c r="F28" s="155">
        <v>21</v>
      </c>
      <c r="G28" s="155">
        <v>69</v>
      </c>
      <c r="H28" s="155">
        <v>71</v>
      </c>
      <c r="I28" s="155">
        <v>64</v>
      </c>
      <c r="J28" s="155">
        <v>3</v>
      </c>
      <c r="K28" s="155" t="s">
        <v>117</v>
      </c>
      <c r="L28" s="232" t="s">
        <v>117</v>
      </c>
    </row>
    <row r="29" spans="2:12" ht="16.5" customHeight="1">
      <c r="B29" s="108" t="s">
        <v>68</v>
      </c>
      <c r="C29" s="238" t="s">
        <v>68</v>
      </c>
      <c r="D29" s="240" t="s">
        <v>68</v>
      </c>
      <c r="E29" s="155" t="s">
        <v>68</v>
      </c>
      <c r="F29" s="155" t="s">
        <v>68</v>
      </c>
      <c r="G29" s="155" t="s">
        <v>68</v>
      </c>
      <c r="H29" s="155" t="s">
        <v>68</v>
      </c>
      <c r="I29" s="155" t="s">
        <v>68</v>
      </c>
      <c r="J29" s="155" t="s">
        <v>68</v>
      </c>
      <c r="K29" s="155" t="s">
        <v>68</v>
      </c>
      <c r="L29" s="232" t="s">
        <v>68</v>
      </c>
    </row>
    <row r="30" spans="2:12" ht="16.5" customHeight="1">
      <c r="B30" s="108" t="s">
        <v>81</v>
      </c>
      <c r="C30" s="238">
        <v>191</v>
      </c>
      <c r="D30" s="240" t="s">
        <v>117</v>
      </c>
      <c r="E30" s="155">
        <v>1</v>
      </c>
      <c r="F30" s="155">
        <v>28</v>
      </c>
      <c r="G30" s="155">
        <v>44</v>
      </c>
      <c r="H30" s="155">
        <v>74</v>
      </c>
      <c r="I30" s="155">
        <v>37</v>
      </c>
      <c r="J30" s="155">
        <v>6</v>
      </c>
      <c r="K30" s="155">
        <v>1</v>
      </c>
      <c r="L30" s="232" t="s">
        <v>117</v>
      </c>
    </row>
    <row r="31" spans="2:12" ht="16.5" customHeight="1">
      <c r="B31" s="108" t="s">
        <v>82</v>
      </c>
      <c r="C31" s="238">
        <v>526</v>
      </c>
      <c r="D31" s="240" t="s">
        <v>117</v>
      </c>
      <c r="E31" s="155">
        <v>5</v>
      </c>
      <c r="F31" s="155">
        <v>44</v>
      </c>
      <c r="G31" s="155">
        <v>150</v>
      </c>
      <c r="H31" s="155">
        <v>192</v>
      </c>
      <c r="I31" s="155">
        <v>109</v>
      </c>
      <c r="J31" s="155">
        <v>26</v>
      </c>
      <c r="K31" s="155" t="s">
        <v>117</v>
      </c>
      <c r="L31" s="232" t="s">
        <v>117</v>
      </c>
    </row>
    <row r="32" spans="2:12" ht="16.5" customHeight="1">
      <c r="B32" s="108" t="s">
        <v>68</v>
      </c>
      <c r="C32" s="238">
        <v>111</v>
      </c>
      <c r="D32" s="240" t="s">
        <v>117</v>
      </c>
      <c r="E32" s="155" t="s">
        <v>117</v>
      </c>
      <c r="F32" s="155">
        <v>13</v>
      </c>
      <c r="G32" s="155">
        <v>27</v>
      </c>
      <c r="H32" s="155">
        <v>44</v>
      </c>
      <c r="I32" s="155">
        <v>23</v>
      </c>
      <c r="J32" s="155">
        <v>4</v>
      </c>
      <c r="K32" s="155" t="s">
        <v>117</v>
      </c>
      <c r="L32" s="232" t="s">
        <v>117</v>
      </c>
    </row>
    <row r="33" spans="2:12" ht="16.5" customHeight="1">
      <c r="B33" s="108" t="s">
        <v>84</v>
      </c>
      <c r="C33" s="238">
        <v>118</v>
      </c>
      <c r="D33" s="240" t="s">
        <v>117</v>
      </c>
      <c r="E33" s="155">
        <v>1</v>
      </c>
      <c r="F33" s="155">
        <v>12</v>
      </c>
      <c r="G33" s="155">
        <v>27</v>
      </c>
      <c r="H33" s="155">
        <v>44</v>
      </c>
      <c r="I33" s="155">
        <v>27</v>
      </c>
      <c r="J33" s="155">
        <v>7</v>
      </c>
      <c r="K33" s="155" t="s">
        <v>117</v>
      </c>
      <c r="L33" s="232" t="s">
        <v>117</v>
      </c>
    </row>
    <row r="34" spans="2:12" ht="16.5" customHeight="1">
      <c r="B34" s="108" t="s">
        <v>85</v>
      </c>
      <c r="C34" s="238">
        <v>147</v>
      </c>
      <c r="D34" s="240" t="s">
        <v>117</v>
      </c>
      <c r="E34" s="155">
        <v>1</v>
      </c>
      <c r="F34" s="155">
        <v>22</v>
      </c>
      <c r="G34" s="155">
        <v>43</v>
      </c>
      <c r="H34" s="155">
        <v>44</v>
      </c>
      <c r="I34" s="155">
        <v>25</v>
      </c>
      <c r="J34" s="155">
        <v>12</v>
      </c>
      <c r="K34" s="155" t="s">
        <v>117</v>
      </c>
      <c r="L34" s="232" t="s">
        <v>117</v>
      </c>
    </row>
    <row r="35" spans="2:12" ht="16.5" customHeight="1">
      <c r="B35" s="108" t="s">
        <v>68</v>
      </c>
      <c r="C35" s="238" t="s">
        <v>68</v>
      </c>
      <c r="D35" s="240" t="s">
        <v>68</v>
      </c>
      <c r="E35" s="155" t="s">
        <v>68</v>
      </c>
      <c r="F35" s="155" t="s">
        <v>68</v>
      </c>
      <c r="G35" s="155" t="s">
        <v>68</v>
      </c>
      <c r="H35" s="155" t="s">
        <v>68</v>
      </c>
      <c r="I35" s="155" t="s">
        <v>68</v>
      </c>
      <c r="J35" s="155" t="s">
        <v>68</v>
      </c>
      <c r="K35" s="155" t="s">
        <v>68</v>
      </c>
      <c r="L35" s="232" t="s">
        <v>68</v>
      </c>
    </row>
    <row r="36" spans="2:12" ht="16.5" customHeight="1">
      <c r="B36" s="108" t="s">
        <v>86</v>
      </c>
      <c r="C36" s="238">
        <v>181</v>
      </c>
      <c r="D36" s="240" t="s">
        <v>117</v>
      </c>
      <c r="E36" s="155">
        <v>1</v>
      </c>
      <c r="F36" s="155">
        <v>19</v>
      </c>
      <c r="G36" s="155">
        <v>52</v>
      </c>
      <c r="H36" s="155">
        <v>56</v>
      </c>
      <c r="I36" s="155">
        <v>44</v>
      </c>
      <c r="J36" s="155">
        <v>9</v>
      </c>
      <c r="K36" s="155" t="s">
        <v>117</v>
      </c>
      <c r="L36" s="232" t="s">
        <v>117</v>
      </c>
    </row>
    <row r="37" spans="2:12" ht="16.5" customHeight="1">
      <c r="B37" s="109" t="s">
        <v>87</v>
      </c>
      <c r="C37" s="238">
        <v>284</v>
      </c>
      <c r="D37" s="240" t="s">
        <v>117</v>
      </c>
      <c r="E37" s="155">
        <v>5</v>
      </c>
      <c r="F37" s="155">
        <v>27</v>
      </c>
      <c r="G37" s="155">
        <v>76</v>
      </c>
      <c r="H37" s="155">
        <v>103</v>
      </c>
      <c r="I37" s="155">
        <v>53</v>
      </c>
      <c r="J37" s="155">
        <v>20</v>
      </c>
      <c r="K37" s="155" t="s">
        <v>117</v>
      </c>
      <c r="L37" s="232" t="s">
        <v>117</v>
      </c>
    </row>
    <row r="38" spans="2:12" ht="16.5" customHeight="1">
      <c r="B38" s="108" t="s">
        <v>88</v>
      </c>
      <c r="C38" s="238">
        <v>242</v>
      </c>
      <c r="D38" s="240" t="s">
        <v>117</v>
      </c>
      <c r="E38" s="155">
        <v>6</v>
      </c>
      <c r="F38" s="155">
        <v>20</v>
      </c>
      <c r="G38" s="155">
        <v>68</v>
      </c>
      <c r="H38" s="155">
        <v>78</v>
      </c>
      <c r="I38" s="155">
        <v>54</v>
      </c>
      <c r="J38" s="155">
        <v>16</v>
      </c>
      <c r="K38" s="155" t="s">
        <v>117</v>
      </c>
      <c r="L38" s="232" t="s">
        <v>117</v>
      </c>
    </row>
    <row r="39" spans="2:12" ht="16.5" customHeight="1">
      <c r="B39" s="108" t="s">
        <v>89</v>
      </c>
      <c r="C39" s="238">
        <v>117</v>
      </c>
      <c r="D39" s="240" t="s">
        <v>117</v>
      </c>
      <c r="E39" s="155">
        <v>1</v>
      </c>
      <c r="F39" s="155">
        <v>13</v>
      </c>
      <c r="G39" s="155">
        <v>28</v>
      </c>
      <c r="H39" s="155">
        <v>38</v>
      </c>
      <c r="I39" s="155">
        <v>32</v>
      </c>
      <c r="J39" s="155">
        <v>5</v>
      </c>
      <c r="K39" s="155" t="s">
        <v>117</v>
      </c>
      <c r="L39" s="232" t="s">
        <v>117</v>
      </c>
    </row>
    <row r="40" spans="2:12" ht="16.5" customHeight="1">
      <c r="B40" s="108" t="s">
        <v>90</v>
      </c>
      <c r="C40" s="238">
        <v>193</v>
      </c>
      <c r="D40" s="240" t="s">
        <v>117</v>
      </c>
      <c r="E40" s="155">
        <v>3</v>
      </c>
      <c r="F40" s="155">
        <v>22</v>
      </c>
      <c r="G40" s="155">
        <v>49</v>
      </c>
      <c r="H40" s="155">
        <v>67</v>
      </c>
      <c r="I40" s="155">
        <v>39</v>
      </c>
      <c r="J40" s="155">
        <v>12</v>
      </c>
      <c r="K40" s="155">
        <v>1</v>
      </c>
      <c r="L40" s="232" t="s">
        <v>117</v>
      </c>
    </row>
    <row r="41" spans="2:12" ht="16.5" customHeight="1">
      <c r="B41" s="108" t="s">
        <v>68</v>
      </c>
      <c r="C41" s="238" t="s">
        <v>68</v>
      </c>
      <c r="D41" s="240" t="s">
        <v>68</v>
      </c>
      <c r="E41" s="155" t="s">
        <v>68</v>
      </c>
      <c r="F41" s="155" t="s">
        <v>68</v>
      </c>
      <c r="G41" s="155" t="s">
        <v>68</v>
      </c>
      <c r="H41" s="155" t="s">
        <v>68</v>
      </c>
      <c r="I41" s="155" t="s">
        <v>68</v>
      </c>
      <c r="J41" s="155" t="s">
        <v>68</v>
      </c>
      <c r="K41" s="155" t="s">
        <v>68</v>
      </c>
      <c r="L41" s="232" t="s">
        <v>68</v>
      </c>
    </row>
    <row r="42" spans="2:12" ht="16.5" customHeight="1">
      <c r="B42" s="108" t="s">
        <v>91</v>
      </c>
      <c r="C42" s="238" t="s">
        <v>68</v>
      </c>
      <c r="D42" s="240" t="s">
        <v>68</v>
      </c>
      <c r="E42" s="155" t="s">
        <v>68</v>
      </c>
      <c r="F42" s="155" t="s">
        <v>68</v>
      </c>
      <c r="G42" s="155" t="s">
        <v>68</v>
      </c>
      <c r="H42" s="155" t="s">
        <v>68</v>
      </c>
      <c r="I42" s="155" t="s">
        <v>68</v>
      </c>
      <c r="J42" s="155" t="s">
        <v>68</v>
      </c>
      <c r="K42" s="155" t="s">
        <v>68</v>
      </c>
      <c r="L42" s="232" t="s">
        <v>68</v>
      </c>
    </row>
    <row r="43" spans="2:12" ht="16.5" customHeight="1">
      <c r="B43" s="108" t="s">
        <v>92</v>
      </c>
      <c r="C43" s="238">
        <v>50</v>
      </c>
      <c r="D43" s="240" t="s">
        <v>117</v>
      </c>
      <c r="E43" s="155" t="s">
        <v>117</v>
      </c>
      <c r="F43" s="155">
        <v>5</v>
      </c>
      <c r="G43" s="155">
        <v>18</v>
      </c>
      <c r="H43" s="155">
        <v>14</v>
      </c>
      <c r="I43" s="155">
        <v>8</v>
      </c>
      <c r="J43" s="155">
        <v>5</v>
      </c>
      <c r="K43" s="155" t="s">
        <v>117</v>
      </c>
      <c r="L43" s="232" t="s">
        <v>117</v>
      </c>
    </row>
    <row r="44" spans="2:12" ht="16.5" customHeight="1">
      <c r="B44" s="108" t="s">
        <v>93</v>
      </c>
      <c r="C44" s="238" t="s">
        <v>68</v>
      </c>
      <c r="D44" s="240" t="s">
        <v>68</v>
      </c>
      <c r="E44" s="155" t="s">
        <v>68</v>
      </c>
      <c r="F44" s="155" t="s">
        <v>68</v>
      </c>
      <c r="G44" s="155" t="s">
        <v>68</v>
      </c>
      <c r="H44" s="155" t="s">
        <v>68</v>
      </c>
      <c r="I44" s="155" t="s">
        <v>68</v>
      </c>
      <c r="J44" s="155" t="s">
        <v>68</v>
      </c>
      <c r="K44" s="155" t="s">
        <v>68</v>
      </c>
      <c r="L44" s="232" t="s">
        <v>68</v>
      </c>
    </row>
    <row r="45" spans="2:12" ht="16.5" customHeight="1">
      <c r="B45" s="108" t="s">
        <v>94</v>
      </c>
      <c r="C45" s="238">
        <v>143</v>
      </c>
      <c r="D45" s="240">
        <v>1</v>
      </c>
      <c r="E45" s="155">
        <v>1</v>
      </c>
      <c r="F45" s="155">
        <v>10</v>
      </c>
      <c r="G45" s="155">
        <v>38</v>
      </c>
      <c r="H45" s="155">
        <v>56</v>
      </c>
      <c r="I45" s="155">
        <v>29</v>
      </c>
      <c r="J45" s="155">
        <v>8</v>
      </c>
      <c r="K45" s="155" t="s">
        <v>117</v>
      </c>
      <c r="L45" s="232" t="s">
        <v>117</v>
      </c>
    </row>
    <row r="46" spans="2:12" ht="16.5" customHeight="1">
      <c r="B46" s="108" t="s">
        <v>95</v>
      </c>
      <c r="C46" s="238" t="s">
        <v>68</v>
      </c>
      <c r="D46" s="240" t="s">
        <v>68</v>
      </c>
      <c r="E46" s="155" t="s">
        <v>68</v>
      </c>
      <c r="F46" s="155" t="s">
        <v>68</v>
      </c>
      <c r="G46" s="155" t="s">
        <v>68</v>
      </c>
      <c r="H46" s="155" t="s">
        <v>68</v>
      </c>
      <c r="I46" s="155" t="s">
        <v>68</v>
      </c>
      <c r="J46" s="155" t="s">
        <v>68</v>
      </c>
      <c r="K46" s="155" t="s">
        <v>68</v>
      </c>
      <c r="L46" s="232" t="s">
        <v>68</v>
      </c>
    </row>
    <row r="47" spans="2:12" ht="16.5" customHeight="1">
      <c r="B47" s="108" t="s">
        <v>96</v>
      </c>
      <c r="C47" s="238">
        <v>69</v>
      </c>
      <c r="D47" s="240" t="s">
        <v>117</v>
      </c>
      <c r="E47" s="155">
        <v>1</v>
      </c>
      <c r="F47" s="155">
        <v>6</v>
      </c>
      <c r="G47" s="155">
        <v>14</v>
      </c>
      <c r="H47" s="155">
        <v>32</v>
      </c>
      <c r="I47" s="155">
        <v>13</v>
      </c>
      <c r="J47" s="155">
        <v>3</v>
      </c>
      <c r="K47" s="155" t="s">
        <v>117</v>
      </c>
      <c r="L47" s="232" t="s">
        <v>117</v>
      </c>
    </row>
    <row r="48" spans="2:12" ht="16.5" customHeight="1">
      <c r="B48" s="108" t="s">
        <v>68</v>
      </c>
      <c r="C48" s="238" t="s">
        <v>68</v>
      </c>
      <c r="D48" s="240" t="s">
        <v>68</v>
      </c>
      <c r="E48" s="155" t="s">
        <v>68</v>
      </c>
      <c r="F48" s="155" t="s">
        <v>68</v>
      </c>
      <c r="G48" s="155" t="s">
        <v>68</v>
      </c>
      <c r="H48" s="155" t="s">
        <v>68</v>
      </c>
      <c r="I48" s="155" t="s">
        <v>68</v>
      </c>
      <c r="J48" s="155" t="s">
        <v>68</v>
      </c>
      <c r="K48" s="155" t="s">
        <v>68</v>
      </c>
      <c r="L48" s="232" t="s">
        <v>68</v>
      </c>
    </row>
    <row r="49" spans="2:12" ht="16.5" customHeight="1">
      <c r="B49" s="108" t="s">
        <v>97</v>
      </c>
      <c r="C49" s="238" t="s">
        <v>68</v>
      </c>
      <c r="D49" s="240" t="s">
        <v>68</v>
      </c>
      <c r="E49" s="155" t="s">
        <v>68</v>
      </c>
      <c r="F49" s="155" t="s">
        <v>68</v>
      </c>
      <c r="G49" s="155" t="s">
        <v>68</v>
      </c>
      <c r="H49" s="155" t="s">
        <v>68</v>
      </c>
      <c r="I49" s="155" t="s">
        <v>68</v>
      </c>
      <c r="J49" s="155" t="s">
        <v>68</v>
      </c>
      <c r="K49" s="155" t="s">
        <v>68</v>
      </c>
      <c r="L49" s="232" t="s">
        <v>68</v>
      </c>
    </row>
    <row r="50" spans="2:12" ht="16.5" customHeight="1">
      <c r="B50" s="108" t="s">
        <v>98</v>
      </c>
      <c r="C50" s="238">
        <v>74</v>
      </c>
      <c r="D50" s="240" t="s">
        <v>117</v>
      </c>
      <c r="E50" s="155" t="s">
        <v>117</v>
      </c>
      <c r="F50" s="155">
        <v>5</v>
      </c>
      <c r="G50" s="155">
        <v>17</v>
      </c>
      <c r="H50" s="155">
        <v>27</v>
      </c>
      <c r="I50" s="155">
        <v>21</v>
      </c>
      <c r="J50" s="155">
        <v>4</v>
      </c>
      <c r="K50" s="155" t="s">
        <v>117</v>
      </c>
      <c r="L50" s="232" t="s">
        <v>117</v>
      </c>
    </row>
    <row r="51" spans="2:12" ht="16.5" customHeight="1">
      <c r="B51" s="108" t="s">
        <v>99</v>
      </c>
      <c r="C51" s="238" t="s">
        <v>68</v>
      </c>
      <c r="D51" s="240" t="s">
        <v>68</v>
      </c>
      <c r="E51" s="155" t="s">
        <v>68</v>
      </c>
      <c r="F51" s="155" t="s">
        <v>68</v>
      </c>
      <c r="G51" s="155" t="s">
        <v>68</v>
      </c>
      <c r="H51" s="155" t="s">
        <v>68</v>
      </c>
      <c r="I51" s="155" t="s">
        <v>68</v>
      </c>
      <c r="J51" s="155" t="s">
        <v>68</v>
      </c>
      <c r="K51" s="155" t="s">
        <v>68</v>
      </c>
      <c r="L51" s="232" t="s">
        <v>68</v>
      </c>
    </row>
    <row r="52" spans="2:12" ht="16.5" customHeight="1">
      <c r="B52" s="108" t="s">
        <v>100</v>
      </c>
      <c r="C52" s="238">
        <v>7</v>
      </c>
      <c r="D52" s="240" t="s">
        <v>117</v>
      </c>
      <c r="E52" s="155" t="s">
        <v>117</v>
      </c>
      <c r="F52" s="155">
        <v>1</v>
      </c>
      <c r="G52" s="155">
        <v>1</v>
      </c>
      <c r="H52" s="155">
        <v>3</v>
      </c>
      <c r="I52" s="155">
        <v>2</v>
      </c>
      <c r="J52" s="155" t="s">
        <v>117</v>
      </c>
      <c r="K52" s="155" t="s">
        <v>117</v>
      </c>
      <c r="L52" s="232" t="s">
        <v>117</v>
      </c>
    </row>
    <row r="53" spans="2:12" ht="16.5" customHeight="1">
      <c r="B53" s="108" t="s">
        <v>101</v>
      </c>
      <c r="C53" s="238" t="s">
        <v>68</v>
      </c>
      <c r="D53" s="240" t="s">
        <v>68</v>
      </c>
      <c r="E53" s="155" t="s">
        <v>68</v>
      </c>
      <c r="F53" s="155" t="s">
        <v>68</v>
      </c>
      <c r="G53" s="155" t="s">
        <v>68</v>
      </c>
      <c r="H53" s="155" t="s">
        <v>68</v>
      </c>
      <c r="I53" s="155" t="s">
        <v>68</v>
      </c>
      <c r="J53" s="155" t="s">
        <v>68</v>
      </c>
      <c r="K53" s="155" t="s">
        <v>68</v>
      </c>
      <c r="L53" s="232" t="s">
        <v>68</v>
      </c>
    </row>
    <row r="54" spans="2:12" ht="16.5" customHeight="1">
      <c r="B54" s="108" t="s">
        <v>102</v>
      </c>
      <c r="C54" s="238">
        <v>94</v>
      </c>
      <c r="D54" s="240" t="s">
        <v>117</v>
      </c>
      <c r="E54" s="155" t="s">
        <v>117</v>
      </c>
      <c r="F54" s="155">
        <v>12</v>
      </c>
      <c r="G54" s="155">
        <v>26</v>
      </c>
      <c r="H54" s="155">
        <v>27</v>
      </c>
      <c r="I54" s="155">
        <v>22</v>
      </c>
      <c r="J54" s="155">
        <v>7</v>
      </c>
      <c r="K54" s="155" t="s">
        <v>117</v>
      </c>
      <c r="L54" s="232" t="s">
        <v>117</v>
      </c>
    </row>
    <row r="55" spans="2:12" ht="16.5" customHeight="1">
      <c r="B55" s="108" t="s">
        <v>68</v>
      </c>
      <c r="C55" s="238" t="s">
        <v>68</v>
      </c>
      <c r="D55" s="240" t="s">
        <v>68</v>
      </c>
      <c r="E55" s="155" t="s">
        <v>68</v>
      </c>
      <c r="F55" s="155" t="s">
        <v>68</v>
      </c>
      <c r="G55" s="155" t="s">
        <v>68</v>
      </c>
      <c r="H55" s="155" t="s">
        <v>68</v>
      </c>
      <c r="I55" s="155" t="s">
        <v>68</v>
      </c>
      <c r="J55" s="155" t="s">
        <v>68</v>
      </c>
      <c r="K55" s="155" t="s">
        <v>68</v>
      </c>
      <c r="L55" s="232" t="s">
        <v>68</v>
      </c>
    </row>
    <row r="56" spans="2:12" ht="16.5" customHeight="1">
      <c r="B56" s="108" t="s">
        <v>103</v>
      </c>
      <c r="C56" s="238" t="s">
        <v>68</v>
      </c>
      <c r="D56" s="240" t="s">
        <v>68</v>
      </c>
      <c r="E56" s="155" t="s">
        <v>68</v>
      </c>
      <c r="F56" s="155" t="s">
        <v>68</v>
      </c>
      <c r="G56" s="155" t="s">
        <v>68</v>
      </c>
      <c r="H56" s="155" t="s">
        <v>68</v>
      </c>
      <c r="I56" s="155" t="s">
        <v>68</v>
      </c>
      <c r="J56" s="155" t="s">
        <v>68</v>
      </c>
      <c r="K56" s="155" t="s">
        <v>68</v>
      </c>
      <c r="L56" s="232" t="s">
        <v>68</v>
      </c>
    </row>
    <row r="57" spans="2:12" ht="16.5" customHeight="1">
      <c r="B57" s="108" t="s">
        <v>104</v>
      </c>
      <c r="C57" s="238">
        <v>94</v>
      </c>
      <c r="D57" s="240" t="s">
        <v>117</v>
      </c>
      <c r="E57" s="155" t="s">
        <v>117</v>
      </c>
      <c r="F57" s="155">
        <v>10</v>
      </c>
      <c r="G57" s="155">
        <v>25</v>
      </c>
      <c r="H57" s="155">
        <v>37</v>
      </c>
      <c r="I57" s="155">
        <v>16</v>
      </c>
      <c r="J57" s="155">
        <v>6</v>
      </c>
      <c r="K57" s="155" t="s">
        <v>117</v>
      </c>
      <c r="L57" s="232" t="s">
        <v>117</v>
      </c>
    </row>
    <row r="58" spans="2:12" ht="16.5" customHeight="1">
      <c r="B58" s="108" t="s">
        <v>105</v>
      </c>
      <c r="C58" s="238">
        <v>50</v>
      </c>
      <c r="D58" s="240" t="s">
        <v>117</v>
      </c>
      <c r="E58" s="155" t="s">
        <v>117</v>
      </c>
      <c r="F58" s="155">
        <v>5</v>
      </c>
      <c r="G58" s="155">
        <v>18</v>
      </c>
      <c r="H58" s="155">
        <v>14</v>
      </c>
      <c r="I58" s="155">
        <v>12</v>
      </c>
      <c r="J58" s="155">
        <v>1</v>
      </c>
      <c r="K58" s="155" t="s">
        <v>117</v>
      </c>
      <c r="L58" s="232" t="s">
        <v>117</v>
      </c>
    </row>
    <row r="59" spans="2:12" ht="16.5" customHeight="1">
      <c r="B59" s="108" t="s">
        <v>106</v>
      </c>
      <c r="C59" s="238" t="s">
        <v>68</v>
      </c>
      <c r="D59" s="240" t="s">
        <v>68</v>
      </c>
      <c r="E59" s="155" t="s">
        <v>68</v>
      </c>
      <c r="F59" s="155" t="s">
        <v>68</v>
      </c>
      <c r="G59" s="155" t="s">
        <v>68</v>
      </c>
      <c r="H59" s="155" t="s">
        <v>68</v>
      </c>
      <c r="I59" s="155" t="s">
        <v>68</v>
      </c>
      <c r="J59" s="155" t="s">
        <v>68</v>
      </c>
      <c r="K59" s="155" t="s">
        <v>68</v>
      </c>
      <c r="L59" s="232" t="s">
        <v>68</v>
      </c>
    </row>
    <row r="60" spans="2:12" ht="16.5" customHeight="1">
      <c r="B60" s="108" t="s">
        <v>107</v>
      </c>
      <c r="C60" s="238">
        <v>5</v>
      </c>
      <c r="D60" s="240" t="s">
        <v>117</v>
      </c>
      <c r="E60" s="155" t="s">
        <v>117</v>
      </c>
      <c r="F60" s="155">
        <v>1</v>
      </c>
      <c r="G60" s="155" t="s">
        <v>117</v>
      </c>
      <c r="H60" s="155">
        <v>3</v>
      </c>
      <c r="I60" s="155">
        <v>1</v>
      </c>
      <c r="J60" s="155" t="s">
        <v>117</v>
      </c>
      <c r="K60" s="155" t="s">
        <v>117</v>
      </c>
      <c r="L60" s="232" t="s">
        <v>117</v>
      </c>
    </row>
    <row r="61" spans="2:12" ht="16.5" customHeight="1">
      <c r="B61" s="108" t="s">
        <v>68</v>
      </c>
      <c r="C61" s="238" t="s">
        <v>68</v>
      </c>
      <c r="D61" s="240" t="s">
        <v>68</v>
      </c>
      <c r="E61" s="155" t="s">
        <v>68</v>
      </c>
      <c r="F61" s="155" t="s">
        <v>68</v>
      </c>
      <c r="G61" s="155" t="s">
        <v>68</v>
      </c>
      <c r="H61" s="155" t="s">
        <v>68</v>
      </c>
      <c r="I61" s="155" t="s">
        <v>68</v>
      </c>
      <c r="J61" s="155" t="s">
        <v>68</v>
      </c>
      <c r="K61" s="155" t="s">
        <v>68</v>
      </c>
      <c r="L61" s="232" t="s">
        <v>68</v>
      </c>
    </row>
    <row r="62" spans="2:12" ht="16.5" customHeight="1">
      <c r="B62" s="108" t="s">
        <v>108</v>
      </c>
      <c r="C62" s="238" t="s">
        <v>68</v>
      </c>
      <c r="D62" s="240" t="s">
        <v>68</v>
      </c>
      <c r="E62" s="155" t="s">
        <v>68</v>
      </c>
      <c r="F62" s="155" t="s">
        <v>68</v>
      </c>
      <c r="G62" s="155" t="s">
        <v>68</v>
      </c>
      <c r="H62" s="155" t="s">
        <v>68</v>
      </c>
      <c r="I62" s="155" t="s">
        <v>68</v>
      </c>
      <c r="J62" s="155" t="s">
        <v>68</v>
      </c>
      <c r="K62" s="155" t="s">
        <v>68</v>
      </c>
      <c r="L62" s="232" t="s">
        <v>68</v>
      </c>
    </row>
    <row r="63" spans="2:12" ht="16.5" customHeight="1">
      <c r="B63" s="108" t="s">
        <v>109</v>
      </c>
      <c r="C63" s="238">
        <v>21</v>
      </c>
      <c r="D63" s="240" t="s">
        <v>117</v>
      </c>
      <c r="E63" s="155">
        <v>1</v>
      </c>
      <c r="F63" s="155">
        <v>2</v>
      </c>
      <c r="G63" s="155">
        <v>4</v>
      </c>
      <c r="H63" s="155">
        <v>7</v>
      </c>
      <c r="I63" s="155">
        <v>7</v>
      </c>
      <c r="J63" s="155" t="s">
        <v>117</v>
      </c>
      <c r="K63" s="155" t="s">
        <v>117</v>
      </c>
      <c r="L63" s="232" t="s">
        <v>117</v>
      </c>
    </row>
    <row r="64" spans="2:12" ht="16.5" customHeight="1">
      <c r="B64" s="108" t="s">
        <v>620</v>
      </c>
      <c r="C64" s="238">
        <v>64</v>
      </c>
      <c r="D64" s="240" t="s">
        <v>117</v>
      </c>
      <c r="E64" s="155">
        <v>1</v>
      </c>
      <c r="F64" s="155">
        <v>13</v>
      </c>
      <c r="G64" s="155">
        <v>16</v>
      </c>
      <c r="H64" s="155">
        <v>16</v>
      </c>
      <c r="I64" s="155">
        <v>13</v>
      </c>
      <c r="J64" s="155">
        <v>5</v>
      </c>
      <c r="K64" s="155" t="s">
        <v>117</v>
      </c>
      <c r="L64" s="232" t="s">
        <v>117</v>
      </c>
    </row>
    <row r="65" spans="2:12" ht="16.5" customHeight="1">
      <c r="B65" s="108" t="s">
        <v>111</v>
      </c>
      <c r="C65" s="238" t="s">
        <v>68</v>
      </c>
      <c r="D65" s="240" t="s">
        <v>68</v>
      </c>
      <c r="E65" s="155" t="s">
        <v>68</v>
      </c>
      <c r="F65" s="155" t="s">
        <v>68</v>
      </c>
      <c r="G65" s="155" t="s">
        <v>68</v>
      </c>
      <c r="H65" s="155" t="s">
        <v>68</v>
      </c>
      <c r="I65" s="155" t="s">
        <v>68</v>
      </c>
      <c r="J65" s="155" t="s">
        <v>68</v>
      </c>
      <c r="K65" s="155" t="s">
        <v>68</v>
      </c>
      <c r="L65" s="232" t="s">
        <v>68</v>
      </c>
    </row>
    <row r="66" spans="2:12" ht="16.5" customHeight="1">
      <c r="B66" s="108" t="s">
        <v>112</v>
      </c>
      <c r="C66" s="238">
        <v>39</v>
      </c>
      <c r="D66" s="240" t="s">
        <v>117</v>
      </c>
      <c r="E66" s="155" t="s">
        <v>117</v>
      </c>
      <c r="F66" s="155" t="s">
        <v>117</v>
      </c>
      <c r="G66" s="155">
        <v>9</v>
      </c>
      <c r="H66" s="155">
        <v>17</v>
      </c>
      <c r="I66" s="155">
        <v>13</v>
      </c>
      <c r="J66" s="155" t="s">
        <v>117</v>
      </c>
      <c r="K66" s="155" t="s">
        <v>117</v>
      </c>
      <c r="L66" s="232" t="s">
        <v>117</v>
      </c>
    </row>
    <row r="67" spans="2:12" ht="16.5" customHeight="1">
      <c r="B67" s="108" t="s">
        <v>68</v>
      </c>
      <c r="C67" s="238" t="str">
        <f>IF(ISBLANK([3]市町村!C84)=TRUE,"",IF([3]市町村!C84=0,"－",[3]市町村!C84))</f>
        <v/>
      </c>
      <c r="D67" s="240" t="str">
        <f>IF(ISBLANK([3]市町村!D84)=TRUE,"",IF([3]市町村!D84=0,"－",[3]市町村!D84))</f>
        <v/>
      </c>
      <c r="E67" s="155" t="str">
        <f>IF(ISBLANK([3]市町村!E84)=TRUE,"",IF([3]市町村!E84=0,"－",[3]市町村!E84))</f>
        <v/>
      </c>
      <c r="F67" s="155" t="str">
        <f>IF(ISBLANK([3]市町村!F84)=TRUE,"",IF([3]市町村!F84=0,"－",[3]市町村!F84))</f>
        <v/>
      </c>
      <c r="G67" s="155" t="str">
        <f>IF(ISBLANK([3]市町村!G84)=TRUE,"",IF([3]市町村!G84=0,"－",[3]市町村!G84))</f>
        <v/>
      </c>
      <c r="H67" s="155" t="str">
        <f>IF(ISBLANK([3]市町村!H84)=TRUE,"",IF([3]市町村!H84=0,"－",[3]市町村!H84))</f>
        <v/>
      </c>
      <c r="I67" s="155" t="str">
        <f>IF(ISBLANK([3]市町村!I84)=TRUE,"",IF([3]市町村!I84=0,"－",[3]市町村!I84))</f>
        <v/>
      </c>
      <c r="J67" s="155" t="str">
        <f>IF(ISBLANK([3]市町村!J84)=TRUE,"",IF([3]市町村!J84=0,"－",[3]市町村!J84))</f>
        <v/>
      </c>
      <c r="K67" s="155" t="str">
        <f>IF(ISBLANK([3]市町村!K84)=TRUE,"",IF([3]市町村!K84=0,"－",[3]市町村!K84))</f>
        <v/>
      </c>
      <c r="L67" s="232" t="str">
        <f>IF(ISBLANK([3]市町村!L84)=TRUE,"",IF([3]市町村!L84=0,"－",[3]市町村!L84))</f>
        <v/>
      </c>
    </row>
    <row r="68" spans="2:12" ht="16.5" customHeight="1">
      <c r="B68" s="108" t="s">
        <v>68</v>
      </c>
      <c r="C68" s="238" t="str">
        <f>IF(ISBLANK([3]市町村!C85)=TRUE,"",IF([3]市町村!C85=0,"－",[3]市町村!C85))</f>
        <v/>
      </c>
      <c r="D68" s="240" t="str">
        <f>IF(ISBLANK([3]市町村!D85)=TRUE,"",IF([3]市町村!D85=0,"－",[3]市町村!D85))</f>
        <v/>
      </c>
      <c r="E68" s="155" t="str">
        <f>IF(ISBLANK([3]市町村!E85)=TRUE,"",IF([3]市町村!E85=0,"－",[3]市町村!E85))</f>
        <v/>
      </c>
      <c r="F68" s="155" t="str">
        <f>IF(ISBLANK([3]市町村!F85)=TRUE,"",IF([3]市町村!F85=0,"－",[3]市町村!F85))</f>
        <v/>
      </c>
      <c r="G68" s="155" t="str">
        <f>IF(ISBLANK([3]市町村!G85)=TRUE,"",IF([3]市町村!G85=0,"－",[3]市町村!G85))</f>
        <v/>
      </c>
      <c r="H68" s="155" t="str">
        <f>IF(ISBLANK([3]市町村!H85)=TRUE,"",IF([3]市町村!H85=0,"－",[3]市町村!H85))</f>
        <v/>
      </c>
      <c r="I68" s="155" t="str">
        <f>IF(ISBLANK([3]市町村!I85)=TRUE,"",IF([3]市町村!I85=0,"－",[3]市町村!I85))</f>
        <v/>
      </c>
      <c r="J68" s="155" t="str">
        <f>IF(ISBLANK([3]市町村!J85)=TRUE,"",IF([3]市町村!J85=0,"－",[3]市町村!J85))</f>
        <v/>
      </c>
      <c r="K68" s="155" t="str">
        <f>IF(ISBLANK([3]市町村!K85)=TRUE,"",IF([3]市町村!K85=0,"－",[3]市町村!K85))</f>
        <v/>
      </c>
      <c r="L68" s="232" t="str">
        <f>IF(ISBLANK([3]市町村!L85)=TRUE,"",IF([3]市町村!L85=0,"－",[3]市町村!L85))</f>
        <v/>
      </c>
    </row>
    <row r="69" spans="2:12" ht="16.5" customHeight="1">
      <c r="B69" s="108" t="s">
        <v>68</v>
      </c>
      <c r="C69" s="238" t="str">
        <f>IF(ISBLANK([3]市町村!C86)=TRUE,"",IF([3]市町村!C86=0,"－",[3]市町村!C86))</f>
        <v/>
      </c>
      <c r="D69" s="240" t="str">
        <f>IF(ISBLANK([3]市町村!D86)=TRUE,"",IF([3]市町村!D86=0,"－",[3]市町村!D86))</f>
        <v/>
      </c>
      <c r="E69" s="155" t="str">
        <f>IF(ISBLANK([3]市町村!E86)=TRUE,"",IF([3]市町村!E86=0,"－",[3]市町村!E86))</f>
        <v/>
      </c>
      <c r="F69" s="155" t="str">
        <f>IF(ISBLANK([3]市町村!F86)=TRUE,"",IF([3]市町村!F86=0,"－",[3]市町村!F86))</f>
        <v/>
      </c>
      <c r="G69" s="155" t="str">
        <f>IF(ISBLANK([3]市町村!G86)=TRUE,"",IF([3]市町村!G86=0,"－",[3]市町村!G86))</f>
        <v/>
      </c>
      <c r="H69" s="155" t="str">
        <f>IF(ISBLANK([3]市町村!H86)=TRUE,"",IF([3]市町村!H86=0,"－",[3]市町村!H86))</f>
        <v/>
      </c>
      <c r="I69" s="155" t="str">
        <f>IF(ISBLANK([3]市町村!I86)=TRUE,"",IF([3]市町村!I86=0,"－",[3]市町村!I86))</f>
        <v/>
      </c>
      <c r="J69" s="155" t="str">
        <f>IF(ISBLANK([3]市町村!J86)=TRUE,"",IF([3]市町村!J86=0,"－",[3]市町村!J86))</f>
        <v/>
      </c>
      <c r="K69" s="155" t="str">
        <f>IF(ISBLANK([3]市町村!K86)=TRUE,"",IF([3]市町村!K86=0,"－",[3]市町村!K86))</f>
        <v/>
      </c>
      <c r="L69" s="232" t="str">
        <f>IF(ISBLANK([3]市町村!L86)=TRUE,"",IF([3]市町村!L86=0,"－",[3]市町村!L86))</f>
        <v/>
      </c>
    </row>
    <row r="70" spans="2:12" ht="16.5" customHeight="1" thickBot="1">
      <c r="B70" s="114" t="s">
        <v>68</v>
      </c>
      <c r="C70" s="241" t="str">
        <f>IF(ISBLANK([3]市町村!C87)=TRUE,"",IF([3]市町村!C87=0,"－",[3]市町村!C87))</f>
        <v/>
      </c>
      <c r="D70" s="242" t="str">
        <f>IF(ISBLANK([3]市町村!D87)=TRUE,"",IF([3]市町村!D87=0,"－",[3]市町村!D87))</f>
        <v/>
      </c>
      <c r="E70" s="215" t="str">
        <f>IF(ISBLANK([3]市町村!E87)=TRUE,"",IF([3]市町村!E87=0,"－",[3]市町村!E87))</f>
        <v/>
      </c>
      <c r="F70" s="215" t="str">
        <f>IF(ISBLANK([3]市町村!F87)=TRUE,"",IF([3]市町村!F87=0,"－",[3]市町村!F87))</f>
        <v/>
      </c>
      <c r="G70" s="215" t="str">
        <f>IF(ISBLANK([3]市町村!G87)=TRUE,"",IF([3]市町村!G87=0,"－",[3]市町村!G87))</f>
        <v/>
      </c>
      <c r="H70" s="215" t="str">
        <f>IF(ISBLANK([3]市町村!H87)=TRUE,"",IF([3]市町村!H87=0,"－",[3]市町村!H87))</f>
        <v/>
      </c>
      <c r="I70" s="215" t="str">
        <f>IF(ISBLANK([3]市町村!I87)=TRUE,"",IF([3]市町村!I87=0,"－",[3]市町村!I87))</f>
        <v/>
      </c>
      <c r="J70" s="215" t="str">
        <f>IF(ISBLANK([3]市町村!J87)=TRUE,"",IF([3]市町村!J87=0,"－",[3]市町村!J87))</f>
        <v/>
      </c>
      <c r="K70" s="215" t="str">
        <f>IF(ISBLANK([3]市町村!K87)=TRUE,"",IF([3]市町村!K87=0,"－",[3]市町村!K87))</f>
        <v/>
      </c>
      <c r="L70" s="233" t="str">
        <f>IF(ISBLANK([3]市町村!L87)=TRUE,"",IF([3]市町村!L87=0,"－",[3]市町村!L87))</f>
        <v/>
      </c>
    </row>
    <row r="71" spans="2:12" s="5" customFormat="1" ht="14.25">
      <c r="B71" s="223" t="s">
        <v>178</v>
      </c>
      <c r="C71" s="243"/>
      <c r="D71" s="3"/>
      <c r="E71" s="3"/>
      <c r="F71" s="3"/>
      <c r="G71" s="3"/>
      <c r="H71" s="3"/>
      <c r="I71" s="3"/>
      <c r="J71" s="3"/>
      <c r="K71" s="3"/>
      <c r="L71" s="3"/>
    </row>
    <row r="72" spans="2:12" s="5" customFormat="1" ht="14.25">
      <c r="B72" s="221" t="s">
        <v>155</v>
      </c>
      <c r="C72" s="61"/>
      <c r="D72" s="244"/>
      <c r="E72" s="222"/>
      <c r="F72" s="222"/>
      <c r="G72" s="222"/>
      <c r="H72" s="222"/>
      <c r="I72" s="222"/>
      <c r="J72" s="222"/>
      <c r="K72" s="222"/>
      <c r="L72" s="222"/>
    </row>
  </sheetData>
  <phoneticPr fontId="2"/>
  <pageMargins left="0.51181102362204722" right="0.51181102362204722" top="0.55118110236220474" bottom="0.39370078740157483" header="0.51181102362204722" footer="0.51181102362204722"/>
  <pageSetup paperSize="9" scale="55" firstPageNumber="74"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I509"/>
  <sheetViews>
    <sheetView showGridLines="0" topLeftCell="A10" zoomScale="10" zoomScaleNormal="10" workbookViewId="0"/>
  </sheetViews>
  <sheetFormatPr defaultColWidth="10.625" defaultRowHeight="15.95" customHeight="1"/>
  <cols>
    <col min="1" max="1" width="2.625" style="179" customWidth="1"/>
    <col min="2" max="2" width="9.875" style="225" customWidth="1"/>
    <col min="3" max="3" width="47.625" style="179" customWidth="1"/>
    <col min="4" max="4" width="6.625" style="179" customWidth="1"/>
    <col min="5" max="5" width="8.125" style="179" customWidth="1"/>
    <col min="6" max="14" width="7.5" style="179" customWidth="1"/>
    <col min="15" max="16" width="2.625" style="179" customWidth="1"/>
    <col min="17" max="25" width="7.625" style="179" customWidth="1"/>
    <col min="26" max="31" width="7.875" style="179" customWidth="1"/>
    <col min="32" max="34" width="7.625" style="179" customWidth="1"/>
    <col min="35" max="35" width="2.625" style="179" customWidth="1"/>
    <col min="36" max="37" width="8.625" style="179" customWidth="1"/>
    <col min="38" max="256" width="10.625" style="179"/>
    <col min="257" max="257" width="2.625" style="179" customWidth="1"/>
    <col min="258" max="258" width="9.875" style="179" customWidth="1"/>
    <col min="259" max="259" width="47.625" style="179" customWidth="1"/>
    <col min="260" max="260" width="6.625" style="179" customWidth="1"/>
    <col min="261" max="261" width="8.125" style="179" customWidth="1"/>
    <col min="262" max="270" width="7.5" style="179" customWidth="1"/>
    <col min="271" max="272" width="2.625" style="179" customWidth="1"/>
    <col min="273" max="281" width="7.625" style="179" customWidth="1"/>
    <col min="282" max="287" width="7.875" style="179" customWidth="1"/>
    <col min="288" max="290" width="7.625" style="179" customWidth="1"/>
    <col min="291" max="291" width="2.625" style="179" customWidth="1"/>
    <col min="292" max="293" width="8.625" style="179" customWidth="1"/>
    <col min="294" max="512" width="10.625" style="179"/>
    <col min="513" max="513" width="2.625" style="179" customWidth="1"/>
    <col min="514" max="514" width="9.875" style="179" customWidth="1"/>
    <col min="515" max="515" width="47.625" style="179" customWidth="1"/>
    <col min="516" max="516" width="6.625" style="179" customWidth="1"/>
    <col min="517" max="517" width="8.125" style="179" customWidth="1"/>
    <col min="518" max="526" width="7.5" style="179" customWidth="1"/>
    <col min="527" max="528" width="2.625" style="179" customWidth="1"/>
    <col min="529" max="537" width="7.625" style="179" customWidth="1"/>
    <col min="538" max="543" width="7.875" style="179" customWidth="1"/>
    <col min="544" max="546" width="7.625" style="179" customWidth="1"/>
    <col min="547" max="547" width="2.625" style="179" customWidth="1"/>
    <col min="548" max="549" width="8.625" style="179" customWidth="1"/>
    <col min="550" max="768" width="10.625" style="179"/>
    <col min="769" max="769" width="2.625" style="179" customWidth="1"/>
    <col min="770" max="770" width="9.875" style="179" customWidth="1"/>
    <col min="771" max="771" width="47.625" style="179" customWidth="1"/>
    <col min="772" max="772" width="6.625" style="179" customWidth="1"/>
    <col min="773" max="773" width="8.125" style="179" customWidth="1"/>
    <col min="774" max="782" width="7.5" style="179" customWidth="1"/>
    <col min="783" max="784" width="2.625" style="179" customWidth="1"/>
    <col min="785" max="793" width="7.625" style="179" customWidth="1"/>
    <col min="794" max="799" width="7.875" style="179" customWidth="1"/>
    <col min="800" max="802" width="7.625" style="179" customWidth="1"/>
    <col min="803" max="803" width="2.625" style="179" customWidth="1"/>
    <col min="804" max="805" width="8.625" style="179" customWidth="1"/>
    <col min="806" max="1024" width="10.625" style="179"/>
    <col min="1025" max="1025" width="2.625" style="179" customWidth="1"/>
    <col min="1026" max="1026" width="9.875" style="179" customWidth="1"/>
    <col min="1027" max="1027" width="47.625" style="179" customWidth="1"/>
    <col min="1028" max="1028" width="6.625" style="179" customWidth="1"/>
    <col min="1029" max="1029" width="8.125" style="179" customWidth="1"/>
    <col min="1030" max="1038" width="7.5" style="179" customWidth="1"/>
    <col min="1039" max="1040" width="2.625" style="179" customWidth="1"/>
    <col min="1041" max="1049" width="7.625" style="179" customWidth="1"/>
    <col min="1050" max="1055" width="7.875" style="179" customWidth="1"/>
    <col min="1056" max="1058" width="7.625" style="179" customWidth="1"/>
    <col min="1059" max="1059" width="2.625" style="179" customWidth="1"/>
    <col min="1060" max="1061" width="8.625" style="179" customWidth="1"/>
    <col min="1062" max="1280" width="10.625" style="179"/>
    <col min="1281" max="1281" width="2.625" style="179" customWidth="1"/>
    <col min="1282" max="1282" width="9.875" style="179" customWidth="1"/>
    <col min="1283" max="1283" width="47.625" style="179" customWidth="1"/>
    <col min="1284" max="1284" width="6.625" style="179" customWidth="1"/>
    <col min="1285" max="1285" width="8.125" style="179" customWidth="1"/>
    <col min="1286" max="1294" width="7.5" style="179" customWidth="1"/>
    <col min="1295" max="1296" width="2.625" style="179" customWidth="1"/>
    <col min="1297" max="1305" width="7.625" style="179" customWidth="1"/>
    <col min="1306" max="1311" width="7.875" style="179" customWidth="1"/>
    <col min="1312" max="1314" width="7.625" style="179" customWidth="1"/>
    <col min="1315" max="1315" width="2.625" style="179" customWidth="1"/>
    <col min="1316" max="1317" width="8.625" style="179" customWidth="1"/>
    <col min="1318" max="1536" width="10.625" style="179"/>
    <col min="1537" max="1537" width="2.625" style="179" customWidth="1"/>
    <col min="1538" max="1538" width="9.875" style="179" customWidth="1"/>
    <col min="1539" max="1539" width="47.625" style="179" customWidth="1"/>
    <col min="1540" max="1540" width="6.625" style="179" customWidth="1"/>
    <col min="1541" max="1541" width="8.125" style="179" customWidth="1"/>
    <col min="1542" max="1550" width="7.5" style="179" customWidth="1"/>
    <col min="1551" max="1552" width="2.625" style="179" customWidth="1"/>
    <col min="1553" max="1561" width="7.625" style="179" customWidth="1"/>
    <col min="1562" max="1567" width="7.875" style="179" customWidth="1"/>
    <col min="1568" max="1570" width="7.625" style="179" customWidth="1"/>
    <col min="1571" max="1571" width="2.625" style="179" customWidth="1"/>
    <col min="1572" max="1573" width="8.625" style="179" customWidth="1"/>
    <col min="1574" max="1792" width="10.625" style="179"/>
    <col min="1793" max="1793" width="2.625" style="179" customWidth="1"/>
    <col min="1794" max="1794" width="9.875" style="179" customWidth="1"/>
    <col min="1795" max="1795" width="47.625" style="179" customWidth="1"/>
    <col min="1796" max="1796" width="6.625" style="179" customWidth="1"/>
    <col min="1797" max="1797" width="8.125" style="179" customWidth="1"/>
    <col min="1798" max="1806" width="7.5" style="179" customWidth="1"/>
    <col min="1807" max="1808" width="2.625" style="179" customWidth="1"/>
    <col min="1809" max="1817" width="7.625" style="179" customWidth="1"/>
    <col min="1818" max="1823" width="7.875" style="179" customWidth="1"/>
    <col min="1824" max="1826" width="7.625" style="179" customWidth="1"/>
    <col min="1827" max="1827" width="2.625" style="179" customWidth="1"/>
    <col min="1828" max="1829" width="8.625" style="179" customWidth="1"/>
    <col min="1830" max="2048" width="10.625" style="179"/>
    <col min="2049" max="2049" width="2.625" style="179" customWidth="1"/>
    <col min="2050" max="2050" width="9.875" style="179" customWidth="1"/>
    <col min="2051" max="2051" width="47.625" style="179" customWidth="1"/>
    <col min="2052" max="2052" width="6.625" style="179" customWidth="1"/>
    <col min="2053" max="2053" width="8.125" style="179" customWidth="1"/>
    <col min="2054" max="2062" width="7.5" style="179" customWidth="1"/>
    <col min="2063" max="2064" width="2.625" style="179" customWidth="1"/>
    <col min="2065" max="2073" width="7.625" style="179" customWidth="1"/>
    <col min="2074" max="2079" width="7.875" style="179" customWidth="1"/>
    <col min="2080" max="2082" width="7.625" style="179" customWidth="1"/>
    <col min="2083" max="2083" width="2.625" style="179" customWidth="1"/>
    <col min="2084" max="2085" width="8.625" style="179" customWidth="1"/>
    <col min="2086" max="2304" width="10.625" style="179"/>
    <col min="2305" max="2305" width="2.625" style="179" customWidth="1"/>
    <col min="2306" max="2306" width="9.875" style="179" customWidth="1"/>
    <col min="2307" max="2307" width="47.625" style="179" customWidth="1"/>
    <col min="2308" max="2308" width="6.625" style="179" customWidth="1"/>
    <col min="2309" max="2309" width="8.125" style="179" customWidth="1"/>
    <col min="2310" max="2318" width="7.5" style="179" customWidth="1"/>
    <col min="2319" max="2320" width="2.625" style="179" customWidth="1"/>
    <col min="2321" max="2329" width="7.625" style="179" customWidth="1"/>
    <col min="2330" max="2335" width="7.875" style="179" customWidth="1"/>
    <col min="2336" max="2338" width="7.625" style="179" customWidth="1"/>
    <col min="2339" max="2339" width="2.625" style="179" customWidth="1"/>
    <col min="2340" max="2341" width="8.625" style="179" customWidth="1"/>
    <col min="2342" max="2560" width="10.625" style="179"/>
    <col min="2561" max="2561" width="2.625" style="179" customWidth="1"/>
    <col min="2562" max="2562" width="9.875" style="179" customWidth="1"/>
    <col min="2563" max="2563" width="47.625" style="179" customWidth="1"/>
    <col min="2564" max="2564" width="6.625" style="179" customWidth="1"/>
    <col min="2565" max="2565" width="8.125" style="179" customWidth="1"/>
    <col min="2566" max="2574" width="7.5" style="179" customWidth="1"/>
    <col min="2575" max="2576" width="2.625" style="179" customWidth="1"/>
    <col min="2577" max="2585" width="7.625" style="179" customWidth="1"/>
    <col min="2586" max="2591" width="7.875" style="179" customWidth="1"/>
    <col min="2592" max="2594" width="7.625" style="179" customWidth="1"/>
    <col min="2595" max="2595" width="2.625" style="179" customWidth="1"/>
    <col min="2596" max="2597" width="8.625" style="179" customWidth="1"/>
    <col min="2598" max="2816" width="10.625" style="179"/>
    <col min="2817" max="2817" width="2.625" style="179" customWidth="1"/>
    <col min="2818" max="2818" width="9.875" style="179" customWidth="1"/>
    <col min="2819" max="2819" width="47.625" style="179" customWidth="1"/>
    <col min="2820" max="2820" width="6.625" style="179" customWidth="1"/>
    <col min="2821" max="2821" width="8.125" style="179" customWidth="1"/>
    <col min="2822" max="2830" width="7.5" style="179" customWidth="1"/>
    <col min="2831" max="2832" width="2.625" style="179" customWidth="1"/>
    <col min="2833" max="2841" width="7.625" style="179" customWidth="1"/>
    <col min="2842" max="2847" width="7.875" style="179" customWidth="1"/>
    <col min="2848" max="2850" width="7.625" style="179" customWidth="1"/>
    <col min="2851" max="2851" width="2.625" style="179" customWidth="1"/>
    <col min="2852" max="2853" width="8.625" style="179" customWidth="1"/>
    <col min="2854" max="3072" width="10.625" style="179"/>
    <col min="3073" max="3073" width="2.625" style="179" customWidth="1"/>
    <col min="3074" max="3074" width="9.875" style="179" customWidth="1"/>
    <col min="3075" max="3075" width="47.625" style="179" customWidth="1"/>
    <col min="3076" max="3076" width="6.625" style="179" customWidth="1"/>
    <col min="3077" max="3077" width="8.125" style="179" customWidth="1"/>
    <col min="3078" max="3086" width="7.5" style="179" customWidth="1"/>
    <col min="3087" max="3088" width="2.625" style="179" customWidth="1"/>
    <col min="3089" max="3097" width="7.625" style="179" customWidth="1"/>
    <col min="3098" max="3103" width="7.875" style="179" customWidth="1"/>
    <col min="3104" max="3106" width="7.625" style="179" customWidth="1"/>
    <col min="3107" max="3107" width="2.625" style="179" customWidth="1"/>
    <col min="3108" max="3109" width="8.625" style="179" customWidth="1"/>
    <col min="3110" max="3328" width="10.625" style="179"/>
    <col min="3329" max="3329" width="2.625" style="179" customWidth="1"/>
    <col min="3330" max="3330" width="9.875" style="179" customWidth="1"/>
    <col min="3331" max="3331" width="47.625" style="179" customWidth="1"/>
    <col min="3332" max="3332" width="6.625" style="179" customWidth="1"/>
    <col min="3333" max="3333" width="8.125" style="179" customWidth="1"/>
    <col min="3334" max="3342" width="7.5" style="179" customWidth="1"/>
    <col min="3343" max="3344" width="2.625" style="179" customWidth="1"/>
    <col min="3345" max="3353" width="7.625" style="179" customWidth="1"/>
    <col min="3354" max="3359" width="7.875" style="179" customWidth="1"/>
    <col min="3360" max="3362" width="7.625" style="179" customWidth="1"/>
    <col min="3363" max="3363" width="2.625" style="179" customWidth="1"/>
    <col min="3364" max="3365" width="8.625" style="179" customWidth="1"/>
    <col min="3366" max="3584" width="10.625" style="179"/>
    <col min="3585" max="3585" width="2.625" style="179" customWidth="1"/>
    <col min="3586" max="3586" width="9.875" style="179" customWidth="1"/>
    <col min="3587" max="3587" width="47.625" style="179" customWidth="1"/>
    <col min="3588" max="3588" width="6.625" style="179" customWidth="1"/>
    <col min="3589" max="3589" width="8.125" style="179" customWidth="1"/>
    <col min="3590" max="3598" width="7.5" style="179" customWidth="1"/>
    <col min="3599" max="3600" width="2.625" style="179" customWidth="1"/>
    <col min="3601" max="3609" width="7.625" style="179" customWidth="1"/>
    <col min="3610" max="3615" width="7.875" style="179" customWidth="1"/>
    <col min="3616" max="3618" width="7.625" style="179" customWidth="1"/>
    <col min="3619" max="3619" width="2.625" style="179" customWidth="1"/>
    <col min="3620" max="3621" width="8.625" style="179" customWidth="1"/>
    <col min="3622" max="3840" width="10.625" style="179"/>
    <col min="3841" max="3841" width="2.625" style="179" customWidth="1"/>
    <col min="3842" max="3842" width="9.875" style="179" customWidth="1"/>
    <col min="3843" max="3843" width="47.625" style="179" customWidth="1"/>
    <col min="3844" max="3844" width="6.625" style="179" customWidth="1"/>
    <col min="3845" max="3845" width="8.125" style="179" customWidth="1"/>
    <col min="3846" max="3854" width="7.5" style="179" customWidth="1"/>
    <col min="3855" max="3856" width="2.625" style="179" customWidth="1"/>
    <col min="3857" max="3865" width="7.625" style="179" customWidth="1"/>
    <col min="3866" max="3871" width="7.875" style="179" customWidth="1"/>
    <col min="3872" max="3874" width="7.625" style="179" customWidth="1"/>
    <col min="3875" max="3875" width="2.625" style="179" customWidth="1"/>
    <col min="3876" max="3877" width="8.625" style="179" customWidth="1"/>
    <col min="3878" max="4096" width="10.625" style="179"/>
    <col min="4097" max="4097" width="2.625" style="179" customWidth="1"/>
    <col min="4098" max="4098" width="9.875" style="179" customWidth="1"/>
    <col min="4099" max="4099" width="47.625" style="179" customWidth="1"/>
    <col min="4100" max="4100" width="6.625" style="179" customWidth="1"/>
    <col min="4101" max="4101" width="8.125" style="179" customWidth="1"/>
    <col min="4102" max="4110" width="7.5" style="179" customWidth="1"/>
    <col min="4111" max="4112" width="2.625" style="179" customWidth="1"/>
    <col min="4113" max="4121" width="7.625" style="179" customWidth="1"/>
    <col min="4122" max="4127" width="7.875" style="179" customWidth="1"/>
    <col min="4128" max="4130" width="7.625" style="179" customWidth="1"/>
    <col min="4131" max="4131" width="2.625" style="179" customWidth="1"/>
    <col min="4132" max="4133" width="8.625" style="179" customWidth="1"/>
    <col min="4134" max="4352" width="10.625" style="179"/>
    <col min="4353" max="4353" width="2.625" style="179" customWidth="1"/>
    <col min="4354" max="4354" width="9.875" style="179" customWidth="1"/>
    <col min="4355" max="4355" width="47.625" style="179" customWidth="1"/>
    <col min="4356" max="4356" width="6.625" style="179" customWidth="1"/>
    <col min="4357" max="4357" width="8.125" style="179" customWidth="1"/>
    <col min="4358" max="4366" width="7.5" style="179" customWidth="1"/>
    <col min="4367" max="4368" width="2.625" style="179" customWidth="1"/>
    <col min="4369" max="4377" width="7.625" style="179" customWidth="1"/>
    <col min="4378" max="4383" width="7.875" style="179" customWidth="1"/>
    <col min="4384" max="4386" width="7.625" style="179" customWidth="1"/>
    <col min="4387" max="4387" width="2.625" style="179" customWidth="1"/>
    <col min="4388" max="4389" width="8.625" style="179" customWidth="1"/>
    <col min="4390" max="4608" width="10.625" style="179"/>
    <col min="4609" max="4609" width="2.625" style="179" customWidth="1"/>
    <col min="4610" max="4610" width="9.875" style="179" customWidth="1"/>
    <col min="4611" max="4611" width="47.625" style="179" customWidth="1"/>
    <col min="4612" max="4612" width="6.625" style="179" customWidth="1"/>
    <col min="4613" max="4613" width="8.125" style="179" customWidth="1"/>
    <col min="4614" max="4622" width="7.5" style="179" customWidth="1"/>
    <col min="4623" max="4624" width="2.625" style="179" customWidth="1"/>
    <col min="4625" max="4633" width="7.625" style="179" customWidth="1"/>
    <col min="4634" max="4639" width="7.875" style="179" customWidth="1"/>
    <col min="4640" max="4642" width="7.625" style="179" customWidth="1"/>
    <col min="4643" max="4643" width="2.625" style="179" customWidth="1"/>
    <col min="4644" max="4645" width="8.625" style="179" customWidth="1"/>
    <col min="4646" max="4864" width="10.625" style="179"/>
    <col min="4865" max="4865" width="2.625" style="179" customWidth="1"/>
    <col min="4866" max="4866" width="9.875" style="179" customWidth="1"/>
    <col min="4867" max="4867" width="47.625" style="179" customWidth="1"/>
    <col min="4868" max="4868" width="6.625" style="179" customWidth="1"/>
    <col min="4869" max="4869" width="8.125" style="179" customWidth="1"/>
    <col min="4870" max="4878" width="7.5" style="179" customWidth="1"/>
    <col min="4879" max="4880" width="2.625" style="179" customWidth="1"/>
    <col min="4881" max="4889" width="7.625" style="179" customWidth="1"/>
    <col min="4890" max="4895" width="7.875" style="179" customWidth="1"/>
    <col min="4896" max="4898" width="7.625" style="179" customWidth="1"/>
    <col min="4899" max="4899" width="2.625" style="179" customWidth="1"/>
    <col min="4900" max="4901" width="8.625" style="179" customWidth="1"/>
    <col min="4902" max="5120" width="10.625" style="179"/>
    <col min="5121" max="5121" width="2.625" style="179" customWidth="1"/>
    <col min="5122" max="5122" width="9.875" style="179" customWidth="1"/>
    <col min="5123" max="5123" width="47.625" style="179" customWidth="1"/>
    <col min="5124" max="5124" width="6.625" style="179" customWidth="1"/>
    <col min="5125" max="5125" width="8.125" style="179" customWidth="1"/>
    <col min="5126" max="5134" width="7.5" style="179" customWidth="1"/>
    <col min="5135" max="5136" width="2.625" style="179" customWidth="1"/>
    <col min="5137" max="5145" width="7.625" style="179" customWidth="1"/>
    <col min="5146" max="5151" width="7.875" style="179" customWidth="1"/>
    <col min="5152" max="5154" width="7.625" style="179" customWidth="1"/>
    <col min="5155" max="5155" width="2.625" style="179" customWidth="1"/>
    <col min="5156" max="5157" width="8.625" style="179" customWidth="1"/>
    <col min="5158" max="5376" width="10.625" style="179"/>
    <col min="5377" max="5377" width="2.625" style="179" customWidth="1"/>
    <col min="5378" max="5378" width="9.875" style="179" customWidth="1"/>
    <col min="5379" max="5379" width="47.625" style="179" customWidth="1"/>
    <col min="5380" max="5380" width="6.625" style="179" customWidth="1"/>
    <col min="5381" max="5381" width="8.125" style="179" customWidth="1"/>
    <col min="5382" max="5390" width="7.5" style="179" customWidth="1"/>
    <col min="5391" max="5392" width="2.625" style="179" customWidth="1"/>
    <col min="5393" max="5401" width="7.625" style="179" customWidth="1"/>
    <col min="5402" max="5407" width="7.875" style="179" customWidth="1"/>
    <col min="5408" max="5410" width="7.625" style="179" customWidth="1"/>
    <col min="5411" max="5411" width="2.625" style="179" customWidth="1"/>
    <col min="5412" max="5413" width="8.625" style="179" customWidth="1"/>
    <col min="5414" max="5632" width="10.625" style="179"/>
    <col min="5633" max="5633" width="2.625" style="179" customWidth="1"/>
    <col min="5634" max="5634" width="9.875" style="179" customWidth="1"/>
    <col min="5635" max="5635" width="47.625" style="179" customWidth="1"/>
    <col min="5636" max="5636" width="6.625" style="179" customWidth="1"/>
    <col min="5637" max="5637" width="8.125" style="179" customWidth="1"/>
    <col min="5638" max="5646" width="7.5" style="179" customWidth="1"/>
    <col min="5647" max="5648" width="2.625" style="179" customWidth="1"/>
    <col min="5649" max="5657" width="7.625" style="179" customWidth="1"/>
    <col min="5658" max="5663" width="7.875" style="179" customWidth="1"/>
    <col min="5664" max="5666" width="7.625" style="179" customWidth="1"/>
    <col min="5667" max="5667" width="2.625" style="179" customWidth="1"/>
    <col min="5668" max="5669" width="8.625" style="179" customWidth="1"/>
    <col min="5670" max="5888" width="10.625" style="179"/>
    <col min="5889" max="5889" width="2.625" style="179" customWidth="1"/>
    <col min="5890" max="5890" width="9.875" style="179" customWidth="1"/>
    <col min="5891" max="5891" width="47.625" style="179" customWidth="1"/>
    <col min="5892" max="5892" width="6.625" style="179" customWidth="1"/>
    <col min="5893" max="5893" width="8.125" style="179" customWidth="1"/>
    <col min="5894" max="5902" width="7.5" style="179" customWidth="1"/>
    <col min="5903" max="5904" width="2.625" style="179" customWidth="1"/>
    <col min="5905" max="5913" width="7.625" style="179" customWidth="1"/>
    <col min="5914" max="5919" width="7.875" style="179" customWidth="1"/>
    <col min="5920" max="5922" width="7.625" style="179" customWidth="1"/>
    <col min="5923" max="5923" width="2.625" style="179" customWidth="1"/>
    <col min="5924" max="5925" width="8.625" style="179" customWidth="1"/>
    <col min="5926" max="6144" width="10.625" style="179"/>
    <col min="6145" max="6145" width="2.625" style="179" customWidth="1"/>
    <col min="6146" max="6146" width="9.875" style="179" customWidth="1"/>
    <col min="6147" max="6147" width="47.625" style="179" customWidth="1"/>
    <col min="6148" max="6148" width="6.625" style="179" customWidth="1"/>
    <col min="6149" max="6149" width="8.125" style="179" customWidth="1"/>
    <col min="6150" max="6158" width="7.5" style="179" customWidth="1"/>
    <col min="6159" max="6160" width="2.625" style="179" customWidth="1"/>
    <col min="6161" max="6169" width="7.625" style="179" customWidth="1"/>
    <col min="6170" max="6175" width="7.875" style="179" customWidth="1"/>
    <col min="6176" max="6178" width="7.625" style="179" customWidth="1"/>
    <col min="6179" max="6179" width="2.625" style="179" customWidth="1"/>
    <col min="6180" max="6181" width="8.625" style="179" customWidth="1"/>
    <col min="6182" max="6400" width="10.625" style="179"/>
    <col min="6401" max="6401" width="2.625" style="179" customWidth="1"/>
    <col min="6402" max="6402" width="9.875" style="179" customWidth="1"/>
    <col min="6403" max="6403" width="47.625" style="179" customWidth="1"/>
    <col min="6404" max="6404" width="6.625" style="179" customWidth="1"/>
    <col min="6405" max="6405" width="8.125" style="179" customWidth="1"/>
    <col min="6406" max="6414" width="7.5" style="179" customWidth="1"/>
    <col min="6415" max="6416" width="2.625" style="179" customWidth="1"/>
    <col min="6417" max="6425" width="7.625" style="179" customWidth="1"/>
    <col min="6426" max="6431" width="7.875" style="179" customWidth="1"/>
    <col min="6432" max="6434" width="7.625" style="179" customWidth="1"/>
    <col min="6435" max="6435" width="2.625" style="179" customWidth="1"/>
    <col min="6436" max="6437" width="8.625" style="179" customWidth="1"/>
    <col min="6438" max="6656" width="10.625" style="179"/>
    <col min="6657" max="6657" width="2.625" style="179" customWidth="1"/>
    <col min="6658" max="6658" width="9.875" style="179" customWidth="1"/>
    <col min="6659" max="6659" width="47.625" style="179" customWidth="1"/>
    <col min="6660" max="6660" width="6.625" style="179" customWidth="1"/>
    <col min="6661" max="6661" width="8.125" style="179" customWidth="1"/>
    <col min="6662" max="6670" width="7.5" style="179" customWidth="1"/>
    <col min="6671" max="6672" width="2.625" style="179" customWidth="1"/>
    <col min="6673" max="6681" width="7.625" style="179" customWidth="1"/>
    <col min="6682" max="6687" width="7.875" style="179" customWidth="1"/>
    <col min="6688" max="6690" width="7.625" style="179" customWidth="1"/>
    <col min="6691" max="6691" width="2.625" style="179" customWidth="1"/>
    <col min="6692" max="6693" width="8.625" style="179" customWidth="1"/>
    <col min="6694" max="6912" width="10.625" style="179"/>
    <col min="6913" max="6913" width="2.625" style="179" customWidth="1"/>
    <col min="6914" max="6914" width="9.875" style="179" customWidth="1"/>
    <col min="6915" max="6915" width="47.625" style="179" customWidth="1"/>
    <col min="6916" max="6916" width="6.625" style="179" customWidth="1"/>
    <col min="6917" max="6917" width="8.125" style="179" customWidth="1"/>
    <col min="6918" max="6926" width="7.5" style="179" customWidth="1"/>
    <col min="6927" max="6928" width="2.625" style="179" customWidth="1"/>
    <col min="6929" max="6937" width="7.625" style="179" customWidth="1"/>
    <col min="6938" max="6943" width="7.875" style="179" customWidth="1"/>
    <col min="6944" max="6946" width="7.625" style="179" customWidth="1"/>
    <col min="6947" max="6947" width="2.625" style="179" customWidth="1"/>
    <col min="6948" max="6949" width="8.625" style="179" customWidth="1"/>
    <col min="6950" max="7168" width="10.625" style="179"/>
    <col min="7169" max="7169" width="2.625" style="179" customWidth="1"/>
    <col min="7170" max="7170" width="9.875" style="179" customWidth="1"/>
    <col min="7171" max="7171" width="47.625" style="179" customWidth="1"/>
    <col min="7172" max="7172" width="6.625" style="179" customWidth="1"/>
    <col min="7173" max="7173" width="8.125" style="179" customWidth="1"/>
    <col min="7174" max="7182" width="7.5" style="179" customWidth="1"/>
    <col min="7183" max="7184" width="2.625" style="179" customWidth="1"/>
    <col min="7185" max="7193" width="7.625" style="179" customWidth="1"/>
    <col min="7194" max="7199" width="7.875" style="179" customWidth="1"/>
    <col min="7200" max="7202" width="7.625" style="179" customWidth="1"/>
    <col min="7203" max="7203" width="2.625" style="179" customWidth="1"/>
    <col min="7204" max="7205" width="8.625" style="179" customWidth="1"/>
    <col min="7206" max="7424" width="10.625" style="179"/>
    <col min="7425" max="7425" width="2.625" style="179" customWidth="1"/>
    <col min="7426" max="7426" width="9.875" style="179" customWidth="1"/>
    <col min="7427" max="7427" width="47.625" style="179" customWidth="1"/>
    <col min="7428" max="7428" width="6.625" style="179" customWidth="1"/>
    <col min="7429" max="7429" width="8.125" style="179" customWidth="1"/>
    <col min="7430" max="7438" width="7.5" style="179" customWidth="1"/>
    <col min="7439" max="7440" width="2.625" style="179" customWidth="1"/>
    <col min="7441" max="7449" width="7.625" style="179" customWidth="1"/>
    <col min="7450" max="7455" width="7.875" style="179" customWidth="1"/>
    <col min="7456" max="7458" width="7.625" style="179" customWidth="1"/>
    <col min="7459" max="7459" width="2.625" style="179" customWidth="1"/>
    <col min="7460" max="7461" width="8.625" style="179" customWidth="1"/>
    <col min="7462" max="7680" width="10.625" style="179"/>
    <col min="7681" max="7681" width="2.625" style="179" customWidth="1"/>
    <col min="7682" max="7682" width="9.875" style="179" customWidth="1"/>
    <col min="7683" max="7683" width="47.625" style="179" customWidth="1"/>
    <col min="7684" max="7684" width="6.625" style="179" customWidth="1"/>
    <col min="7685" max="7685" width="8.125" style="179" customWidth="1"/>
    <col min="7686" max="7694" width="7.5" style="179" customWidth="1"/>
    <col min="7695" max="7696" width="2.625" style="179" customWidth="1"/>
    <col min="7697" max="7705" width="7.625" style="179" customWidth="1"/>
    <col min="7706" max="7711" width="7.875" style="179" customWidth="1"/>
    <col min="7712" max="7714" width="7.625" style="179" customWidth="1"/>
    <col min="7715" max="7715" width="2.625" style="179" customWidth="1"/>
    <col min="7716" max="7717" width="8.625" style="179" customWidth="1"/>
    <col min="7718" max="7936" width="10.625" style="179"/>
    <col min="7937" max="7937" width="2.625" style="179" customWidth="1"/>
    <col min="7938" max="7938" width="9.875" style="179" customWidth="1"/>
    <col min="7939" max="7939" width="47.625" style="179" customWidth="1"/>
    <col min="7940" max="7940" width="6.625" style="179" customWidth="1"/>
    <col min="7941" max="7941" width="8.125" style="179" customWidth="1"/>
    <col min="7942" max="7950" width="7.5" style="179" customWidth="1"/>
    <col min="7951" max="7952" width="2.625" style="179" customWidth="1"/>
    <col min="7953" max="7961" width="7.625" style="179" customWidth="1"/>
    <col min="7962" max="7967" width="7.875" style="179" customWidth="1"/>
    <col min="7968" max="7970" width="7.625" style="179" customWidth="1"/>
    <col min="7971" max="7971" width="2.625" style="179" customWidth="1"/>
    <col min="7972" max="7973" width="8.625" style="179" customWidth="1"/>
    <col min="7974" max="8192" width="10.625" style="179"/>
    <col min="8193" max="8193" width="2.625" style="179" customWidth="1"/>
    <col min="8194" max="8194" width="9.875" style="179" customWidth="1"/>
    <col min="8195" max="8195" width="47.625" style="179" customWidth="1"/>
    <col min="8196" max="8196" width="6.625" style="179" customWidth="1"/>
    <col min="8197" max="8197" width="8.125" style="179" customWidth="1"/>
    <col min="8198" max="8206" width="7.5" style="179" customWidth="1"/>
    <col min="8207" max="8208" width="2.625" style="179" customWidth="1"/>
    <col min="8209" max="8217" width="7.625" style="179" customWidth="1"/>
    <col min="8218" max="8223" width="7.875" style="179" customWidth="1"/>
    <col min="8224" max="8226" width="7.625" style="179" customWidth="1"/>
    <col min="8227" max="8227" width="2.625" style="179" customWidth="1"/>
    <col min="8228" max="8229" width="8.625" style="179" customWidth="1"/>
    <col min="8230" max="8448" width="10.625" style="179"/>
    <col min="8449" max="8449" width="2.625" style="179" customWidth="1"/>
    <col min="8450" max="8450" width="9.875" style="179" customWidth="1"/>
    <col min="8451" max="8451" width="47.625" style="179" customWidth="1"/>
    <col min="8452" max="8452" width="6.625" style="179" customWidth="1"/>
    <col min="8453" max="8453" width="8.125" style="179" customWidth="1"/>
    <col min="8454" max="8462" width="7.5" style="179" customWidth="1"/>
    <col min="8463" max="8464" width="2.625" style="179" customWidth="1"/>
    <col min="8465" max="8473" width="7.625" style="179" customWidth="1"/>
    <col min="8474" max="8479" width="7.875" style="179" customWidth="1"/>
    <col min="8480" max="8482" width="7.625" style="179" customWidth="1"/>
    <col min="8483" max="8483" width="2.625" style="179" customWidth="1"/>
    <col min="8484" max="8485" width="8.625" style="179" customWidth="1"/>
    <col min="8486" max="8704" width="10.625" style="179"/>
    <col min="8705" max="8705" width="2.625" style="179" customWidth="1"/>
    <col min="8706" max="8706" width="9.875" style="179" customWidth="1"/>
    <col min="8707" max="8707" width="47.625" style="179" customWidth="1"/>
    <col min="8708" max="8708" width="6.625" style="179" customWidth="1"/>
    <col min="8709" max="8709" width="8.125" style="179" customWidth="1"/>
    <col min="8710" max="8718" width="7.5" style="179" customWidth="1"/>
    <col min="8719" max="8720" width="2.625" style="179" customWidth="1"/>
    <col min="8721" max="8729" width="7.625" style="179" customWidth="1"/>
    <col min="8730" max="8735" width="7.875" style="179" customWidth="1"/>
    <col min="8736" max="8738" width="7.625" style="179" customWidth="1"/>
    <col min="8739" max="8739" width="2.625" style="179" customWidth="1"/>
    <col min="8740" max="8741" width="8.625" style="179" customWidth="1"/>
    <col min="8742" max="8960" width="10.625" style="179"/>
    <col min="8961" max="8961" width="2.625" style="179" customWidth="1"/>
    <col min="8962" max="8962" width="9.875" style="179" customWidth="1"/>
    <col min="8963" max="8963" width="47.625" style="179" customWidth="1"/>
    <col min="8964" max="8964" width="6.625" style="179" customWidth="1"/>
    <col min="8965" max="8965" width="8.125" style="179" customWidth="1"/>
    <col min="8966" max="8974" width="7.5" style="179" customWidth="1"/>
    <col min="8975" max="8976" width="2.625" style="179" customWidth="1"/>
    <col min="8977" max="8985" width="7.625" style="179" customWidth="1"/>
    <col min="8986" max="8991" width="7.875" style="179" customWidth="1"/>
    <col min="8992" max="8994" width="7.625" style="179" customWidth="1"/>
    <col min="8995" max="8995" width="2.625" style="179" customWidth="1"/>
    <col min="8996" max="8997" width="8.625" style="179" customWidth="1"/>
    <col min="8998" max="9216" width="10.625" style="179"/>
    <col min="9217" max="9217" width="2.625" style="179" customWidth="1"/>
    <col min="9218" max="9218" width="9.875" style="179" customWidth="1"/>
    <col min="9219" max="9219" width="47.625" style="179" customWidth="1"/>
    <col min="9220" max="9220" width="6.625" style="179" customWidth="1"/>
    <col min="9221" max="9221" width="8.125" style="179" customWidth="1"/>
    <col min="9222" max="9230" width="7.5" style="179" customWidth="1"/>
    <col min="9231" max="9232" width="2.625" style="179" customWidth="1"/>
    <col min="9233" max="9241" width="7.625" style="179" customWidth="1"/>
    <col min="9242" max="9247" width="7.875" style="179" customWidth="1"/>
    <col min="9248" max="9250" width="7.625" style="179" customWidth="1"/>
    <col min="9251" max="9251" width="2.625" style="179" customWidth="1"/>
    <col min="9252" max="9253" width="8.625" style="179" customWidth="1"/>
    <col min="9254" max="9472" width="10.625" style="179"/>
    <col min="9473" max="9473" width="2.625" style="179" customWidth="1"/>
    <col min="9474" max="9474" width="9.875" style="179" customWidth="1"/>
    <col min="9475" max="9475" width="47.625" style="179" customWidth="1"/>
    <col min="9476" max="9476" width="6.625" style="179" customWidth="1"/>
    <col min="9477" max="9477" width="8.125" style="179" customWidth="1"/>
    <col min="9478" max="9486" width="7.5" style="179" customWidth="1"/>
    <col min="9487" max="9488" width="2.625" style="179" customWidth="1"/>
    <col min="9489" max="9497" width="7.625" style="179" customWidth="1"/>
    <col min="9498" max="9503" width="7.875" style="179" customWidth="1"/>
    <col min="9504" max="9506" width="7.625" style="179" customWidth="1"/>
    <col min="9507" max="9507" width="2.625" style="179" customWidth="1"/>
    <col min="9508" max="9509" width="8.625" style="179" customWidth="1"/>
    <col min="9510" max="9728" width="10.625" style="179"/>
    <col min="9729" max="9729" width="2.625" style="179" customWidth="1"/>
    <col min="9730" max="9730" width="9.875" style="179" customWidth="1"/>
    <col min="9731" max="9731" width="47.625" style="179" customWidth="1"/>
    <col min="9732" max="9732" width="6.625" style="179" customWidth="1"/>
    <col min="9733" max="9733" width="8.125" style="179" customWidth="1"/>
    <col min="9734" max="9742" width="7.5" style="179" customWidth="1"/>
    <col min="9743" max="9744" width="2.625" style="179" customWidth="1"/>
    <col min="9745" max="9753" width="7.625" style="179" customWidth="1"/>
    <col min="9754" max="9759" width="7.875" style="179" customWidth="1"/>
    <col min="9760" max="9762" width="7.625" style="179" customWidth="1"/>
    <col min="9763" max="9763" width="2.625" style="179" customWidth="1"/>
    <col min="9764" max="9765" width="8.625" style="179" customWidth="1"/>
    <col min="9766" max="9984" width="10.625" style="179"/>
    <col min="9985" max="9985" width="2.625" style="179" customWidth="1"/>
    <col min="9986" max="9986" width="9.875" style="179" customWidth="1"/>
    <col min="9987" max="9987" width="47.625" style="179" customWidth="1"/>
    <col min="9988" max="9988" width="6.625" style="179" customWidth="1"/>
    <col min="9989" max="9989" width="8.125" style="179" customWidth="1"/>
    <col min="9990" max="9998" width="7.5" style="179" customWidth="1"/>
    <col min="9999" max="10000" width="2.625" style="179" customWidth="1"/>
    <col min="10001" max="10009" width="7.625" style="179" customWidth="1"/>
    <col min="10010" max="10015" width="7.875" style="179" customWidth="1"/>
    <col min="10016" max="10018" width="7.625" style="179" customWidth="1"/>
    <col min="10019" max="10019" width="2.625" style="179" customWidth="1"/>
    <col min="10020" max="10021" width="8.625" style="179" customWidth="1"/>
    <col min="10022" max="10240" width="10.625" style="179"/>
    <col min="10241" max="10241" width="2.625" style="179" customWidth="1"/>
    <col min="10242" max="10242" width="9.875" style="179" customWidth="1"/>
    <col min="10243" max="10243" width="47.625" style="179" customWidth="1"/>
    <col min="10244" max="10244" width="6.625" style="179" customWidth="1"/>
    <col min="10245" max="10245" width="8.125" style="179" customWidth="1"/>
    <col min="10246" max="10254" width="7.5" style="179" customWidth="1"/>
    <col min="10255" max="10256" width="2.625" style="179" customWidth="1"/>
    <col min="10257" max="10265" width="7.625" style="179" customWidth="1"/>
    <col min="10266" max="10271" width="7.875" style="179" customWidth="1"/>
    <col min="10272" max="10274" width="7.625" style="179" customWidth="1"/>
    <col min="10275" max="10275" width="2.625" style="179" customWidth="1"/>
    <col min="10276" max="10277" width="8.625" style="179" customWidth="1"/>
    <col min="10278" max="10496" width="10.625" style="179"/>
    <col min="10497" max="10497" width="2.625" style="179" customWidth="1"/>
    <col min="10498" max="10498" width="9.875" style="179" customWidth="1"/>
    <col min="10499" max="10499" width="47.625" style="179" customWidth="1"/>
    <col min="10500" max="10500" width="6.625" style="179" customWidth="1"/>
    <col min="10501" max="10501" width="8.125" style="179" customWidth="1"/>
    <col min="10502" max="10510" width="7.5" style="179" customWidth="1"/>
    <col min="10511" max="10512" width="2.625" style="179" customWidth="1"/>
    <col min="10513" max="10521" width="7.625" style="179" customWidth="1"/>
    <col min="10522" max="10527" width="7.875" style="179" customWidth="1"/>
    <col min="10528" max="10530" width="7.625" style="179" customWidth="1"/>
    <col min="10531" max="10531" width="2.625" style="179" customWidth="1"/>
    <col min="10532" max="10533" width="8.625" style="179" customWidth="1"/>
    <col min="10534" max="10752" width="10.625" style="179"/>
    <col min="10753" max="10753" width="2.625" style="179" customWidth="1"/>
    <col min="10754" max="10754" width="9.875" style="179" customWidth="1"/>
    <col min="10755" max="10755" width="47.625" style="179" customWidth="1"/>
    <col min="10756" max="10756" width="6.625" style="179" customWidth="1"/>
    <col min="10757" max="10757" width="8.125" style="179" customWidth="1"/>
    <col min="10758" max="10766" width="7.5" style="179" customWidth="1"/>
    <col min="10767" max="10768" width="2.625" style="179" customWidth="1"/>
    <col min="10769" max="10777" width="7.625" style="179" customWidth="1"/>
    <col min="10778" max="10783" width="7.875" style="179" customWidth="1"/>
    <col min="10784" max="10786" width="7.625" style="179" customWidth="1"/>
    <col min="10787" max="10787" width="2.625" style="179" customWidth="1"/>
    <col min="10788" max="10789" width="8.625" style="179" customWidth="1"/>
    <col min="10790" max="11008" width="10.625" style="179"/>
    <col min="11009" max="11009" width="2.625" style="179" customWidth="1"/>
    <col min="11010" max="11010" width="9.875" style="179" customWidth="1"/>
    <col min="11011" max="11011" width="47.625" style="179" customWidth="1"/>
    <col min="11012" max="11012" width="6.625" style="179" customWidth="1"/>
    <col min="11013" max="11013" width="8.125" style="179" customWidth="1"/>
    <col min="11014" max="11022" width="7.5" style="179" customWidth="1"/>
    <col min="11023" max="11024" width="2.625" style="179" customWidth="1"/>
    <col min="11025" max="11033" width="7.625" style="179" customWidth="1"/>
    <col min="11034" max="11039" width="7.875" style="179" customWidth="1"/>
    <col min="11040" max="11042" width="7.625" style="179" customWidth="1"/>
    <col min="11043" max="11043" width="2.625" style="179" customWidth="1"/>
    <col min="11044" max="11045" width="8.625" style="179" customWidth="1"/>
    <col min="11046" max="11264" width="10.625" style="179"/>
    <col min="11265" max="11265" width="2.625" style="179" customWidth="1"/>
    <col min="11266" max="11266" width="9.875" style="179" customWidth="1"/>
    <col min="11267" max="11267" width="47.625" style="179" customWidth="1"/>
    <col min="11268" max="11268" width="6.625" style="179" customWidth="1"/>
    <col min="11269" max="11269" width="8.125" style="179" customWidth="1"/>
    <col min="11270" max="11278" width="7.5" style="179" customWidth="1"/>
    <col min="11279" max="11280" width="2.625" style="179" customWidth="1"/>
    <col min="11281" max="11289" width="7.625" style="179" customWidth="1"/>
    <col min="11290" max="11295" width="7.875" style="179" customWidth="1"/>
    <col min="11296" max="11298" width="7.625" style="179" customWidth="1"/>
    <col min="11299" max="11299" width="2.625" style="179" customWidth="1"/>
    <col min="11300" max="11301" width="8.625" style="179" customWidth="1"/>
    <col min="11302" max="11520" width="10.625" style="179"/>
    <col min="11521" max="11521" width="2.625" style="179" customWidth="1"/>
    <col min="11522" max="11522" width="9.875" style="179" customWidth="1"/>
    <col min="11523" max="11523" width="47.625" style="179" customWidth="1"/>
    <col min="11524" max="11524" width="6.625" style="179" customWidth="1"/>
    <col min="11525" max="11525" width="8.125" style="179" customWidth="1"/>
    <col min="11526" max="11534" width="7.5" style="179" customWidth="1"/>
    <col min="11535" max="11536" width="2.625" style="179" customWidth="1"/>
    <col min="11537" max="11545" width="7.625" style="179" customWidth="1"/>
    <col min="11546" max="11551" width="7.875" style="179" customWidth="1"/>
    <col min="11552" max="11554" width="7.625" style="179" customWidth="1"/>
    <col min="11555" max="11555" width="2.625" style="179" customWidth="1"/>
    <col min="11556" max="11557" width="8.625" style="179" customWidth="1"/>
    <col min="11558" max="11776" width="10.625" style="179"/>
    <col min="11777" max="11777" width="2.625" style="179" customWidth="1"/>
    <col min="11778" max="11778" width="9.875" style="179" customWidth="1"/>
    <col min="11779" max="11779" width="47.625" style="179" customWidth="1"/>
    <col min="11780" max="11780" width="6.625" style="179" customWidth="1"/>
    <col min="11781" max="11781" width="8.125" style="179" customWidth="1"/>
    <col min="11782" max="11790" width="7.5" style="179" customWidth="1"/>
    <col min="11791" max="11792" width="2.625" style="179" customWidth="1"/>
    <col min="11793" max="11801" width="7.625" style="179" customWidth="1"/>
    <col min="11802" max="11807" width="7.875" style="179" customWidth="1"/>
    <col min="11808" max="11810" width="7.625" style="179" customWidth="1"/>
    <col min="11811" max="11811" width="2.625" style="179" customWidth="1"/>
    <col min="11812" max="11813" width="8.625" style="179" customWidth="1"/>
    <col min="11814" max="12032" width="10.625" style="179"/>
    <col min="12033" max="12033" width="2.625" style="179" customWidth="1"/>
    <col min="12034" max="12034" width="9.875" style="179" customWidth="1"/>
    <col min="12035" max="12035" width="47.625" style="179" customWidth="1"/>
    <col min="12036" max="12036" width="6.625" style="179" customWidth="1"/>
    <col min="12037" max="12037" width="8.125" style="179" customWidth="1"/>
    <col min="12038" max="12046" width="7.5" style="179" customWidth="1"/>
    <col min="12047" max="12048" width="2.625" style="179" customWidth="1"/>
    <col min="12049" max="12057" width="7.625" style="179" customWidth="1"/>
    <col min="12058" max="12063" width="7.875" style="179" customWidth="1"/>
    <col min="12064" max="12066" width="7.625" style="179" customWidth="1"/>
    <col min="12067" max="12067" width="2.625" style="179" customWidth="1"/>
    <col min="12068" max="12069" width="8.625" style="179" customWidth="1"/>
    <col min="12070" max="12288" width="10.625" style="179"/>
    <col min="12289" max="12289" width="2.625" style="179" customWidth="1"/>
    <col min="12290" max="12290" width="9.875" style="179" customWidth="1"/>
    <col min="12291" max="12291" width="47.625" style="179" customWidth="1"/>
    <col min="12292" max="12292" width="6.625" style="179" customWidth="1"/>
    <col min="12293" max="12293" width="8.125" style="179" customWidth="1"/>
    <col min="12294" max="12302" width="7.5" style="179" customWidth="1"/>
    <col min="12303" max="12304" width="2.625" style="179" customWidth="1"/>
    <col min="12305" max="12313" width="7.625" style="179" customWidth="1"/>
    <col min="12314" max="12319" width="7.875" style="179" customWidth="1"/>
    <col min="12320" max="12322" width="7.625" style="179" customWidth="1"/>
    <col min="12323" max="12323" width="2.625" style="179" customWidth="1"/>
    <col min="12324" max="12325" width="8.625" style="179" customWidth="1"/>
    <col min="12326" max="12544" width="10.625" style="179"/>
    <col min="12545" max="12545" width="2.625" style="179" customWidth="1"/>
    <col min="12546" max="12546" width="9.875" style="179" customWidth="1"/>
    <col min="12547" max="12547" width="47.625" style="179" customWidth="1"/>
    <col min="12548" max="12548" width="6.625" style="179" customWidth="1"/>
    <col min="12549" max="12549" width="8.125" style="179" customWidth="1"/>
    <col min="12550" max="12558" width="7.5" style="179" customWidth="1"/>
    <col min="12559" max="12560" width="2.625" style="179" customWidth="1"/>
    <col min="12561" max="12569" width="7.625" style="179" customWidth="1"/>
    <col min="12570" max="12575" width="7.875" style="179" customWidth="1"/>
    <col min="12576" max="12578" width="7.625" style="179" customWidth="1"/>
    <col min="12579" max="12579" width="2.625" style="179" customWidth="1"/>
    <col min="12580" max="12581" width="8.625" style="179" customWidth="1"/>
    <col min="12582" max="12800" width="10.625" style="179"/>
    <col min="12801" max="12801" width="2.625" style="179" customWidth="1"/>
    <col min="12802" max="12802" width="9.875" style="179" customWidth="1"/>
    <col min="12803" max="12803" width="47.625" style="179" customWidth="1"/>
    <col min="12804" max="12804" width="6.625" style="179" customWidth="1"/>
    <col min="12805" max="12805" width="8.125" style="179" customWidth="1"/>
    <col min="12806" max="12814" width="7.5" style="179" customWidth="1"/>
    <col min="12815" max="12816" width="2.625" style="179" customWidth="1"/>
    <col min="12817" max="12825" width="7.625" style="179" customWidth="1"/>
    <col min="12826" max="12831" width="7.875" style="179" customWidth="1"/>
    <col min="12832" max="12834" width="7.625" style="179" customWidth="1"/>
    <col min="12835" max="12835" width="2.625" style="179" customWidth="1"/>
    <col min="12836" max="12837" width="8.625" style="179" customWidth="1"/>
    <col min="12838" max="13056" width="10.625" style="179"/>
    <col min="13057" max="13057" width="2.625" style="179" customWidth="1"/>
    <col min="13058" max="13058" width="9.875" style="179" customWidth="1"/>
    <col min="13059" max="13059" width="47.625" style="179" customWidth="1"/>
    <col min="13060" max="13060" width="6.625" style="179" customWidth="1"/>
    <col min="13061" max="13061" width="8.125" style="179" customWidth="1"/>
    <col min="13062" max="13070" width="7.5" style="179" customWidth="1"/>
    <col min="13071" max="13072" width="2.625" style="179" customWidth="1"/>
    <col min="13073" max="13081" width="7.625" style="179" customWidth="1"/>
    <col min="13082" max="13087" width="7.875" style="179" customWidth="1"/>
    <col min="13088" max="13090" width="7.625" style="179" customWidth="1"/>
    <col min="13091" max="13091" width="2.625" style="179" customWidth="1"/>
    <col min="13092" max="13093" width="8.625" style="179" customWidth="1"/>
    <col min="13094" max="13312" width="10.625" style="179"/>
    <col min="13313" max="13313" width="2.625" style="179" customWidth="1"/>
    <col min="13314" max="13314" width="9.875" style="179" customWidth="1"/>
    <col min="13315" max="13315" width="47.625" style="179" customWidth="1"/>
    <col min="13316" max="13316" width="6.625" style="179" customWidth="1"/>
    <col min="13317" max="13317" width="8.125" style="179" customWidth="1"/>
    <col min="13318" max="13326" width="7.5" style="179" customWidth="1"/>
    <col min="13327" max="13328" width="2.625" style="179" customWidth="1"/>
    <col min="13329" max="13337" width="7.625" style="179" customWidth="1"/>
    <col min="13338" max="13343" width="7.875" style="179" customWidth="1"/>
    <col min="13344" max="13346" width="7.625" style="179" customWidth="1"/>
    <col min="13347" max="13347" width="2.625" style="179" customWidth="1"/>
    <col min="13348" max="13349" width="8.625" style="179" customWidth="1"/>
    <col min="13350" max="13568" width="10.625" style="179"/>
    <col min="13569" max="13569" width="2.625" style="179" customWidth="1"/>
    <col min="13570" max="13570" width="9.875" style="179" customWidth="1"/>
    <col min="13571" max="13571" width="47.625" style="179" customWidth="1"/>
    <col min="13572" max="13572" width="6.625" style="179" customWidth="1"/>
    <col min="13573" max="13573" width="8.125" style="179" customWidth="1"/>
    <col min="13574" max="13582" width="7.5" style="179" customWidth="1"/>
    <col min="13583" max="13584" width="2.625" style="179" customWidth="1"/>
    <col min="13585" max="13593" width="7.625" style="179" customWidth="1"/>
    <col min="13594" max="13599" width="7.875" style="179" customWidth="1"/>
    <col min="13600" max="13602" width="7.625" style="179" customWidth="1"/>
    <col min="13603" max="13603" width="2.625" style="179" customWidth="1"/>
    <col min="13604" max="13605" width="8.625" style="179" customWidth="1"/>
    <col min="13606" max="13824" width="10.625" style="179"/>
    <col min="13825" max="13825" width="2.625" style="179" customWidth="1"/>
    <col min="13826" max="13826" width="9.875" style="179" customWidth="1"/>
    <col min="13827" max="13827" width="47.625" style="179" customWidth="1"/>
    <col min="13828" max="13828" width="6.625" style="179" customWidth="1"/>
    <col min="13829" max="13829" width="8.125" style="179" customWidth="1"/>
    <col min="13830" max="13838" width="7.5" style="179" customWidth="1"/>
    <col min="13839" max="13840" width="2.625" style="179" customWidth="1"/>
    <col min="13841" max="13849" width="7.625" style="179" customWidth="1"/>
    <col min="13850" max="13855" width="7.875" style="179" customWidth="1"/>
    <col min="13856" max="13858" width="7.625" style="179" customWidth="1"/>
    <col min="13859" max="13859" width="2.625" style="179" customWidth="1"/>
    <col min="13860" max="13861" width="8.625" style="179" customWidth="1"/>
    <col min="13862" max="14080" width="10.625" style="179"/>
    <col min="14081" max="14081" width="2.625" style="179" customWidth="1"/>
    <col min="14082" max="14082" width="9.875" style="179" customWidth="1"/>
    <col min="14083" max="14083" width="47.625" style="179" customWidth="1"/>
    <col min="14084" max="14084" width="6.625" style="179" customWidth="1"/>
    <col min="14085" max="14085" width="8.125" style="179" customWidth="1"/>
    <col min="14086" max="14094" width="7.5" style="179" customWidth="1"/>
    <col min="14095" max="14096" width="2.625" style="179" customWidth="1"/>
    <col min="14097" max="14105" width="7.625" style="179" customWidth="1"/>
    <col min="14106" max="14111" width="7.875" style="179" customWidth="1"/>
    <col min="14112" max="14114" width="7.625" style="179" customWidth="1"/>
    <col min="14115" max="14115" width="2.625" style="179" customWidth="1"/>
    <col min="14116" max="14117" width="8.625" style="179" customWidth="1"/>
    <col min="14118" max="14336" width="10.625" style="179"/>
    <col min="14337" max="14337" width="2.625" style="179" customWidth="1"/>
    <col min="14338" max="14338" width="9.875" style="179" customWidth="1"/>
    <col min="14339" max="14339" width="47.625" style="179" customWidth="1"/>
    <col min="14340" max="14340" width="6.625" style="179" customWidth="1"/>
    <col min="14341" max="14341" width="8.125" style="179" customWidth="1"/>
    <col min="14342" max="14350" width="7.5" style="179" customWidth="1"/>
    <col min="14351" max="14352" width="2.625" style="179" customWidth="1"/>
    <col min="14353" max="14361" width="7.625" style="179" customWidth="1"/>
    <col min="14362" max="14367" width="7.875" style="179" customWidth="1"/>
    <col min="14368" max="14370" width="7.625" style="179" customWidth="1"/>
    <col min="14371" max="14371" width="2.625" style="179" customWidth="1"/>
    <col min="14372" max="14373" width="8.625" style="179" customWidth="1"/>
    <col min="14374" max="14592" width="10.625" style="179"/>
    <col min="14593" max="14593" width="2.625" style="179" customWidth="1"/>
    <col min="14594" max="14594" width="9.875" style="179" customWidth="1"/>
    <col min="14595" max="14595" width="47.625" style="179" customWidth="1"/>
    <col min="14596" max="14596" width="6.625" style="179" customWidth="1"/>
    <col min="14597" max="14597" width="8.125" style="179" customWidth="1"/>
    <col min="14598" max="14606" width="7.5" style="179" customWidth="1"/>
    <col min="14607" max="14608" width="2.625" style="179" customWidth="1"/>
    <col min="14609" max="14617" width="7.625" style="179" customWidth="1"/>
    <col min="14618" max="14623" width="7.875" style="179" customWidth="1"/>
    <col min="14624" max="14626" width="7.625" style="179" customWidth="1"/>
    <col min="14627" max="14627" width="2.625" style="179" customWidth="1"/>
    <col min="14628" max="14629" width="8.625" style="179" customWidth="1"/>
    <col min="14630" max="14848" width="10.625" style="179"/>
    <col min="14849" max="14849" width="2.625" style="179" customWidth="1"/>
    <col min="14850" max="14850" width="9.875" style="179" customWidth="1"/>
    <col min="14851" max="14851" width="47.625" style="179" customWidth="1"/>
    <col min="14852" max="14852" width="6.625" style="179" customWidth="1"/>
    <col min="14853" max="14853" width="8.125" style="179" customWidth="1"/>
    <col min="14854" max="14862" width="7.5" style="179" customWidth="1"/>
    <col min="14863" max="14864" width="2.625" style="179" customWidth="1"/>
    <col min="14865" max="14873" width="7.625" style="179" customWidth="1"/>
    <col min="14874" max="14879" width="7.875" style="179" customWidth="1"/>
    <col min="14880" max="14882" width="7.625" style="179" customWidth="1"/>
    <col min="14883" max="14883" width="2.625" style="179" customWidth="1"/>
    <col min="14884" max="14885" width="8.625" style="179" customWidth="1"/>
    <col min="14886" max="15104" width="10.625" style="179"/>
    <col min="15105" max="15105" width="2.625" style="179" customWidth="1"/>
    <col min="15106" max="15106" width="9.875" style="179" customWidth="1"/>
    <col min="15107" max="15107" width="47.625" style="179" customWidth="1"/>
    <col min="15108" max="15108" width="6.625" style="179" customWidth="1"/>
    <col min="15109" max="15109" width="8.125" style="179" customWidth="1"/>
    <col min="15110" max="15118" width="7.5" style="179" customWidth="1"/>
    <col min="15119" max="15120" width="2.625" style="179" customWidth="1"/>
    <col min="15121" max="15129" width="7.625" style="179" customWidth="1"/>
    <col min="15130" max="15135" width="7.875" style="179" customWidth="1"/>
    <col min="15136" max="15138" width="7.625" style="179" customWidth="1"/>
    <col min="15139" max="15139" width="2.625" style="179" customWidth="1"/>
    <col min="15140" max="15141" width="8.625" style="179" customWidth="1"/>
    <col min="15142" max="15360" width="10.625" style="179"/>
    <col min="15361" max="15361" width="2.625" style="179" customWidth="1"/>
    <col min="15362" max="15362" width="9.875" style="179" customWidth="1"/>
    <col min="15363" max="15363" width="47.625" style="179" customWidth="1"/>
    <col min="15364" max="15364" width="6.625" style="179" customWidth="1"/>
    <col min="15365" max="15365" width="8.125" style="179" customWidth="1"/>
    <col min="15366" max="15374" width="7.5" style="179" customWidth="1"/>
    <col min="15375" max="15376" width="2.625" style="179" customWidth="1"/>
    <col min="15377" max="15385" width="7.625" style="179" customWidth="1"/>
    <col min="15386" max="15391" width="7.875" style="179" customWidth="1"/>
    <col min="15392" max="15394" width="7.625" style="179" customWidth="1"/>
    <col min="15395" max="15395" width="2.625" style="179" customWidth="1"/>
    <col min="15396" max="15397" width="8.625" style="179" customWidth="1"/>
    <col min="15398" max="15616" width="10.625" style="179"/>
    <col min="15617" max="15617" width="2.625" style="179" customWidth="1"/>
    <col min="15618" max="15618" width="9.875" style="179" customWidth="1"/>
    <col min="15619" max="15619" width="47.625" style="179" customWidth="1"/>
    <col min="15620" max="15620" width="6.625" style="179" customWidth="1"/>
    <col min="15621" max="15621" width="8.125" style="179" customWidth="1"/>
    <col min="15622" max="15630" width="7.5" style="179" customWidth="1"/>
    <col min="15631" max="15632" width="2.625" style="179" customWidth="1"/>
    <col min="15633" max="15641" width="7.625" style="179" customWidth="1"/>
    <col min="15642" max="15647" width="7.875" style="179" customWidth="1"/>
    <col min="15648" max="15650" width="7.625" style="179" customWidth="1"/>
    <col min="15651" max="15651" width="2.625" style="179" customWidth="1"/>
    <col min="15652" max="15653" width="8.625" style="179" customWidth="1"/>
    <col min="15654" max="15872" width="10.625" style="179"/>
    <col min="15873" max="15873" width="2.625" style="179" customWidth="1"/>
    <col min="15874" max="15874" width="9.875" style="179" customWidth="1"/>
    <col min="15875" max="15875" width="47.625" style="179" customWidth="1"/>
    <col min="15876" max="15876" width="6.625" style="179" customWidth="1"/>
    <col min="15877" max="15877" width="8.125" style="179" customWidth="1"/>
    <col min="15878" max="15886" width="7.5" style="179" customWidth="1"/>
    <col min="15887" max="15888" width="2.625" style="179" customWidth="1"/>
    <col min="15889" max="15897" width="7.625" style="179" customWidth="1"/>
    <col min="15898" max="15903" width="7.875" style="179" customWidth="1"/>
    <col min="15904" max="15906" width="7.625" style="179" customWidth="1"/>
    <col min="15907" max="15907" width="2.625" style="179" customWidth="1"/>
    <col min="15908" max="15909" width="8.625" style="179" customWidth="1"/>
    <col min="15910" max="16128" width="10.625" style="179"/>
    <col min="16129" max="16129" width="2.625" style="179" customWidth="1"/>
    <col min="16130" max="16130" width="9.875" style="179" customWidth="1"/>
    <col min="16131" max="16131" width="47.625" style="179" customWidth="1"/>
    <col min="16132" max="16132" width="6.625" style="179" customWidth="1"/>
    <col min="16133" max="16133" width="8.125" style="179" customWidth="1"/>
    <col min="16134" max="16142" width="7.5" style="179" customWidth="1"/>
    <col min="16143" max="16144" width="2.625" style="179" customWidth="1"/>
    <col min="16145" max="16153" width="7.625" style="179" customWidth="1"/>
    <col min="16154" max="16159" width="7.875" style="179" customWidth="1"/>
    <col min="16160" max="16162" width="7.625" style="179" customWidth="1"/>
    <col min="16163" max="16163" width="2.625" style="179" customWidth="1"/>
    <col min="16164" max="16165" width="8.625" style="179" customWidth="1"/>
    <col min="16166" max="16384" width="10.625" style="179"/>
  </cols>
  <sheetData>
    <row r="1" spans="1:35" ht="15.95" customHeight="1">
      <c r="A1" s="239"/>
      <c r="B1" s="226" t="s">
        <v>179</v>
      </c>
    </row>
    <row r="2" spans="1:35" ht="15.95" customHeight="1" thickBot="1">
      <c r="B2" s="183"/>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21"/>
      <c r="AH2" s="245" t="s">
        <v>33</v>
      </c>
    </row>
    <row r="3" spans="1:35" ht="28.5">
      <c r="B3" s="246" t="s">
        <v>180</v>
      </c>
      <c r="C3" s="247" t="s">
        <v>181</v>
      </c>
      <c r="D3" s="248"/>
      <c r="E3" s="247" t="s">
        <v>182</v>
      </c>
      <c r="F3" s="249" t="s">
        <v>183</v>
      </c>
      <c r="G3" s="247" t="s">
        <v>184</v>
      </c>
      <c r="H3" s="247" t="s">
        <v>185</v>
      </c>
      <c r="I3" s="247" t="s">
        <v>186</v>
      </c>
      <c r="J3" s="247" t="s">
        <v>187</v>
      </c>
      <c r="K3" s="247" t="s">
        <v>188</v>
      </c>
      <c r="L3" s="247" t="s">
        <v>189</v>
      </c>
      <c r="M3" s="247" t="s">
        <v>190</v>
      </c>
      <c r="N3" s="250" t="s">
        <v>170</v>
      </c>
      <c r="O3" s="196"/>
      <c r="P3" s="197"/>
      <c r="Q3" s="250" t="s">
        <v>171</v>
      </c>
      <c r="R3" s="247" t="s">
        <v>172</v>
      </c>
      <c r="S3" s="247" t="s">
        <v>173</v>
      </c>
      <c r="T3" s="247" t="s">
        <v>174</v>
      </c>
      <c r="U3" s="247" t="s">
        <v>175</v>
      </c>
      <c r="V3" s="247" t="s">
        <v>176</v>
      </c>
      <c r="W3" s="247" t="s">
        <v>191</v>
      </c>
      <c r="X3" s="247" t="s">
        <v>192</v>
      </c>
      <c r="Y3" s="247" t="s">
        <v>193</v>
      </c>
      <c r="Z3" s="247" t="s">
        <v>194</v>
      </c>
      <c r="AA3" s="247" t="s">
        <v>195</v>
      </c>
      <c r="AB3" s="247" t="s">
        <v>196</v>
      </c>
      <c r="AC3" s="247" t="s">
        <v>197</v>
      </c>
      <c r="AD3" s="247" t="s">
        <v>198</v>
      </c>
      <c r="AE3" s="247" t="s">
        <v>199</v>
      </c>
      <c r="AF3" s="247" t="s">
        <v>200</v>
      </c>
      <c r="AG3" s="247" t="s">
        <v>201</v>
      </c>
      <c r="AH3" s="251" t="s">
        <v>202</v>
      </c>
      <c r="AI3" s="188"/>
    </row>
    <row r="4" spans="1:35" ht="15.95" customHeight="1">
      <c r="B4" s="252" t="str">
        <f>IF(ISBLANK([4]死因簡単分類!B4)=TRUE,"",[4]死因簡単分類!B4)</f>
        <v>00000</v>
      </c>
      <c r="C4" s="192" t="str">
        <f>IF(ISBLANK([4]死因簡単分類!C4)=TRUE,"",[4]死因簡単分類!C4)</f>
        <v>総　数</v>
      </c>
      <c r="D4" s="192" t="str">
        <f>IF(ISBLANK([4]死因簡単分類!$C4)=TRUE,"",[4]死因簡単分類!D4)</f>
        <v>総数</v>
      </c>
      <c r="E4" s="155">
        <v>21788</v>
      </c>
      <c r="F4" s="207">
        <v>20</v>
      </c>
      <c r="G4" s="155">
        <v>4</v>
      </c>
      <c r="H4" s="155">
        <v>1</v>
      </c>
      <c r="I4" s="155" t="s">
        <v>117</v>
      </c>
      <c r="J4" s="155">
        <v>4</v>
      </c>
      <c r="K4" s="155">
        <v>29</v>
      </c>
      <c r="L4" s="155">
        <v>6</v>
      </c>
      <c r="M4" s="155">
        <v>8</v>
      </c>
      <c r="N4" s="102">
        <v>25</v>
      </c>
      <c r="O4" s="213"/>
      <c r="P4" s="209"/>
      <c r="Q4" s="102">
        <v>29</v>
      </c>
      <c r="R4" s="102">
        <v>32</v>
      </c>
      <c r="S4" s="102">
        <v>34</v>
      </c>
      <c r="T4" s="102">
        <v>59</v>
      </c>
      <c r="U4" s="102">
        <v>96</v>
      </c>
      <c r="V4" s="102">
        <v>195</v>
      </c>
      <c r="W4" s="102">
        <v>246</v>
      </c>
      <c r="X4" s="102">
        <v>319</v>
      </c>
      <c r="Y4" s="102">
        <v>523</v>
      </c>
      <c r="Z4" s="102">
        <v>1010</v>
      </c>
      <c r="AA4" s="102">
        <v>1864</v>
      </c>
      <c r="AB4" s="102">
        <v>2361</v>
      </c>
      <c r="AC4" s="102">
        <v>3186</v>
      </c>
      <c r="AD4" s="102">
        <v>4598</v>
      </c>
      <c r="AE4" s="102">
        <v>4371</v>
      </c>
      <c r="AF4" s="102">
        <v>2213</v>
      </c>
      <c r="AG4" s="102">
        <v>584</v>
      </c>
      <c r="AH4" s="102" t="s">
        <v>117</v>
      </c>
      <c r="AI4" s="188"/>
    </row>
    <row r="5" spans="1:35" ht="15.95" customHeight="1">
      <c r="B5" s="252" t="str">
        <f>IF(ISBLANK([4]死因簡単分類!B5)=TRUE,"",[4]死因簡単分類!B5)</f>
        <v/>
      </c>
      <c r="C5" s="253" t="str">
        <f>IF(ISBLANK([4]死因簡単分類!C5)=TRUE,"",[4]死因簡単分類!C5)</f>
        <v/>
      </c>
      <c r="D5" s="192" t="str">
        <f>IF(ISBLANK([4]死因簡単分類!$C4)=TRUE,"",[4]死因簡単分類!D5)</f>
        <v>男</v>
      </c>
      <c r="E5" s="155">
        <v>10995</v>
      </c>
      <c r="F5" s="207">
        <v>13</v>
      </c>
      <c r="G5" s="155">
        <v>4</v>
      </c>
      <c r="H5" s="155" t="s">
        <v>117</v>
      </c>
      <c r="I5" s="155" t="s">
        <v>117</v>
      </c>
      <c r="J5" s="155">
        <v>2</v>
      </c>
      <c r="K5" s="155">
        <v>19</v>
      </c>
      <c r="L5" s="155">
        <v>3</v>
      </c>
      <c r="M5" s="155">
        <v>3</v>
      </c>
      <c r="N5" s="102">
        <v>15</v>
      </c>
      <c r="O5" s="213"/>
      <c r="P5" s="213"/>
      <c r="Q5" s="102">
        <v>21</v>
      </c>
      <c r="R5" s="102">
        <v>26</v>
      </c>
      <c r="S5" s="102">
        <v>26</v>
      </c>
      <c r="T5" s="102">
        <v>34</v>
      </c>
      <c r="U5" s="102">
        <v>65</v>
      </c>
      <c r="V5" s="102">
        <v>125</v>
      </c>
      <c r="W5" s="102">
        <v>152</v>
      </c>
      <c r="X5" s="102">
        <v>223</v>
      </c>
      <c r="Y5" s="102">
        <v>362</v>
      </c>
      <c r="Z5" s="102">
        <v>718</v>
      </c>
      <c r="AA5" s="102">
        <v>1309</v>
      </c>
      <c r="AB5" s="102">
        <v>1539</v>
      </c>
      <c r="AC5" s="102">
        <v>1891</v>
      </c>
      <c r="AD5" s="102">
        <v>2264</v>
      </c>
      <c r="AE5" s="102">
        <v>1585</v>
      </c>
      <c r="AF5" s="102">
        <v>529</v>
      </c>
      <c r="AG5" s="102">
        <v>86</v>
      </c>
      <c r="AH5" s="102" t="s">
        <v>117</v>
      </c>
      <c r="AI5" s="188"/>
    </row>
    <row r="6" spans="1:35" ht="15.95" customHeight="1">
      <c r="B6" s="252" t="str">
        <f>IF(ISBLANK([4]死因簡単分類!B6)=TRUE,"",[4]死因簡単分類!B6)</f>
        <v/>
      </c>
      <c r="C6" s="253" t="str">
        <f>IF(ISBLANK([4]死因簡単分類!C6)=TRUE,"",[4]死因簡単分類!C6)</f>
        <v/>
      </c>
      <c r="D6" s="192" t="str">
        <f>IF(ISBLANK([4]死因簡単分類!$C4)=TRUE,"",[4]死因簡単分類!D6)</f>
        <v>女</v>
      </c>
      <c r="E6" s="155">
        <v>10793</v>
      </c>
      <c r="F6" s="207">
        <v>7</v>
      </c>
      <c r="G6" s="155" t="s">
        <v>117</v>
      </c>
      <c r="H6" s="155">
        <v>1</v>
      </c>
      <c r="I6" s="155" t="s">
        <v>117</v>
      </c>
      <c r="J6" s="155">
        <v>2</v>
      </c>
      <c r="K6" s="155">
        <v>10</v>
      </c>
      <c r="L6" s="155">
        <v>3</v>
      </c>
      <c r="M6" s="155">
        <v>5</v>
      </c>
      <c r="N6" s="102">
        <v>10</v>
      </c>
      <c r="O6" s="213"/>
      <c r="P6" s="213"/>
      <c r="Q6" s="102">
        <v>8</v>
      </c>
      <c r="R6" s="102">
        <v>6</v>
      </c>
      <c r="S6" s="102">
        <v>8</v>
      </c>
      <c r="T6" s="102">
        <v>25</v>
      </c>
      <c r="U6" s="102">
        <v>31</v>
      </c>
      <c r="V6" s="102">
        <v>70</v>
      </c>
      <c r="W6" s="102">
        <v>94</v>
      </c>
      <c r="X6" s="102">
        <v>96</v>
      </c>
      <c r="Y6" s="102">
        <v>161</v>
      </c>
      <c r="Z6" s="102">
        <v>292</v>
      </c>
      <c r="AA6" s="102">
        <v>555</v>
      </c>
      <c r="AB6" s="102">
        <v>822</v>
      </c>
      <c r="AC6" s="102">
        <v>1295</v>
      </c>
      <c r="AD6" s="102">
        <v>2334</v>
      </c>
      <c r="AE6" s="102">
        <v>2786</v>
      </c>
      <c r="AF6" s="102">
        <v>1684</v>
      </c>
      <c r="AG6" s="102">
        <v>498</v>
      </c>
      <c r="AH6" s="102" t="s">
        <v>117</v>
      </c>
      <c r="AI6" s="188"/>
    </row>
    <row r="7" spans="1:35" ht="15.95" customHeight="1">
      <c r="B7" s="254" t="str">
        <f>IF(ISBLANK([4]死因簡単分類!B7)=TRUE,"",[4]死因簡単分類!B7)</f>
        <v>01000</v>
      </c>
      <c r="C7" s="255" t="str">
        <f>IF(ISBLANK([4]死因簡単分類!C7)=TRUE,"",[4]死因簡単分類!C7)</f>
        <v>感染症及び寄生虫症</v>
      </c>
      <c r="D7" s="192" t="str">
        <f>IF(ISBLANK([4]死因簡単分類!$C7)=TRUE,"",[4]死因簡単分類!D7)</f>
        <v>総数</v>
      </c>
      <c r="E7" s="155">
        <v>315</v>
      </c>
      <c r="F7" s="207">
        <v>1</v>
      </c>
      <c r="G7" s="155" t="s">
        <v>117</v>
      </c>
      <c r="H7" s="155" t="s">
        <v>117</v>
      </c>
      <c r="I7" s="155" t="s">
        <v>117</v>
      </c>
      <c r="J7" s="155" t="s">
        <v>117</v>
      </c>
      <c r="K7" s="155">
        <v>1</v>
      </c>
      <c r="L7" s="155">
        <v>1</v>
      </c>
      <c r="M7" s="155" t="s">
        <v>117</v>
      </c>
      <c r="N7" s="102" t="s">
        <v>117</v>
      </c>
      <c r="O7" s="208"/>
      <c r="P7" s="208"/>
      <c r="Q7" s="102">
        <v>1</v>
      </c>
      <c r="R7" s="102" t="s">
        <v>117</v>
      </c>
      <c r="S7" s="102" t="s">
        <v>117</v>
      </c>
      <c r="T7" s="102" t="s">
        <v>117</v>
      </c>
      <c r="U7" s="102">
        <v>3</v>
      </c>
      <c r="V7" s="102" t="s">
        <v>117</v>
      </c>
      <c r="W7" s="102">
        <v>2</v>
      </c>
      <c r="X7" s="102">
        <v>1</v>
      </c>
      <c r="Y7" s="102">
        <v>3</v>
      </c>
      <c r="Z7" s="102">
        <v>12</v>
      </c>
      <c r="AA7" s="102">
        <v>38</v>
      </c>
      <c r="AB7" s="102">
        <v>47</v>
      </c>
      <c r="AC7" s="102">
        <v>61</v>
      </c>
      <c r="AD7" s="102">
        <v>63</v>
      </c>
      <c r="AE7" s="102">
        <v>60</v>
      </c>
      <c r="AF7" s="102">
        <v>20</v>
      </c>
      <c r="AG7" s="102">
        <v>2</v>
      </c>
      <c r="AH7" s="102" t="s">
        <v>117</v>
      </c>
      <c r="AI7" s="188"/>
    </row>
    <row r="8" spans="1:35" ht="15.95" customHeight="1">
      <c r="B8" s="256" t="str">
        <f>IF(ISBLANK([4]死因簡単分類!B8)=TRUE,"",[4]死因簡単分類!B8)</f>
        <v/>
      </c>
      <c r="C8" s="257" t="str">
        <f>IF(ISBLANK([4]死因簡単分類!C8)=TRUE,"",[4]死因簡単分類!C8)</f>
        <v/>
      </c>
      <c r="D8" s="192" t="str">
        <f>IF(ISBLANK([4]死因簡単分類!$C7)=TRUE,"",[4]死因簡単分類!D8)</f>
        <v>男</v>
      </c>
      <c r="E8" s="155">
        <v>151</v>
      </c>
      <c r="F8" s="207">
        <v>1</v>
      </c>
      <c r="G8" s="155" t="s">
        <v>117</v>
      </c>
      <c r="H8" s="155" t="s">
        <v>117</v>
      </c>
      <c r="I8" s="155" t="s">
        <v>117</v>
      </c>
      <c r="J8" s="155" t="s">
        <v>117</v>
      </c>
      <c r="K8" s="155">
        <v>1</v>
      </c>
      <c r="L8" s="155">
        <v>1</v>
      </c>
      <c r="M8" s="155" t="s">
        <v>117</v>
      </c>
      <c r="N8" s="102" t="s">
        <v>117</v>
      </c>
      <c r="O8" s="208"/>
      <c r="P8" s="208"/>
      <c r="Q8" s="102">
        <v>1</v>
      </c>
      <c r="R8" s="102" t="s">
        <v>117</v>
      </c>
      <c r="S8" s="102" t="s">
        <v>117</v>
      </c>
      <c r="T8" s="102" t="s">
        <v>117</v>
      </c>
      <c r="U8" s="102">
        <v>1</v>
      </c>
      <c r="V8" s="102" t="s">
        <v>117</v>
      </c>
      <c r="W8" s="102">
        <v>1</v>
      </c>
      <c r="X8" s="102" t="s">
        <v>117</v>
      </c>
      <c r="Y8" s="102">
        <v>2</v>
      </c>
      <c r="Z8" s="102">
        <v>2</v>
      </c>
      <c r="AA8" s="102">
        <v>24</v>
      </c>
      <c r="AB8" s="102">
        <v>32</v>
      </c>
      <c r="AC8" s="102">
        <v>32</v>
      </c>
      <c r="AD8" s="102">
        <v>29</v>
      </c>
      <c r="AE8" s="102">
        <v>20</v>
      </c>
      <c r="AF8" s="102">
        <v>5</v>
      </c>
      <c r="AG8" s="102" t="s">
        <v>117</v>
      </c>
      <c r="AH8" s="102" t="s">
        <v>117</v>
      </c>
      <c r="AI8" s="188"/>
    </row>
    <row r="9" spans="1:35" ht="15.95" customHeight="1">
      <c r="B9" s="256" t="str">
        <f>IF(ISBLANK([4]死因簡単分類!B9)=TRUE,"",[4]死因簡単分類!B9)</f>
        <v/>
      </c>
      <c r="C9" s="257" t="str">
        <f>IF(ISBLANK([4]死因簡単分類!C9)=TRUE,"",[4]死因簡単分類!C9)</f>
        <v/>
      </c>
      <c r="D9" s="192" t="str">
        <f>IF(ISBLANK([4]死因簡単分類!$C7)=TRUE,"",[4]死因簡単分類!D9)</f>
        <v>女</v>
      </c>
      <c r="E9" s="155">
        <v>164</v>
      </c>
      <c r="F9" s="207" t="s">
        <v>117</v>
      </c>
      <c r="G9" s="155" t="s">
        <v>117</v>
      </c>
      <c r="H9" s="155" t="s">
        <v>117</v>
      </c>
      <c r="I9" s="155" t="s">
        <v>117</v>
      </c>
      <c r="J9" s="155" t="s">
        <v>117</v>
      </c>
      <c r="K9" s="155" t="s">
        <v>117</v>
      </c>
      <c r="L9" s="155" t="s">
        <v>117</v>
      </c>
      <c r="M9" s="155" t="s">
        <v>117</v>
      </c>
      <c r="N9" s="102" t="s">
        <v>117</v>
      </c>
      <c r="O9" s="208"/>
      <c r="P9" s="208"/>
      <c r="Q9" s="102" t="s">
        <v>117</v>
      </c>
      <c r="R9" s="102" t="s">
        <v>117</v>
      </c>
      <c r="S9" s="102" t="s">
        <v>117</v>
      </c>
      <c r="T9" s="102" t="s">
        <v>117</v>
      </c>
      <c r="U9" s="102">
        <v>2</v>
      </c>
      <c r="V9" s="102" t="s">
        <v>117</v>
      </c>
      <c r="W9" s="102">
        <v>1</v>
      </c>
      <c r="X9" s="102">
        <v>1</v>
      </c>
      <c r="Y9" s="102">
        <v>1</v>
      </c>
      <c r="Z9" s="102">
        <v>10</v>
      </c>
      <c r="AA9" s="102">
        <v>14</v>
      </c>
      <c r="AB9" s="102">
        <v>15</v>
      </c>
      <c r="AC9" s="102">
        <v>29</v>
      </c>
      <c r="AD9" s="102">
        <v>34</v>
      </c>
      <c r="AE9" s="102">
        <v>40</v>
      </c>
      <c r="AF9" s="102">
        <v>15</v>
      </c>
      <c r="AG9" s="102">
        <v>2</v>
      </c>
      <c r="AH9" s="102" t="s">
        <v>117</v>
      </c>
      <c r="AI9" s="188"/>
    </row>
    <row r="10" spans="1:35" ht="15.95" customHeight="1">
      <c r="B10" s="256" t="str">
        <f>IF(ISBLANK([4]死因簡単分類!B10)=TRUE,"",[4]死因簡単分類!B10)</f>
        <v xml:space="preserve">  01100</v>
      </c>
      <c r="C10" s="257" t="str">
        <f>IF(ISBLANK([4]死因簡単分類!C10)=TRUE,"",[4]死因簡単分類!C10)</f>
        <v xml:space="preserve">  腸管感染症</v>
      </c>
      <c r="D10" s="192" t="str">
        <f>IF(ISBLANK([4]死因簡単分類!$C10)=TRUE,"",[4]死因簡単分類!D10)</f>
        <v>総数</v>
      </c>
      <c r="E10" s="155">
        <v>30</v>
      </c>
      <c r="F10" s="207" t="s">
        <v>117</v>
      </c>
      <c r="G10" s="155" t="s">
        <v>117</v>
      </c>
      <c r="H10" s="155" t="s">
        <v>117</v>
      </c>
      <c r="I10" s="155" t="s">
        <v>117</v>
      </c>
      <c r="J10" s="155" t="s">
        <v>117</v>
      </c>
      <c r="K10" s="155" t="s">
        <v>117</v>
      </c>
      <c r="L10" s="155">
        <v>1</v>
      </c>
      <c r="M10" s="155" t="s">
        <v>117</v>
      </c>
      <c r="N10" s="102" t="s">
        <v>117</v>
      </c>
      <c r="O10" s="208"/>
      <c r="P10" s="208"/>
      <c r="Q10" s="102" t="s">
        <v>117</v>
      </c>
      <c r="R10" s="102" t="s">
        <v>117</v>
      </c>
      <c r="S10" s="102" t="s">
        <v>117</v>
      </c>
      <c r="T10" s="102" t="s">
        <v>117</v>
      </c>
      <c r="U10" s="102" t="s">
        <v>117</v>
      </c>
      <c r="V10" s="102" t="s">
        <v>117</v>
      </c>
      <c r="W10" s="102" t="s">
        <v>117</v>
      </c>
      <c r="X10" s="102" t="s">
        <v>117</v>
      </c>
      <c r="Y10" s="102" t="s">
        <v>117</v>
      </c>
      <c r="Z10" s="102">
        <v>1</v>
      </c>
      <c r="AA10" s="102">
        <v>3</v>
      </c>
      <c r="AB10" s="102">
        <v>1</v>
      </c>
      <c r="AC10" s="102">
        <v>6</v>
      </c>
      <c r="AD10" s="102">
        <v>4</v>
      </c>
      <c r="AE10" s="102">
        <v>7</v>
      </c>
      <c r="AF10" s="102">
        <v>7</v>
      </c>
      <c r="AG10" s="102" t="s">
        <v>117</v>
      </c>
      <c r="AH10" s="102" t="s">
        <v>117</v>
      </c>
      <c r="AI10" s="188"/>
    </row>
    <row r="11" spans="1:35" ht="15.95" customHeight="1">
      <c r="B11" s="256" t="str">
        <f>IF(ISBLANK([4]死因簡単分類!B11)=TRUE,"",[4]死因簡単分類!B11)</f>
        <v/>
      </c>
      <c r="C11" s="257" t="str">
        <f>IF(ISBLANK([4]死因簡単分類!C11)=TRUE,"",[4]死因簡単分類!C11)</f>
        <v/>
      </c>
      <c r="D11" s="192" t="str">
        <f>IF(ISBLANK([4]死因簡単分類!$C10)=TRUE,"",[4]死因簡単分類!D11)</f>
        <v>男</v>
      </c>
      <c r="E11" s="155">
        <v>12</v>
      </c>
      <c r="F11" s="207" t="s">
        <v>117</v>
      </c>
      <c r="G11" s="155" t="s">
        <v>117</v>
      </c>
      <c r="H11" s="155" t="s">
        <v>117</v>
      </c>
      <c r="I11" s="155" t="s">
        <v>117</v>
      </c>
      <c r="J11" s="155" t="s">
        <v>117</v>
      </c>
      <c r="K11" s="155" t="s">
        <v>117</v>
      </c>
      <c r="L11" s="155">
        <v>1</v>
      </c>
      <c r="M11" s="155" t="s">
        <v>117</v>
      </c>
      <c r="N11" s="102" t="s">
        <v>117</v>
      </c>
      <c r="O11" s="208"/>
      <c r="P11" s="208"/>
      <c r="Q11" s="102" t="s">
        <v>117</v>
      </c>
      <c r="R11" s="102" t="s">
        <v>117</v>
      </c>
      <c r="S11" s="102" t="s">
        <v>117</v>
      </c>
      <c r="T11" s="102" t="s">
        <v>117</v>
      </c>
      <c r="U11" s="102" t="s">
        <v>117</v>
      </c>
      <c r="V11" s="102" t="s">
        <v>117</v>
      </c>
      <c r="W11" s="102" t="s">
        <v>117</v>
      </c>
      <c r="X11" s="102" t="s">
        <v>117</v>
      </c>
      <c r="Y11" s="102" t="s">
        <v>117</v>
      </c>
      <c r="Z11" s="102" t="s">
        <v>117</v>
      </c>
      <c r="AA11" s="102">
        <v>1</v>
      </c>
      <c r="AB11" s="102">
        <v>1</v>
      </c>
      <c r="AC11" s="102">
        <v>4</v>
      </c>
      <c r="AD11" s="102">
        <v>2</v>
      </c>
      <c r="AE11" s="102">
        <v>1</v>
      </c>
      <c r="AF11" s="102">
        <v>2</v>
      </c>
      <c r="AG11" s="102" t="s">
        <v>117</v>
      </c>
      <c r="AH11" s="102" t="s">
        <v>117</v>
      </c>
      <c r="AI11" s="188"/>
    </row>
    <row r="12" spans="1:35" ht="15.95" customHeight="1">
      <c r="B12" s="256" t="str">
        <f>IF(ISBLANK([4]死因簡単分類!B12)=TRUE,"",[4]死因簡単分類!B12)</f>
        <v/>
      </c>
      <c r="C12" s="257" t="str">
        <f>IF(ISBLANK([4]死因簡単分類!C12)=TRUE,"",[4]死因簡単分類!C12)</f>
        <v/>
      </c>
      <c r="D12" s="192" t="str">
        <f>IF(ISBLANK([4]死因簡単分類!$C10)=TRUE,"",[4]死因簡単分類!D12)</f>
        <v>女</v>
      </c>
      <c r="E12" s="155">
        <v>18</v>
      </c>
      <c r="F12" s="207" t="s">
        <v>117</v>
      </c>
      <c r="G12" s="155" t="s">
        <v>117</v>
      </c>
      <c r="H12" s="155" t="s">
        <v>117</v>
      </c>
      <c r="I12" s="155" t="s">
        <v>117</v>
      </c>
      <c r="J12" s="155" t="s">
        <v>117</v>
      </c>
      <c r="K12" s="155" t="s">
        <v>117</v>
      </c>
      <c r="L12" s="155" t="s">
        <v>117</v>
      </c>
      <c r="M12" s="155" t="s">
        <v>117</v>
      </c>
      <c r="N12" s="102" t="s">
        <v>117</v>
      </c>
      <c r="O12" s="208"/>
      <c r="P12" s="208"/>
      <c r="Q12" s="102" t="s">
        <v>117</v>
      </c>
      <c r="R12" s="102" t="s">
        <v>117</v>
      </c>
      <c r="S12" s="102" t="s">
        <v>117</v>
      </c>
      <c r="T12" s="102" t="s">
        <v>117</v>
      </c>
      <c r="U12" s="102" t="s">
        <v>117</v>
      </c>
      <c r="V12" s="102" t="s">
        <v>117</v>
      </c>
      <c r="W12" s="102" t="s">
        <v>117</v>
      </c>
      <c r="X12" s="102" t="s">
        <v>117</v>
      </c>
      <c r="Y12" s="102" t="s">
        <v>117</v>
      </c>
      <c r="Z12" s="102">
        <v>1</v>
      </c>
      <c r="AA12" s="102">
        <v>2</v>
      </c>
      <c r="AB12" s="102" t="s">
        <v>117</v>
      </c>
      <c r="AC12" s="102">
        <v>2</v>
      </c>
      <c r="AD12" s="102">
        <v>2</v>
      </c>
      <c r="AE12" s="102">
        <v>6</v>
      </c>
      <c r="AF12" s="102">
        <v>5</v>
      </c>
      <c r="AG12" s="102" t="s">
        <v>117</v>
      </c>
      <c r="AH12" s="102" t="s">
        <v>117</v>
      </c>
      <c r="AI12" s="188"/>
    </row>
    <row r="13" spans="1:35" ht="15.95" customHeight="1">
      <c r="B13" s="256" t="str">
        <f>IF(ISBLANK([4]死因簡単分類!B13)=TRUE,"",[4]死因簡単分類!B13)</f>
        <v xml:space="preserve">  01200</v>
      </c>
      <c r="C13" s="257" t="str">
        <f>IF(ISBLANK([4]死因簡単分類!C13)=TRUE,"",[4]死因簡単分類!C13)</f>
        <v xml:space="preserve">  結　　　核　　　</v>
      </c>
      <c r="D13" s="192" t="str">
        <f>IF(ISBLANK([4]死因簡単分類!$C13)=TRUE,"",[4]死因簡単分類!D13)</f>
        <v>総数</v>
      </c>
      <c r="E13" s="155">
        <v>18</v>
      </c>
      <c r="F13" s="207" t="s">
        <v>117</v>
      </c>
      <c r="G13" s="155" t="s">
        <v>117</v>
      </c>
      <c r="H13" s="155" t="s">
        <v>117</v>
      </c>
      <c r="I13" s="155" t="s">
        <v>117</v>
      </c>
      <c r="J13" s="155" t="s">
        <v>117</v>
      </c>
      <c r="K13" s="155" t="s">
        <v>117</v>
      </c>
      <c r="L13" s="155" t="s">
        <v>117</v>
      </c>
      <c r="M13" s="155" t="s">
        <v>117</v>
      </c>
      <c r="N13" s="102" t="s">
        <v>117</v>
      </c>
      <c r="O13" s="208"/>
      <c r="P13" s="208"/>
      <c r="Q13" s="102" t="s">
        <v>117</v>
      </c>
      <c r="R13" s="102" t="s">
        <v>117</v>
      </c>
      <c r="S13" s="102" t="s">
        <v>117</v>
      </c>
      <c r="T13" s="102" t="s">
        <v>117</v>
      </c>
      <c r="U13" s="102" t="s">
        <v>117</v>
      </c>
      <c r="V13" s="102" t="s">
        <v>117</v>
      </c>
      <c r="W13" s="102">
        <v>1</v>
      </c>
      <c r="X13" s="102" t="s">
        <v>117</v>
      </c>
      <c r="Y13" s="102" t="s">
        <v>117</v>
      </c>
      <c r="Z13" s="102" t="s">
        <v>117</v>
      </c>
      <c r="AA13" s="102">
        <v>1</v>
      </c>
      <c r="AB13" s="102" t="s">
        <v>117</v>
      </c>
      <c r="AC13" s="102">
        <v>3</v>
      </c>
      <c r="AD13" s="102">
        <v>5</v>
      </c>
      <c r="AE13" s="102">
        <v>7</v>
      </c>
      <c r="AF13" s="102">
        <v>1</v>
      </c>
      <c r="AG13" s="102" t="s">
        <v>117</v>
      </c>
      <c r="AH13" s="102" t="s">
        <v>117</v>
      </c>
      <c r="AI13" s="188"/>
    </row>
    <row r="14" spans="1:35" ht="15.95" customHeight="1">
      <c r="B14" s="256" t="str">
        <f>IF(ISBLANK([4]死因簡単分類!B14)=TRUE,"",[4]死因簡単分類!B14)</f>
        <v/>
      </c>
      <c r="C14" s="257" t="str">
        <f>IF(ISBLANK([4]死因簡単分類!C14)=TRUE,"",[4]死因簡単分類!C14)</f>
        <v/>
      </c>
      <c r="D14" s="192" t="str">
        <f>IF(ISBLANK([4]死因簡単分類!$C13)=TRUE,"",[4]死因簡単分類!D14)</f>
        <v>男</v>
      </c>
      <c r="E14" s="155">
        <v>12</v>
      </c>
      <c r="F14" s="207" t="s">
        <v>117</v>
      </c>
      <c r="G14" s="155" t="s">
        <v>117</v>
      </c>
      <c r="H14" s="155" t="s">
        <v>117</v>
      </c>
      <c r="I14" s="155" t="s">
        <v>117</v>
      </c>
      <c r="J14" s="155" t="s">
        <v>117</v>
      </c>
      <c r="K14" s="155" t="s">
        <v>117</v>
      </c>
      <c r="L14" s="155" t="s">
        <v>117</v>
      </c>
      <c r="M14" s="155" t="s">
        <v>117</v>
      </c>
      <c r="N14" s="102" t="s">
        <v>117</v>
      </c>
      <c r="O14" s="208"/>
      <c r="P14" s="208"/>
      <c r="Q14" s="102" t="s">
        <v>117</v>
      </c>
      <c r="R14" s="102" t="s">
        <v>117</v>
      </c>
      <c r="S14" s="102" t="s">
        <v>117</v>
      </c>
      <c r="T14" s="102" t="s">
        <v>117</v>
      </c>
      <c r="U14" s="102" t="s">
        <v>117</v>
      </c>
      <c r="V14" s="102" t="s">
        <v>117</v>
      </c>
      <c r="W14" s="102">
        <v>1</v>
      </c>
      <c r="X14" s="102" t="s">
        <v>117</v>
      </c>
      <c r="Y14" s="102" t="s">
        <v>117</v>
      </c>
      <c r="Z14" s="102" t="s">
        <v>117</v>
      </c>
      <c r="AA14" s="102">
        <v>1</v>
      </c>
      <c r="AB14" s="102" t="s">
        <v>117</v>
      </c>
      <c r="AC14" s="102">
        <v>1</v>
      </c>
      <c r="AD14" s="102">
        <v>4</v>
      </c>
      <c r="AE14" s="102">
        <v>5</v>
      </c>
      <c r="AF14" s="102" t="s">
        <v>117</v>
      </c>
      <c r="AG14" s="102" t="s">
        <v>117</v>
      </c>
      <c r="AH14" s="102" t="s">
        <v>117</v>
      </c>
      <c r="AI14" s="188"/>
    </row>
    <row r="15" spans="1:35" ht="15.95" customHeight="1">
      <c r="B15" s="256" t="str">
        <f>IF(ISBLANK([4]死因簡単分類!B15)=TRUE,"",[4]死因簡単分類!B15)</f>
        <v/>
      </c>
      <c r="C15" s="257" t="str">
        <f>IF(ISBLANK([4]死因簡単分類!C15)=TRUE,"",[4]死因簡単分類!C15)</f>
        <v/>
      </c>
      <c r="D15" s="192" t="str">
        <f>IF(ISBLANK([4]死因簡単分類!$C13)=TRUE,"",[4]死因簡単分類!D15)</f>
        <v>女</v>
      </c>
      <c r="E15" s="155">
        <v>6</v>
      </c>
      <c r="F15" s="207" t="s">
        <v>117</v>
      </c>
      <c r="G15" s="155" t="s">
        <v>117</v>
      </c>
      <c r="H15" s="155" t="s">
        <v>117</v>
      </c>
      <c r="I15" s="155" t="s">
        <v>117</v>
      </c>
      <c r="J15" s="155" t="s">
        <v>117</v>
      </c>
      <c r="K15" s="155" t="s">
        <v>117</v>
      </c>
      <c r="L15" s="155" t="s">
        <v>117</v>
      </c>
      <c r="M15" s="155" t="s">
        <v>117</v>
      </c>
      <c r="N15" s="102" t="s">
        <v>117</v>
      </c>
      <c r="O15" s="208"/>
      <c r="P15" s="208"/>
      <c r="Q15" s="102" t="s">
        <v>117</v>
      </c>
      <c r="R15" s="102" t="s">
        <v>117</v>
      </c>
      <c r="S15" s="102" t="s">
        <v>117</v>
      </c>
      <c r="T15" s="102" t="s">
        <v>117</v>
      </c>
      <c r="U15" s="102" t="s">
        <v>117</v>
      </c>
      <c r="V15" s="102" t="s">
        <v>117</v>
      </c>
      <c r="W15" s="102" t="s">
        <v>117</v>
      </c>
      <c r="X15" s="102" t="s">
        <v>117</v>
      </c>
      <c r="Y15" s="102" t="s">
        <v>117</v>
      </c>
      <c r="Z15" s="102" t="s">
        <v>117</v>
      </c>
      <c r="AA15" s="102" t="s">
        <v>117</v>
      </c>
      <c r="AB15" s="102" t="s">
        <v>117</v>
      </c>
      <c r="AC15" s="102">
        <v>2</v>
      </c>
      <c r="AD15" s="102">
        <v>1</v>
      </c>
      <c r="AE15" s="102">
        <v>2</v>
      </c>
      <c r="AF15" s="102">
        <v>1</v>
      </c>
      <c r="AG15" s="102" t="s">
        <v>117</v>
      </c>
      <c r="AH15" s="102" t="s">
        <v>117</v>
      </c>
      <c r="AI15" s="188"/>
    </row>
    <row r="16" spans="1:35" ht="15.95" customHeight="1">
      <c r="B16" s="256" t="str">
        <f>IF(ISBLANK([4]死因簡単分類!B16)=TRUE,"",[4]死因簡単分類!B16)</f>
        <v xml:space="preserve">    01201</v>
      </c>
      <c r="C16" s="257" t="str">
        <f>IF(ISBLANK([4]死因簡単分類!C16)=TRUE,"",[4]死因簡単分類!C16)</f>
        <v xml:space="preserve">    呼吸器結核　　</v>
      </c>
      <c r="D16" s="192" t="str">
        <f>IF(ISBLANK([4]死因簡単分類!$C16)=TRUE,"",[4]死因簡単分類!D16)</f>
        <v>総数</v>
      </c>
      <c r="E16" s="155">
        <v>15</v>
      </c>
      <c r="F16" s="207" t="s">
        <v>117</v>
      </c>
      <c r="G16" s="155" t="s">
        <v>117</v>
      </c>
      <c r="H16" s="155" t="s">
        <v>117</v>
      </c>
      <c r="I16" s="155" t="s">
        <v>117</v>
      </c>
      <c r="J16" s="155" t="s">
        <v>117</v>
      </c>
      <c r="K16" s="155" t="s">
        <v>117</v>
      </c>
      <c r="L16" s="155" t="s">
        <v>117</v>
      </c>
      <c r="M16" s="155" t="s">
        <v>117</v>
      </c>
      <c r="N16" s="102" t="s">
        <v>117</v>
      </c>
      <c r="O16" s="208"/>
      <c r="P16" s="208"/>
      <c r="Q16" s="102" t="s">
        <v>117</v>
      </c>
      <c r="R16" s="102" t="s">
        <v>117</v>
      </c>
      <c r="S16" s="102" t="s">
        <v>117</v>
      </c>
      <c r="T16" s="102" t="s">
        <v>117</v>
      </c>
      <c r="U16" s="102" t="s">
        <v>117</v>
      </c>
      <c r="V16" s="102" t="s">
        <v>117</v>
      </c>
      <c r="W16" s="102">
        <v>1</v>
      </c>
      <c r="X16" s="102" t="s">
        <v>117</v>
      </c>
      <c r="Y16" s="102" t="s">
        <v>117</v>
      </c>
      <c r="Z16" s="102" t="s">
        <v>117</v>
      </c>
      <c r="AA16" s="102">
        <v>1</v>
      </c>
      <c r="AB16" s="102" t="s">
        <v>117</v>
      </c>
      <c r="AC16" s="102">
        <v>1</v>
      </c>
      <c r="AD16" s="102">
        <v>4</v>
      </c>
      <c r="AE16" s="102">
        <v>7</v>
      </c>
      <c r="AF16" s="102">
        <v>1</v>
      </c>
      <c r="AG16" s="102" t="s">
        <v>117</v>
      </c>
      <c r="AH16" s="102" t="s">
        <v>117</v>
      </c>
      <c r="AI16" s="188"/>
    </row>
    <row r="17" spans="2:35" ht="15.95" customHeight="1">
      <c r="B17" s="256" t="str">
        <f>IF(ISBLANK([4]死因簡単分類!B17)=TRUE,"",[4]死因簡単分類!B17)</f>
        <v/>
      </c>
      <c r="C17" s="257" t="str">
        <f>IF(ISBLANK([4]死因簡単分類!C17)=TRUE,"",[4]死因簡単分類!C17)</f>
        <v/>
      </c>
      <c r="D17" s="192" t="str">
        <f>IF(ISBLANK([4]死因簡単分類!$C16)=TRUE,"",[4]死因簡単分類!D17)</f>
        <v>男</v>
      </c>
      <c r="E17" s="155">
        <v>10</v>
      </c>
      <c r="F17" s="207" t="s">
        <v>117</v>
      </c>
      <c r="G17" s="155" t="s">
        <v>117</v>
      </c>
      <c r="H17" s="155" t="s">
        <v>117</v>
      </c>
      <c r="I17" s="155" t="s">
        <v>117</v>
      </c>
      <c r="J17" s="155" t="s">
        <v>117</v>
      </c>
      <c r="K17" s="155" t="s">
        <v>117</v>
      </c>
      <c r="L17" s="155" t="s">
        <v>117</v>
      </c>
      <c r="M17" s="155" t="s">
        <v>117</v>
      </c>
      <c r="N17" s="102" t="s">
        <v>117</v>
      </c>
      <c r="O17" s="208"/>
      <c r="P17" s="208"/>
      <c r="Q17" s="102" t="s">
        <v>117</v>
      </c>
      <c r="R17" s="102" t="s">
        <v>117</v>
      </c>
      <c r="S17" s="102" t="s">
        <v>117</v>
      </c>
      <c r="T17" s="102" t="s">
        <v>117</v>
      </c>
      <c r="U17" s="102" t="s">
        <v>117</v>
      </c>
      <c r="V17" s="102" t="s">
        <v>117</v>
      </c>
      <c r="W17" s="102">
        <v>1</v>
      </c>
      <c r="X17" s="102" t="s">
        <v>117</v>
      </c>
      <c r="Y17" s="102" t="s">
        <v>117</v>
      </c>
      <c r="Z17" s="102" t="s">
        <v>117</v>
      </c>
      <c r="AA17" s="102">
        <v>1</v>
      </c>
      <c r="AB17" s="102" t="s">
        <v>117</v>
      </c>
      <c r="AC17" s="102" t="s">
        <v>117</v>
      </c>
      <c r="AD17" s="102">
        <v>3</v>
      </c>
      <c r="AE17" s="102">
        <v>5</v>
      </c>
      <c r="AF17" s="102" t="s">
        <v>117</v>
      </c>
      <c r="AG17" s="102" t="s">
        <v>117</v>
      </c>
      <c r="AH17" s="102" t="s">
        <v>117</v>
      </c>
      <c r="AI17" s="188"/>
    </row>
    <row r="18" spans="2:35" ht="15.95" customHeight="1">
      <c r="B18" s="256" t="str">
        <f>IF(ISBLANK([4]死因簡単分類!B18)=TRUE,"",[4]死因簡単分類!B18)</f>
        <v/>
      </c>
      <c r="C18" s="257" t="str">
        <f>IF(ISBLANK([4]死因簡単分類!C18)=TRUE,"",[4]死因簡単分類!C18)</f>
        <v/>
      </c>
      <c r="D18" s="192" t="str">
        <f>IF(ISBLANK([4]死因簡単分類!$C16)=TRUE,"",[4]死因簡単分類!D18)</f>
        <v>女</v>
      </c>
      <c r="E18" s="155">
        <v>5</v>
      </c>
      <c r="F18" s="207" t="s">
        <v>117</v>
      </c>
      <c r="G18" s="155" t="s">
        <v>117</v>
      </c>
      <c r="H18" s="155" t="s">
        <v>117</v>
      </c>
      <c r="I18" s="155" t="s">
        <v>117</v>
      </c>
      <c r="J18" s="155" t="s">
        <v>117</v>
      </c>
      <c r="K18" s="155" t="s">
        <v>117</v>
      </c>
      <c r="L18" s="155" t="s">
        <v>117</v>
      </c>
      <c r="M18" s="155" t="s">
        <v>117</v>
      </c>
      <c r="N18" s="102" t="s">
        <v>117</v>
      </c>
      <c r="O18" s="208"/>
      <c r="P18" s="208"/>
      <c r="Q18" s="102" t="s">
        <v>117</v>
      </c>
      <c r="R18" s="102" t="s">
        <v>117</v>
      </c>
      <c r="S18" s="102" t="s">
        <v>117</v>
      </c>
      <c r="T18" s="102" t="s">
        <v>117</v>
      </c>
      <c r="U18" s="102" t="s">
        <v>117</v>
      </c>
      <c r="V18" s="102" t="s">
        <v>117</v>
      </c>
      <c r="W18" s="102" t="s">
        <v>117</v>
      </c>
      <c r="X18" s="102" t="s">
        <v>117</v>
      </c>
      <c r="Y18" s="102" t="s">
        <v>117</v>
      </c>
      <c r="Z18" s="102" t="s">
        <v>117</v>
      </c>
      <c r="AA18" s="102" t="s">
        <v>117</v>
      </c>
      <c r="AB18" s="102" t="s">
        <v>117</v>
      </c>
      <c r="AC18" s="102">
        <v>1</v>
      </c>
      <c r="AD18" s="102">
        <v>1</v>
      </c>
      <c r="AE18" s="102">
        <v>2</v>
      </c>
      <c r="AF18" s="102">
        <v>1</v>
      </c>
      <c r="AG18" s="102" t="s">
        <v>117</v>
      </c>
      <c r="AH18" s="102" t="s">
        <v>117</v>
      </c>
      <c r="AI18" s="188"/>
    </row>
    <row r="19" spans="2:35" ht="15.95" customHeight="1">
      <c r="B19" s="256" t="str">
        <f>IF(ISBLANK([4]死因簡単分類!B19)=TRUE,"",[4]死因簡単分類!B19)</f>
        <v xml:space="preserve">    01202</v>
      </c>
      <c r="C19" s="257" t="str">
        <f>IF(ISBLANK([4]死因簡単分類!C19)=TRUE,"",[4]死因簡単分類!C19)</f>
        <v xml:space="preserve">    その他の結核</v>
      </c>
      <c r="D19" s="192" t="str">
        <f>IF(ISBLANK([4]死因簡単分類!$C19)=TRUE,"",[4]死因簡単分類!D19)</f>
        <v>総数</v>
      </c>
      <c r="E19" s="155">
        <v>3</v>
      </c>
      <c r="F19" s="207" t="s">
        <v>117</v>
      </c>
      <c r="G19" s="155" t="s">
        <v>117</v>
      </c>
      <c r="H19" s="155" t="s">
        <v>117</v>
      </c>
      <c r="I19" s="155" t="s">
        <v>117</v>
      </c>
      <c r="J19" s="155" t="s">
        <v>117</v>
      </c>
      <c r="K19" s="155" t="s">
        <v>117</v>
      </c>
      <c r="L19" s="155" t="s">
        <v>117</v>
      </c>
      <c r="M19" s="155" t="s">
        <v>117</v>
      </c>
      <c r="N19" s="102" t="s">
        <v>117</v>
      </c>
      <c r="O19" s="208"/>
      <c r="P19" s="208"/>
      <c r="Q19" s="102" t="s">
        <v>117</v>
      </c>
      <c r="R19" s="102" t="s">
        <v>117</v>
      </c>
      <c r="S19" s="102" t="s">
        <v>117</v>
      </c>
      <c r="T19" s="102" t="s">
        <v>117</v>
      </c>
      <c r="U19" s="102" t="s">
        <v>117</v>
      </c>
      <c r="V19" s="102" t="s">
        <v>117</v>
      </c>
      <c r="W19" s="102" t="s">
        <v>117</v>
      </c>
      <c r="X19" s="102" t="s">
        <v>117</v>
      </c>
      <c r="Y19" s="102" t="s">
        <v>117</v>
      </c>
      <c r="Z19" s="102" t="s">
        <v>117</v>
      </c>
      <c r="AA19" s="102" t="s">
        <v>117</v>
      </c>
      <c r="AB19" s="102" t="s">
        <v>117</v>
      </c>
      <c r="AC19" s="102">
        <v>2</v>
      </c>
      <c r="AD19" s="102">
        <v>1</v>
      </c>
      <c r="AE19" s="102" t="s">
        <v>117</v>
      </c>
      <c r="AF19" s="102" t="s">
        <v>117</v>
      </c>
      <c r="AG19" s="102" t="s">
        <v>117</v>
      </c>
      <c r="AH19" s="102" t="s">
        <v>117</v>
      </c>
      <c r="AI19" s="188"/>
    </row>
    <row r="20" spans="2:35" ht="15.95" customHeight="1">
      <c r="B20" s="256" t="str">
        <f>IF(ISBLANK([4]死因簡単分類!B20)=TRUE,"",[4]死因簡単分類!B20)</f>
        <v/>
      </c>
      <c r="C20" s="257" t="str">
        <f>IF(ISBLANK([4]死因簡単分類!C20)=TRUE,"",[4]死因簡単分類!C20)</f>
        <v/>
      </c>
      <c r="D20" s="192" t="str">
        <f>IF(ISBLANK([4]死因簡単分類!$C19)=TRUE,"",[4]死因簡単分類!D20)</f>
        <v>男</v>
      </c>
      <c r="E20" s="155">
        <v>2</v>
      </c>
      <c r="F20" s="207" t="s">
        <v>117</v>
      </c>
      <c r="G20" s="155" t="s">
        <v>117</v>
      </c>
      <c r="H20" s="155" t="s">
        <v>117</v>
      </c>
      <c r="I20" s="155" t="s">
        <v>117</v>
      </c>
      <c r="J20" s="155" t="s">
        <v>117</v>
      </c>
      <c r="K20" s="155" t="s">
        <v>117</v>
      </c>
      <c r="L20" s="155" t="s">
        <v>117</v>
      </c>
      <c r="M20" s="155" t="s">
        <v>117</v>
      </c>
      <c r="N20" s="102" t="s">
        <v>117</v>
      </c>
      <c r="O20" s="208"/>
      <c r="P20" s="208"/>
      <c r="Q20" s="102" t="s">
        <v>117</v>
      </c>
      <c r="R20" s="102" t="s">
        <v>117</v>
      </c>
      <c r="S20" s="102" t="s">
        <v>117</v>
      </c>
      <c r="T20" s="102" t="s">
        <v>117</v>
      </c>
      <c r="U20" s="102" t="s">
        <v>117</v>
      </c>
      <c r="V20" s="102" t="s">
        <v>117</v>
      </c>
      <c r="W20" s="102" t="s">
        <v>117</v>
      </c>
      <c r="X20" s="102" t="s">
        <v>117</v>
      </c>
      <c r="Y20" s="102" t="s">
        <v>117</v>
      </c>
      <c r="Z20" s="102" t="s">
        <v>117</v>
      </c>
      <c r="AA20" s="102" t="s">
        <v>117</v>
      </c>
      <c r="AB20" s="102" t="s">
        <v>117</v>
      </c>
      <c r="AC20" s="102">
        <v>1</v>
      </c>
      <c r="AD20" s="102">
        <v>1</v>
      </c>
      <c r="AE20" s="102" t="s">
        <v>117</v>
      </c>
      <c r="AF20" s="102" t="s">
        <v>117</v>
      </c>
      <c r="AG20" s="102" t="s">
        <v>117</v>
      </c>
      <c r="AH20" s="102" t="s">
        <v>117</v>
      </c>
      <c r="AI20" s="188"/>
    </row>
    <row r="21" spans="2:35" ht="15.95" customHeight="1">
      <c r="B21" s="256" t="str">
        <f>IF(ISBLANK([4]死因簡単分類!B21)=TRUE,"",[4]死因簡単分類!B21)</f>
        <v/>
      </c>
      <c r="C21" s="257" t="str">
        <f>IF(ISBLANK([4]死因簡単分類!C21)=TRUE,"",[4]死因簡単分類!C21)</f>
        <v/>
      </c>
      <c r="D21" s="192" t="str">
        <f>IF(ISBLANK([4]死因簡単分類!$C19)=TRUE,"",[4]死因簡単分類!D21)</f>
        <v>女</v>
      </c>
      <c r="E21" s="155">
        <v>1</v>
      </c>
      <c r="F21" s="207" t="s">
        <v>117</v>
      </c>
      <c r="G21" s="155" t="s">
        <v>117</v>
      </c>
      <c r="H21" s="155" t="s">
        <v>117</v>
      </c>
      <c r="I21" s="155" t="s">
        <v>117</v>
      </c>
      <c r="J21" s="155" t="s">
        <v>117</v>
      </c>
      <c r="K21" s="155" t="s">
        <v>117</v>
      </c>
      <c r="L21" s="155" t="s">
        <v>117</v>
      </c>
      <c r="M21" s="155" t="s">
        <v>117</v>
      </c>
      <c r="N21" s="102" t="s">
        <v>117</v>
      </c>
      <c r="O21" s="208"/>
      <c r="P21" s="208"/>
      <c r="Q21" s="102" t="s">
        <v>117</v>
      </c>
      <c r="R21" s="102" t="s">
        <v>117</v>
      </c>
      <c r="S21" s="102" t="s">
        <v>117</v>
      </c>
      <c r="T21" s="102" t="s">
        <v>117</v>
      </c>
      <c r="U21" s="102" t="s">
        <v>117</v>
      </c>
      <c r="V21" s="102" t="s">
        <v>117</v>
      </c>
      <c r="W21" s="102" t="s">
        <v>117</v>
      </c>
      <c r="X21" s="102" t="s">
        <v>117</v>
      </c>
      <c r="Y21" s="102" t="s">
        <v>117</v>
      </c>
      <c r="Z21" s="102" t="s">
        <v>117</v>
      </c>
      <c r="AA21" s="102" t="s">
        <v>117</v>
      </c>
      <c r="AB21" s="102" t="s">
        <v>117</v>
      </c>
      <c r="AC21" s="102">
        <v>1</v>
      </c>
      <c r="AD21" s="102" t="s">
        <v>117</v>
      </c>
      <c r="AE21" s="102" t="s">
        <v>117</v>
      </c>
      <c r="AF21" s="102" t="s">
        <v>117</v>
      </c>
      <c r="AG21" s="102" t="s">
        <v>117</v>
      </c>
      <c r="AH21" s="102" t="s">
        <v>117</v>
      </c>
      <c r="AI21" s="188"/>
    </row>
    <row r="22" spans="2:35" ht="15.95" customHeight="1">
      <c r="B22" s="256" t="str">
        <f>IF(ISBLANK([4]死因簡単分類!B22)=TRUE,"",[4]死因簡単分類!B22)</f>
        <v xml:space="preserve">  01300</v>
      </c>
      <c r="C22" s="257" t="str">
        <f>IF(ISBLANK([4]死因簡単分類!C22)=TRUE,"",[4]死因簡単分類!C22)</f>
        <v xml:space="preserve">  敗　血　症</v>
      </c>
      <c r="D22" s="192" t="str">
        <f>IF(ISBLANK([4]死因簡単分類!$C22)=TRUE,"",[4]死因簡単分類!D22)</f>
        <v>総数</v>
      </c>
      <c r="E22" s="155">
        <v>137</v>
      </c>
      <c r="F22" s="207">
        <v>1</v>
      </c>
      <c r="G22" s="155" t="s">
        <v>117</v>
      </c>
      <c r="H22" s="155" t="s">
        <v>117</v>
      </c>
      <c r="I22" s="155" t="s">
        <v>117</v>
      </c>
      <c r="J22" s="155" t="s">
        <v>117</v>
      </c>
      <c r="K22" s="155">
        <v>1</v>
      </c>
      <c r="L22" s="155" t="s">
        <v>117</v>
      </c>
      <c r="M22" s="155" t="s">
        <v>117</v>
      </c>
      <c r="N22" s="102" t="s">
        <v>117</v>
      </c>
      <c r="O22" s="208"/>
      <c r="P22" s="208"/>
      <c r="Q22" s="102">
        <v>1</v>
      </c>
      <c r="R22" s="102" t="s">
        <v>117</v>
      </c>
      <c r="S22" s="102" t="s">
        <v>117</v>
      </c>
      <c r="T22" s="102" t="s">
        <v>117</v>
      </c>
      <c r="U22" s="102">
        <v>2</v>
      </c>
      <c r="V22" s="102" t="s">
        <v>117</v>
      </c>
      <c r="W22" s="102">
        <v>1</v>
      </c>
      <c r="X22" s="102" t="s">
        <v>117</v>
      </c>
      <c r="Y22" s="102">
        <v>2</v>
      </c>
      <c r="Z22" s="102">
        <v>4</v>
      </c>
      <c r="AA22" s="102">
        <v>17</v>
      </c>
      <c r="AB22" s="102">
        <v>22</v>
      </c>
      <c r="AC22" s="102">
        <v>20</v>
      </c>
      <c r="AD22" s="102">
        <v>32</v>
      </c>
      <c r="AE22" s="102">
        <v>24</v>
      </c>
      <c r="AF22" s="102">
        <v>9</v>
      </c>
      <c r="AG22" s="102">
        <v>2</v>
      </c>
      <c r="AH22" s="102" t="s">
        <v>117</v>
      </c>
      <c r="AI22" s="188"/>
    </row>
    <row r="23" spans="2:35" ht="15.95" customHeight="1">
      <c r="B23" s="256" t="str">
        <f>IF(ISBLANK([4]死因簡単分類!B23)=TRUE,"",[4]死因簡単分類!B23)</f>
        <v/>
      </c>
      <c r="C23" s="257" t="str">
        <f>IF(ISBLANK([4]死因簡単分類!C23)=TRUE,"",[4]死因簡単分類!C23)</f>
        <v/>
      </c>
      <c r="D23" s="192" t="str">
        <f>IF(ISBLANK([4]死因簡単分類!$C22)=TRUE,"",[4]死因簡単分類!D23)</f>
        <v>男</v>
      </c>
      <c r="E23" s="155">
        <v>72</v>
      </c>
      <c r="F23" s="207">
        <v>1</v>
      </c>
      <c r="G23" s="155" t="s">
        <v>117</v>
      </c>
      <c r="H23" s="155" t="s">
        <v>117</v>
      </c>
      <c r="I23" s="155" t="s">
        <v>117</v>
      </c>
      <c r="J23" s="155" t="s">
        <v>117</v>
      </c>
      <c r="K23" s="155">
        <v>1</v>
      </c>
      <c r="L23" s="155" t="s">
        <v>117</v>
      </c>
      <c r="M23" s="155" t="s">
        <v>117</v>
      </c>
      <c r="N23" s="102" t="s">
        <v>117</v>
      </c>
      <c r="O23" s="208"/>
      <c r="P23" s="208"/>
      <c r="Q23" s="102">
        <v>1</v>
      </c>
      <c r="R23" s="102" t="s">
        <v>117</v>
      </c>
      <c r="S23" s="102" t="s">
        <v>117</v>
      </c>
      <c r="T23" s="102" t="s">
        <v>117</v>
      </c>
      <c r="U23" s="102" t="s">
        <v>117</v>
      </c>
      <c r="V23" s="102" t="s">
        <v>117</v>
      </c>
      <c r="W23" s="102" t="s">
        <v>117</v>
      </c>
      <c r="X23" s="102" t="s">
        <v>117</v>
      </c>
      <c r="Y23" s="102">
        <v>1</v>
      </c>
      <c r="Z23" s="102">
        <v>1</v>
      </c>
      <c r="AA23" s="102">
        <v>14</v>
      </c>
      <c r="AB23" s="102">
        <v>18</v>
      </c>
      <c r="AC23" s="102">
        <v>14</v>
      </c>
      <c r="AD23" s="102">
        <v>16</v>
      </c>
      <c r="AE23" s="102">
        <v>5</v>
      </c>
      <c r="AF23" s="102">
        <v>1</v>
      </c>
      <c r="AG23" s="102" t="s">
        <v>117</v>
      </c>
      <c r="AH23" s="102" t="s">
        <v>117</v>
      </c>
      <c r="AI23" s="188"/>
    </row>
    <row r="24" spans="2:35" ht="15.95" customHeight="1">
      <c r="B24" s="256" t="str">
        <f>IF(ISBLANK([4]死因簡単分類!B24)=TRUE,"",[4]死因簡単分類!B24)</f>
        <v/>
      </c>
      <c r="C24" s="257" t="str">
        <f>IF(ISBLANK([4]死因簡単分類!C24)=TRUE,"",[4]死因簡単分類!C24)</f>
        <v/>
      </c>
      <c r="D24" s="192" t="str">
        <f>IF(ISBLANK([4]死因簡単分類!$C22)=TRUE,"",[4]死因簡単分類!D24)</f>
        <v>女</v>
      </c>
      <c r="E24" s="155">
        <v>65</v>
      </c>
      <c r="F24" s="207" t="s">
        <v>117</v>
      </c>
      <c r="G24" s="155" t="s">
        <v>117</v>
      </c>
      <c r="H24" s="155" t="s">
        <v>117</v>
      </c>
      <c r="I24" s="155" t="s">
        <v>117</v>
      </c>
      <c r="J24" s="155" t="s">
        <v>117</v>
      </c>
      <c r="K24" s="155" t="s">
        <v>117</v>
      </c>
      <c r="L24" s="155" t="s">
        <v>117</v>
      </c>
      <c r="M24" s="155" t="s">
        <v>117</v>
      </c>
      <c r="N24" s="102" t="s">
        <v>117</v>
      </c>
      <c r="O24" s="208"/>
      <c r="P24" s="208"/>
      <c r="Q24" s="102" t="s">
        <v>117</v>
      </c>
      <c r="R24" s="102" t="s">
        <v>117</v>
      </c>
      <c r="S24" s="102" t="s">
        <v>117</v>
      </c>
      <c r="T24" s="102" t="s">
        <v>117</v>
      </c>
      <c r="U24" s="102">
        <v>2</v>
      </c>
      <c r="V24" s="102" t="s">
        <v>117</v>
      </c>
      <c r="W24" s="102">
        <v>1</v>
      </c>
      <c r="X24" s="102" t="s">
        <v>117</v>
      </c>
      <c r="Y24" s="102">
        <v>1</v>
      </c>
      <c r="Z24" s="102">
        <v>3</v>
      </c>
      <c r="AA24" s="102">
        <v>3</v>
      </c>
      <c r="AB24" s="102">
        <v>4</v>
      </c>
      <c r="AC24" s="102">
        <v>6</v>
      </c>
      <c r="AD24" s="102">
        <v>16</v>
      </c>
      <c r="AE24" s="102">
        <v>19</v>
      </c>
      <c r="AF24" s="102">
        <v>8</v>
      </c>
      <c r="AG24" s="102">
        <v>2</v>
      </c>
      <c r="AH24" s="102" t="s">
        <v>117</v>
      </c>
      <c r="AI24" s="188"/>
    </row>
    <row r="25" spans="2:35" ht="15.95" customHeight="1">
      <c r="B25" s="256" t="str">
        <f>IF(ISBLANK([4]死因簡単分類!B25)=TRUE,"",[4]死因簡単分類!B25)</f>
        <v xml:space="preserve">  01400</v>
      </c>
      <c r="C25" s="257" t="str">
        <f>IF(ISBLANK([4]死因簡単分類!C25)=TRUE,"",[4]死因簡単分類!C25)</f>
        <v xml:space="preserve">  ウイルス性肝炎　</v>
      </c>
      <c r="D25" s="192" t="str">
        <f>IF(ISBLANK([4]死因簡単分類!$C25)=TRUE,"",[4]死因簡単分類!D25)</f>
        <v>総数</v>
      </c>
      <c r="E25" s="155">
        <v>39</v>
      </c>
      <c r="F25" s="207" t="s">
        <v>117</v>
      </c>
      <c r="G25" s="155" t="s">
        <v>117</v>
      </c>
      <c r="H25" s="155" t="s">
        <v>117</v>
      </c>
      <c r="I25" s="155" t="s">
        <v>117</v>
      </c>
      <c r="J25" s="155" t="s">
        <v>117</v>
      </c>
      <c r="K25" s="155" t="s">
        <v>117</v>
      </c>
      <c r="L25" s="155" t="s">
        <v>117</v>
      </c>
      <c r="M25" s="155" t="s">
        <v>117</v>
      </c>
      <c r="N25" s="102" t="s">
        <v>117</v>
      </c>
      <c r="O25" s="208"/>
      <c r="P25" s="208"/>
      <c r="Q25" s="102" t="s">
        <v>117</v>
      </c>
      <c r="R25" s="102" t="s">
        <v>117</v>
      </c>
      <c r="S25" s="102" t="s">
        <v>117</v>
      </c>
      <c r="T25" s="102" t="s">
        <v>117</v>
      </c>
      <c r="U25" s="102" t="s">
        <v>117</v>
      </c>
      <c r="V25" s="102" t="s">
        <v>117</v>
      </c>
      <c r="W25" s="102" t="s">
        <v>117</v>
      </c>
      <c r="X25" s="102">
        <v>1</v>
      </c>
      <c r="Y25" s="102">
        <v>1</v>
      </c>
      <c r="Z25" s="102" t="s">
        <v>117</v>
      </c>
      <c r="AA25" s="102">
        <v>6</v>
      </c>
      <c r="AB25" s="102">
        <v>4</v>
      </c>
      <c r="AC25" s="102">
        <v>12</v>
      </c>
      <c r="AD25" s="102">
        <v>8</v>
      </c>
      <c r="AE25" s="102">
        <v>6</v>
      </c>
      <c r="AF25" s="102">
        <v>1</v>
      </c>
      <c r="AG25" s="102" t="s">
        <v>117</v>
      </c>
      <c r="AH25" s="102" t="s">
        <v>117</v>
      </c>
      <c r="AI25" s="188"/>
    </row>
    <row r="26" spans="2:35" ht="15.95" customHeight="1">
      <c r="B26" s="256" t="str">
        <f>IF(ISBLANK([4]死因簡単分類!B26)=TRUE,"",[4]死因簡単分類!B26)</f>
        <v/>
      </c>
      <c r="C26" s="257" t="str">
        <f>IF(ISBLANK([4]死因簡単分類!C26)=TRUE,"",[4]死因簡単分類!C26)</f>
        <v/>
      </c>
      <c r="D26" s="192" t="str">
        <f>IF(ISBLANK([4]死因簡単分類!$C25)=TRUE,"",[4]死因簡単分類!D26)</f>
        <v>男</v>
      </c>
      <c r="E26" s="155">
        <v>18</v>
      </c>
      <c r="F26" s="207" t="s">
        <v>117</v>
      </c>
      <c r="G26" s="155" t="s">
        <v>117</v>
      </c>
      <c r="H26" s="155" t="s">
        <v>117</v>
      </c>
      <c r="I26" s="155" t="s">
        <v>117</v>
      </c>
      <c r="J26" s="155" t="s">
        <v>117</v>
      </c>
      <c r="K26" s="155" t="s">
        <v>117</v>
      </c>
      <c r="L26" s="155" t="s">
        <v>117</v>
      </c>
      <c r="M26" s="155" t="s">
        <v>117</v>
      </c>
      <c r="N26" s="102" t="s">
        <v>117</v>
      </c>
      <c r="O26" s="208"/>
      <c r="P26" s="208"/>
      <c r="Q26" s="102" t="s">
        <v>117</v>
      </c>
      <c r="R26" s="102" t="s">
        <v>117</v>
      </c>
      <c r="S26" s="102" t="s">
        <v>117</v>
      </c>
      <c r="T26" s="102" t="s">
        <v>117</v>
      </c>
      <c r="U26" s="102" t="s">
        <v>117</v>
      </c>
      <c r="V26" s="102" t="s">
        <v>117</v>
      </c>
      <c r="W26" s="102" t="s">
        <v>117</v>
      </c>
      <c r="X26" s="102" t="s">
        <v>117</v>
      </c>
      <c r="Y26" s="102">
        <v>1</v>
      </c>
      <c r="Z26" s="102" t="s">
        <v>117</v>
      </c>
      <c r="AA26" s="102">
        <v>4</v>
      </c>
      <c r="AB26" s="102">
        <v>2</v>
      </c>
      <c r="AC26" s="102">
        <v>5</v>
      </c>
      <c r="AD26" s="102">
        <v>3</v>
      </c>
      <c r="AE26" s="102">
        <v>2</v>
      </c>
      <c r="AF26" s="102">
        <v>1</v>
      </c>
      <c r="AG26" s="102" t="s">
        <v>117</v>
      </c>
      <c r="AH26" s="102" t="s">
        <v>117</v>
      </c>
      <c r="AI26" s="188"/>
    </row>
    <row r="27" spans="2:35" ht="15.95" customHeight="1">
      <c r="B27" s="256" t="str">
        <f>IF(ISBLANK([4]死因簡単分類!B27)=TRUE,"",[4]死因簡単分類!B27)</f>
        <v/>
      </c>
      <c r="C27" s="257" t="str">
        <f>IF(ISBLANK([4]死因簡単分類!C27)=TRUE,"",[4]死因簡単分類!C27)</f>
        <v/>
      </c>
      <c r="D27" s="192" t="str">
        <f>IF(ISBLANK([4]死因簡単分類!$C25)=TRUE,"",[4]死因簡単分類!D27)</f>
        <v>女</v>
      </c>
      <c r="E27" s="155">
        <v>21</v>
      </c>
      <c r="F27" s="207" t="s">
        <v>117</v>
      </c>
      <c r="G27" s="155" t="s">
        <v>117</v>
      </c>
      <c r="H27" s="155" t="s">
        <v>117</v>
      </c>
      <c r="I27" s="155" t="s">
        <v>117</v>
      </c>
      <c r="J27" s="155" t="s">
        <v>117</v>
      </c>
      <c r="K27" s="155" t="s">
        <v>117</v>
      </c>
      <c r="L27" s="155" t="s">
        <v>117</v>
      </c>
      <c r="M27" s="155" t="s">
        <v>117</v>
      </c>
      <c r="N27" s="102" t="s">
        <v>117</v>
      </c>
      <c r="O27" s="208"/>
      <c r="P27" s="208"/>
      <c r="Q27" s="102" t="s">
        <v>117</v>
      </c>
      <c r="R27" s="102" t="s">
        <v>117</v>
      </c>
      <c r="S27" s="102" t="s">
        <v>117</v>
      </c>
      <c r="T27" s="102" t="s">
        <v>117</v>
      </c>
      <c r="U27" s="102" t="s">
        <v>117</v>
      </c>
      <c r="V27" s="102" t="s">
        <v>117</v>
      </c>
      <c r="W27" s="102" t="s">
        <v>117</v>
      </c>
      <c r="X27" s="102">
        <v>1</v>
      </c>
      <c r="Y27" s="102" t="s">
        <v>117</v>
      </c>
      <c r="Z27" s="102" t="s">
        <v>117</v>
      </c>
      <c r="AA27" s="102">
        <v>2</v>
      </c>
      <c r="AB27" s="102">
        <v>2</v>
      </c>
      <c r="AC27" s="102">
        <v>7</v>
      </c>
      <c r="AD27" s="102">
        <v>5</v>
      </c>
      <c r="AE27" s="102">
        <v>4</v>
      </c>
      <c r="AF27" s="102" t="s">
        <v>117</v>
      </c>
      <c r="AG27" s="102" t="s">
        <v>117</v>
      </c>
      <c r="AH27" s="102" t="s">
        <v>117</v>
      </c>
      <c r="AI27" s="188"/>
    </row>
    <row r="28" spans="2:35" ht="15.95" customHeight="1">
      <c r="B28" s="256" t="str">
        <f>IF(ISBLANK([4]死因簡単分類!B28)=TRUE,"",[4]死因簡単分類!B28)</f>
        <v xml:space="preserve">    01401</v>
      </c>
      <c r="C28" s="257" t="str">
        <f>IF(ISBLANK([4]死因簡単分類!C28)=TRUE,"",[4]死因簡単分類!C28)</f>
        <v xml:space="preserve">    Ｂ型ウイルス性肝炎</v>
      </c>
      <c r="D28" s="192" t="str">
        <f>IF(ISBLANK([4]死因簡単分類!$C28)=TRUE,"",[4]死因簡単分類!D28)</f>
        <v>総数</v>
      </c>
      <c r="E28" s="155">
        <v>5</v>
      </c>
      <c r="F28" s="207" t="s">
        <v>117</v>
      </c>
      <c r="G28" s="155" t="s">
        <v>117</v>
      </c>
      <c r="H28" s="155" t="s">
        <v>117</v>
      </c>
      <c r="I28" s="155" t="s">
        <v>117</v>
      </c>
      <c r="J28" s="155" t="s">
        <v>117</v>
      </c>
      <c r="K28" s="155" t="s">
        <v>117</v>
      </c>
      <c r="L28" s="155" t="s">
        <v>117</v>
      </c>
      <c r="M28" s="155" t="s">
        <v>117</v>
      </c>
      <c r="N28" s="102" t="s">
        <v>117</v>
      </c>
      <c r="O28" s="208"/>
      <c r="P28" s="208"/>
      <c r="Q28" s="102" t="s">
        <v>117</v>
      </c>
      <c r="R28" s="102" t="s">
        <v>117</v>
      </c>
      <c r="S28" s="102" t="s">
        <v>117</v>
      </c>
      <c r="T28" s="102" t="s">
        <v>117</v>
      </c>
      <c r="U28" s="102" t="s">
        <v>117</v>
      </c>
      <c r="V28" s="102" t="s">
        <v>117</v>
      </c>
      <c r="W28" s="102" t="s">
        <v>117</v>
      </c>
      <c r="X28" s="102">
        <v>1</v>
      </c>
      <c r="Y28" s="102" t="s">
        <v>117</v>
      </c>
      <c r="Z28" s="102" t="s">
        <v>117</v>
      </c>
      <c r="AA28" s="102">
        <v>2</v>
      </c>
      <c r="AB28" s="102">
        <v>1</v>
      </c>
      <c r="AC28" s="102">
        <v>1</v>
      </c>
      <c r="AD28" s="102" t="s">
        <v>117</v>
      </c>
      <c r="AE28" s="102" t="s">
        <v>117</v>
      </c>
      <c r="AF28" s="102" t="s">
        <v>117</v>
      </c>
      <c r="AG28" s="102" t="s">
        <v>117</v>
      </c>
      <c r="AH28" s="102" t="s">
        <v>117</v>
      </c>
      <c r="AI28" s="188"/>
    </row>
    <row r="29" spans="2:35" ht="15.95" customHeight="1">
      <c r="B29" s="256" t="str">
        <f>IF(ISBLANK([4]死因簡単分類!B29)=TRUE,"",[4]死因簡単分類!B29)</f>
        <v/>
      </c>
      <c r="C29" s="257" t="str">
        <f>IF(ISBLANK([4]死因簡単分類!C29)=TRUE,"",[4]死因簡単分類!C29)</f>
        <v/>
      </c>
      <c r="D29" s="192" t="str">
        <f>IF(ISBLANK([4]死因簡単分類!$C28)=TRUE,"",[4]死因簡単分類!D29)</f>
        <v>男</v>
      </c>
      <c r="E29" s="155">
        <v>3</v>
      </c>
      <c r="F29" s="207" t="s">
        <v>117</v>
      </c>
      <c r="G29" s="155" t="s">
        <v>117</v>
      </c>
      <c r="H29" s="155" t="s">
        <v>117</v>
      </c>
      <c r="I29" s="155" t="s">
        <v>117</v>
      </c>
      <c r="J29" s="155" t="s">
        <v>117</v>
      </c>
      <c r="K29" s="155" t="s">
        <v>117</v>
      </c>
      <c r="L29" s="155" t="s">
        <v>117</v>
      </c>
      <c r="M29" s="155" t="s">
        <v>117</v>
      </c>
      <c r="N29" s="102" t="s">
        <v>117</v>
      </c>
      <c r="O29" s="208"/>
      <c r="P29" s="208"/>
      <c r="Q29" s="102" t="s">
        <v>117</v>
      </c>
      <c r="R29" s="102" t="s">
        <v>117</v>
      </c>
      <c r="S29" s="102" t="s">
        <v>117</v>
      </c>
      <c r="T29" s="102" t="s">
        <v>117</v>
      </c>
      <c r="U29" s="102" t="s">
        <v>117</v>
      </c>
      <c r="V29" s="102" t="s">
        <v>117</v>
      </c>
      <c r="W29" s="102" t="s">
        <v>117</v>
      </c>
      <c r="X29" s="102" t="s">
        <v>117</v>
      </c>
      <c r="Y29" s="102" t="s">
        <v>117</v>
      </c>
      <c r="Z29" s="102" t="s">
        <v>117</v>
      </c>
      <c r="AA29" s="102">
        <v>2</v>
      </c>
      <c r="AB29" s="102">
        <v>1</v>
      </c>
      <c r="AC29" s="102" t="s">
        <v>117</v>
      </c>
      <c r="AD29" s="102" t="s">
        <v>117</v>
      </c>
      <c r="AE29" s="102" t="s">
        <v>117</v>
      </c>
      <c r="AF29" s="102" t="s">
        <v>117</v>
      </c>
      <c r="AG29" s="102" t="s">
        <v>117</v>
      </c>
      <c r="AH29" s="102" t="s">
        <v>117</v>
      </c>
      <c r="AI29" s="188"/>
    </row>
    <row r="30" spans="2:35" ht="15.95" customHeight="1">
      <c r="B30" s="256" t="str">
        <f>IF(ISBLANK([4]死因簡単分類!B30)=TRUE,"",[4]死因簡単分類!B30)</f>
        <v/>
      </c>
      <c r="C30" s="257" t="str">
        <f>IF(ISBLANK([4]死因簡単分類!C30)=TRUE,"",[4]死因簡単分類!C30)</f>
        <v/>
      </c>
      <c r="D30" s="192" t="str">
        <f>IF(ISBLANK([4]死因簡単分類!$C28)=TRUE,"",[4]死因簡単分類!D30)</f>
        <v>女</v>
      </c>
      <c r="E30" s="155">
        <v>2</v>
      </c>
      <c r="F30" s="207" t="s">
        <v>117</v>
      </c>
      <c r="G30" s="155" t="s">
        <v>117</v>
      </c>
      <c r="H30" s="155" t="s">
        <v>117</v>
      </c>
      <c r="I30" s="155" t="s">
        <v>117</v>
      </c>
      <c r="J30" s="155" t="s">
        <v>117</v>
      </c>
      <c r="K30" s="155" t="s">
        <v>117</v>
      </c>
      <c r="L30" s="155" t="s">
        <v>117</v>
      </c>
      <c r="M30" s="155" t="s">
        <v>117</v>
      </c>
      <c r="N30" s="102" t="s">
        <v>117</v>
      </c>
      <c r="O30" s="208"/>
      <c r="P30" s="208"/>
      <c r="Q30" s="102" t="s">
        <v>117</v>
      </c>
      <c r="R30" s="102" t="s">
        <v>117</v>
      </c>
      <c r="S30" s="102" t="s">
        <v>117</v>
      </c>
      <c r="T30" s="102" t="s">
        <v>117</v>
      </c>
      <c r="U30" s="102" t="s">
        <v>117</v>
      </c>
      <c r="V30" s="102" t="s">
        <v>117</v>
      </c>
      <c r="W30" s="102" t="s">
        <v>117</v>
      </c>
      <c r="X30" s="102">
        <v>1</v>
      </c>
      <c r="Y30" s="102" t="s">
        <v>117</v>
      </c>
      <c r="Z30" s="102" t="s">
        <v>117</v>
      </c>
      <c r="AA30" s="102" t="s">
        <v>117</v>
      </c>
      <c r="AB30" s="102" t="s">
        <v>117</v>
      </c>
      <c r="AC30" s="102">
        <v>1</v>
      </c>
      <c r="AD30" s="102" t="s">
        <v>117</v>
      </c>
      <c r="AE30" s="102" t="s">
        <v>117</v>
      </c>
      <c r="AF30" s="102" t="s">
        <v>117</v>
      </c>
      <c r="AG30" s="102" t="s">
        <v>117</v>
      </c>
      <c r="AH30" s="102" t="s">
        <v>117</v>
      </c>
      <c r="AI30" s="188"/>
    </row>
    <row r="31" spans="2:35" ht="15.95" customHeight="1">
      <c r="B31" s="256" t="str">
        <f>IF(ISBLANK([4]死因簡単分類!B31)=TRUE,"",[4]死因簡単分類!B31)</f>
        <v xml:space="preserve">    01402</v>
      </c>
      <c r="C31" s="257" t="str">
        <f>IF(ISBLANK([4]死因簡単分類!C31)=TRUE,"",[4]死因簡単分類!C31)</f>
        <v xml:space="preserve">    Ｃ型ウイルス性肝炎</v>
      </c>
      <c r="D31" s="192" t="str">
        <f>IF(ISBLANK([4]死因簡単分類!$C31)=TRUE,"",[4]死因簡単分類!D31)</f>
        <v>総数</v>
      </c>
      <c r="E31" s="155">
        <v>33</v>
      </c>
      <c r="F31" s="207" t="s">
        <v>117</v>
      </c>
      <c r="G31" s="155" t="s">
        <v>117</v>
      </c>
      <c r="H31" s="155" t="s">
        <v>117</v>
      </c>
      <c r="I31" s="155" t="s">
        <v>117</v>
      </c>
      <c r="J31" s="155" t="s">
        <v>117</v>
      </c>
      <c r="K31" s="155" t="s">
        <v>117</v>
      </c>
      <c r="L31" s="155" t="s">
        <v>117</v>
      </c>
      <c r="M31" s="155" t="s">
        <v>117</v>
      </c>
      <c r="N31" s="102" t="s">
        <v>117</v>
      </c>
      <c r="O31" s="208"/>
      <c r="P31" s="208"/>
      <c r="Q31" s="102" t="s">
        <v>117</v>
      </c>
      <c r="R31" s="102" t="s">
        <v>117</v>
      </c>
      <c r="S31" s="102" t="s">
        <v>117</v>
      </c>
      <c r="T31" s="102" t="s">
        <v>117</v>
      </c>
      <c r="U31" s="102" t="s">
        <v>117</v>
      </c>
      <c r="V31" s="102" t="s">
        <v>117</v>
      </c>
      <c r="W31" s="102" t="s">
        <v>117</v>
      </c>
      <c r="X31" s="102" t="s">
        <v>117</v>
      </c>
      <c r="Y31" s="102">
        <v>1</v>
      </c>
      <c r="Z31" s="102" t="s">
        <v>117</v>
      </c>
      <c r="AA31" s="102">
        <v>4</v>
      </c>
      <c r="AB31" s="102">
        <v>3</v>
      </c>
      <c r="AC31" s="102">
        <v>11</v>
      </c>
      <c r="AD31" s="102">
        <v>8</v>
      </c>
      <c r="AE31" s="102">
        <v>5</v>
      </c>
      <c r="AF31" s="102">
        <v>1</v>
      </c>
      <c r="AG31" s="102" t="s">
        <v>117</v>
      </c>
      <c r="AH31" s="102" t="s">
        <v>117</v>
      </c>
      <c r="AI31" s="188"/>
    </row>
    <row r="32" spans="2:35" ht="15.95" customHeight="1">
      <c r="B32" s="256" t="str">
        <f>IF(ISBLANK([4]死因簡単分類!B32)=TRUE,"",[4]死因簡単分類!B32)</f>
        <v/>
      </c>
      <c r="C32" s="257" t="str">
        <f>IF(ISBLANK([4]死因簡単分類!C32)=TRUE,"",[4]死因簡単分類!C32)</f>
        <v/>
      </c>
      <c r="D32" s="192" t="str">
        <f>IF(ISBLANK([4]死因簡単分類!$C31)=TRUE,"",[4]死因簡単分類!D32)</f>
        <v>男</v>
      </c>
      <c r="E32" s="155">
        <v>14</v>
      </c>
      <c r="F32" s="207" t="s">
        <v>117</v>
      </c>
      <c r="G32" s="155" t="s">
        <v>117</v>
      </c>
      <c r="H32" s="155" t="s">
        <v>117</v>
      </c>
      <c r="I32" s="155" t="s">
        <v>117</v>
      </c>
      <c r="J32" s="155" t="s">
        <v>117</v>
      </c>
      <c r="K32" s="155" t="s">
        <v>117</v>
      </c>
      <c r="L32" s="155" t="s">
        <v>117</v>
      </c>
      <c r="M32" s="155" t="s">
        <v>117</v>
      </c>
      <c r="N32" s="102" t="s">
        <v>117</v>
      </c>
      <c r="O32" s="208"/>
      <c r="P32" s="208"/>
      <c r="Q32" s="102" t="s">
        <v>117</v>
      </c>
      <c r="R32" s="102" t="s">
        <v>117</v>
      </c>
      <c r="S32" s="102" t="s">
        <v>117</v>
      </c>
      <c r="T32" s="102" t="s">
        <v>117</v>
      </c>
      <c r="U32" s="102" t="s">
        <v>117</v>
      </c>
      <c r="V32" s="102" t="s">
        <v>117</v>
      </c>
      <c r="W32" s="102" t="s">
        <v>117</v>
      </c>
      <c r="X32" s="102" t="s">
        <v>117</v>
      </c>
      <c r="Y32" s="102">
        <v>1</v>
      </c>
      <c r="Z32" s="102" t="s">
        <v>117</v>
      </c>
      <c r="AA32" s="102">
        <v>2</v>
      </c>
      <c r="AB32" s="102">
        <v>1</v>
      </c>
      <c r="AC32" s="102">
        <v>5</v>
      </c>
      <c r="AD32" s="102">
        <v>3</v>
      </c>
      <c r="AE32" s="102">
        <v>1</v>
      </c>
      <c r="AF32" s="102">
        <v>1</v>
      </c>
      <c r="AG32" s="102" t="s">
        <v>117</v>
      </c>
      <c r="AH32" s="102" t="s">
        <v>117</v>
      </c>
      <c r="AI32" s="188"/>
    </row>
    <row r="33" spans="2:35" ht="15.95" customHeight="1">
      <c r="B33" s="256" t="str">
        <f>IF(ISBLANK([4]死因簡単分類!B33)=TRUE,"",[4]死因簡単分類!B33)</f>
        <v/>
      </c>
      <c r="C33" s="257" t="str">
        <f>IF(ISBLANK([4]死因簡単分類!C33)=TRUE,"",[4]死因簡単分類!C33)</f>
        <v/>
      </c>
      <c r="D33" s="192" t="str">
        <f>IF(ISBLANK([4]死因簡単分類!$C31)=TRUE,"",[4]死因簡単分類!D33)</f>
        <v>女</v>
      </c>
      <c r="E33" s="155">
        <v>19</v>
      </c>
      <c r="F33" s="207" t="s">
        <v>117</v>
      </c>
      <c r="G33" s="155" t="s">
        <v>117</v>
      </c>
      <c r="H33" s="155" t="s">
        <v>117</v>
      </c>
      <c r="I33" s="155" t="s">
        <v>117</v>
      </c>
      <c r="J33" s="155" t="s">
        <v>117</v>
      </c>
      <c r="K33" s="155" t="s">
        <v>117</v>
      </c>
      <c r="L33" s="155" t="s">
        <v>117</v>
      </c>
      <c r="M33" s="155" t="s">
        <v>117</v>
      </c>
      <c r="N33" s="102" t="s">
        <v>117</v>
      </c>
      <c r="O33" s="208"/>
      <c r="P33" s="208"/>
      <c r="Q33" s="102" t="s">
        <v>117</v>
      </c>
      <c r="R33" s="102" t="s">
        <v>117</v>
      </c>
      <c r="S33" s="102" t="s">
        <v>117</v>
      </c>
      <c r="T33" s="102" t="s">
        <v>117</v>
      </c>
      <c r="U33" s="102" t="s">
        <v>117</v>
      </c>
      <c r="V33" s="102" t="s">
        <v>117</v>
      </c>
      <c r="W33" s="102" t="s">
        <v>117</v>
      </c>
      <c r="X33" s="102" t="s">
        <v>117</v>
      </c>
      <c r="Y33" s="102" t="s">
        <v>117</v>
      </c>
      <c r="Z33" s="102" t="s">
        <v>117</v>
      </c>
      <c r="AA33" s="102">
        <v>2</v>
      </c>
      <c r="AB33" s="102">
        <v>2</v>
      </c>
      <c r="AC33" s="102">
        <v>6</v>
      </c>
      <c r="AD33" s="102">
        <v>5</v>
      </c>
      <c r="AE33" s="102">
        <v>4</v>
      </c>
      <c r="AF33" s="102" t="s">
        <v>117</v>
      </c>
      <c r="AG33" s="102" t="s">
        <v>117</v>
      </c>
      <c r="AH33" s="102" t="s">
        <v>117</v>
      </c>
      <c r="AI33" s="188"/>
    </row>
    <row r="34" spans="2:35" ht="15.95" customHeight="1">
      <c r="B34" s="256" t="str">
        <f>IF(ISBLANK([4]死因簡単分類!B34)=TRUE,"",[4]死因簡単分類!B34)</f>
        <v xml:space="preserve">    01403</v>
      </c>
      <c r="C34" s="257" t="str">
        <f>IF(ISBLANK([4]死因簡単分類!C34)=TRUE,"",[4]死因簡単分類!C34)</f>
        <v xml:space="preserve">    その他のウイルス性肝炎</v>
      </c>
      <c r="D34" s="192" t="str">
        <f>IF(ISBLANK([4]死因簡単分類!$C34)=TRUE,"",[4]死因簡単分類!D34)</f>
        <v>総数</v>
      </c>
      <c r="E34" s="155">
        <v>1</v>
      </c>
      <c r="F34" s="207" t="s">
        <v>117</v>
      </c>
      <c r="G34" s="155" t="s">
        <v>117</v>
      </c>
      <c r="H34" s="155" t="s">
        <v>117</v>
      </c>
      <c r="I34" s="155" t="s">
        <v>117</v>
      </c>
      <c r="J34" s="155" t="s">
        <v>117</v>
      </c>
      <c r="K34" s="155" t="s">
        <v>117</v>
      </c>
      <c r="L34" s="155" t="s">
        <v>117</v>
      </c>
      <c r="M34" s="155" t="s">
        <v>117</v>
      </c>
      <c r="N34" s="102" t="s">
        <v>117</v>
      </c>
      <c r="O34" s="208"/>
      <c r="P34" s="208"/>
      <c r="Q34" s="102" t="s">
        <v>117</v>
      </c>
      <c r="R34" s="102" t="s">
        <v>117</v>
      </c>
      <c r="S34" s="102" t="s">
        <v>117</v>
      </c>
      <c r="T34" s="102" t="s">
        <v>117</v>
      </c>
      <c r="U34" s="102" t="s">
        <v>117</v>
      </c>
      <c r="V34" s="102" t="s">
        <v>117</v>
      </c>
      <c r="W34" s="102" t="s">
        <v>117</v>
      </c>
      <c r="X34" s="102" t="s">
        <v>117</v>
      </c>
      <c r="Y34" s="102" t="s">
        <v>117</v>
      </c>
      <c r="Z34" s="102" t="s">
        <v>117</v>
      </c>
      <c r="AA34" s="102" t="s">
        <v>117</v>
      </c>
      <c r="AB34" s="102" t="s">
        <v>117</v>
      </c>
      <c r="AC34" s="102" t="s">
        <v>117</v>
      </c>
      <c r="AD34" s="102" t="s">
        <v>117</v>
      </c>
      <c r="AE34" s="102">
        <v>1</v>
      </c>
      <c r="AF34" s="102" t="s">
        <v>117</v>
      </c>
      <c r="AG34" s="102" t="s">
        <v>117</v>
      </c>
      <c r="AH34" s="102" t="s">
        <v>117</v>
      </c>
      <c r="AI34" s="188"/>
    </row>
    <row r="35" spans="2:35" ht="15.95" customHeight="1">
      <c r="B35" s="256" t="str">
        <f>IF(ISBLANK([4]死因簡単分類!B35)=TRUE,"",[4]死因簡単分類!B35)</f>
        <v/>
      </c>
      <c r="C35" s="257" t="str">
        <f>IF(ISBLANK([4]死因簡単分類!C35)=TRUE,"",[4]死因簡単分類!C35)</f>
        <v/>
      </c>
      <c r="D35" s="192" t="str">
        <f>IF(ISBLANK([4]死因簡単分類!$C34)=TRUE,"",[4]死因簡単分類!D35)</f>
        <v>男</v>
      </c>
      <c r="E35" s="155">
        <v>1</v>
      </c>
      <c r="F35" s="207" t="s">
        <v>117</v>
      </c>
      <c r="G35" s="155" t="s">
        <v>117</v>
      </c>
      <c r="H35" s="155" t="s">
        <v>117</v>
      </c>
      <c r="I35" s="155" t="s">
        <v>117</v>
      </c>
      <c r="J35" s="155" t="s">
        <v>117</v>
      </c>
      <c r="K35" s="155" t="s">
        <v>117</v>
      </c>
      <c r="L35" s="155" t="s">
        <v>117</v>
      </c>
      <c r="M35" s="155" t="s">
        <v>117</v>
      </c>
      <c r="N35" s="102" t="s">
        <v>117</v>
      </c>
      <c r="O35" s="208"/>
      <c r="P35" s="208"/>
      <c r="Q35" s="102" t="s">
        <v>117</v>
      </c>
      <c r="R35" s="102" t="s">
        <v>117</v>
      </c>
      <c r="S35" s="102" t="s">
        <v>117</v>
      </c>
      <c r="T35" s="102" t="s">
        <v>117</v>
      </c>
      <c r="U35" s="102" t="s">
        <v>117</v>
      </c>
      <c r="V35" s="102" t="s">
        <v>117</v>
      </c>
      <c r="W35" s="102" t="s">
        <v>117</v>
      </c>
      <c r="X35" s="102" t="s">
        <v>117</v>
      </c>
      <c r="Y35" s="102" t="s">
        <v>117</v>
      </c>
      <c r="Z35" s="102" t="s">
        <v>117</v>
      </c>
      <c r="AA35" s="102" t="s">
        <v>117</v>
      </c>
      <c r="AB35" s="102" t="s">
        <v>117</v>
      </c>
      <c r="AC35" s="102" t="s">
        <v>117</v>
      </c>
      <c r="AD35" s="102" t="s">
        <v>117</v>
      </c>
      <c r="AE35" s="102">
        <v>1</v>
      </c>
      <c r="AF35" s="102" t="s">
        <v>117</v>
      </c>
      <c r="AG35" s="102" t="s">
        <v>117</v>
      </c>
      <c r="AH35" s="102" t="s">
        <v>117</v>
      </c>
      <c r="AI35" s="188"/>
    </row>
    <row r="36" spans="2:35" ht="15.95" customHeight="1">
      <c r="B36" s="256" t="str">
        <f>IF(ISBLANK([4]死因簡単分類!B36)=TRUE,"",[4]死因簡単分類!B36)</f>
        <v/>
      </c>
      <c r="C36" s="257" t="str">
        <f>IF(ISBLANK([4]死因簡単分類!C36)=TRUE,"",[4]死因簡単分類!C36)</f>
        <v/>
      </c>
      <c r="D36" s="192" t="str">
        <f>IF(ISBLANK([4]死因簡単分類!$C34)=TRUE,"",[4]死因簡単分類!D36)</f>
        <v>女</v>
      </c>
      <c r="E36" s="155" t="s">
        <v>117</v>
      </c>
      <c r="F36" s="207" t="s">
        <v>117</v>
      </c>
      <c r="G36" s="155" t="s">
        <v>117</v>
      </c>
      <c r="H36" s="155" t="s">
        <v>117</v>
      </c>
      <c r="I36" s="155" t="s">
        <v>117</v>
      </c>
      <c r="J36" s="155" t="s">
        <v>117</v>
      </c>
      <c r="K36" s="155" t="s">
        <v>117</v>
      </c>
      <c r="L36" s="155" t="s">
        <v>117</v>
      </c>
      <c r="M36" s="155" t="s">
        <v>117</v>
      </c>
      <c r="N36" s="102" t="s">
        <v>117</v>
      </c>
      <c r="O36" s="208"/>
      <c r="P36" s="208"/>
      <c r="Q36" s="102" t="s">
        <v>117</v>
      </c>
      <c r="R36" s="102" t="s">
        <v>117</v>
      </c>
      <c r="S36" s="102" t="s">
        <v>117</v>
      </c>
      <c r="T36" s="102" t="s">
        <v>117</v>
      </c>
      <c r="U36" s="102" t="s">
        <v>117</v>
      </c>
      <c r="V36" s="102" t="s">
        <v>117</v>
      </c>
      <c r="W36" s="102" t="s">
        <v>117</v>
      </c>
      <c r="X36" s="102" t="s">
        <v>117</v>
      </c>
      <c r="Y36" s="102" t="s">
        <v>117</v>
      </c>
      <c r="Z36" s="102" t="s">
        <v>117</v>
      </c>
      <c r="AA36" s="102" t="s">
        <v>117</v>
      </c>
      <c r="AB36" s="102" t="s">
        <v>117</v>
      </c>
      <c r="AC36" s="102" t="s">
        <v>117</v>
      </c>
      <c r="AD36" s="102" t="s">
        <v>117</v>
      </c>
      <c r="AE36" s="102" t="s">
        <v>117</v>
      </c>
      <c r="AF36" s="102" t="s">
        <v>117</v>
      </c>
      <c r="AG36" s="102" t="s">
        <v>117</v>
      </c>
      <c r="AH36" s="102" t="s">
        <v>117</v>
      </c>
      <c r="AI36" s="188"/>
    </row>
    <row r="37" spans="2:35" ht="15.95" customHeight="1">
      <c r="B37" s="256" t="str">
        <f>IF(ISBLANK([4]死因簡単分類!B37)=TRUE,"",[4]死因簡単分類!B37)</f>
        <v xml:space="preserve">  01500</v>
      </c>
      <c r="C37" s="257" t="str">
        <f>IF(ISBLANK([4]死因簡単分類!C37)=TRUE,"",[4]死因簡単分類!C37)</f>
        <v xml:space="preserve">  ヒト免疫不全ウイルス［ＨＩＶ］病</v>
      </c>
      <c r="D37" s="192" t="str">
        <f>IF(ISBLANK([4]死因簡単分類!$C37)=TRUE,"",[4]死因簡単分類!D37)</f>
        <v>総数</v>
      </c>
      <c r="E37" s="155" t="s">
        <v>117</v>
      </c>
      <c r="F37" s="207" t="s">
        <v>117</v>
      </c>
      <c r="G37" s="155" t="s">
        <v>117</v>
      </c>
      <c r="H37" s="155" t="s">
        <v>117</v>
      </c>
      <c r="I37" s="155" t="s">
        <v>117</v>
      </c>
      <c r="J37" s="155" t="s">
        <v>117</v>
      </c>
      <c r="K37" s="155" t="s">
        <v>117</v>
      </c>
      <c r="L37" s="155" t="s">
        <v>117</v>
      </c>
      <c r="M37" s="155" t="s">
        <v>117</v>
      </c>
      <c r="N37" s="102" t="s">
        <v>117</v>
      </c>
      <c r="O37" s="208"/>
      <c r="P37" s="208"/>
      <c r="Q37" s="102" t="s">
        <v>117</v>
      </c>
      <c r="R37" s="102" t="s">
        <v>117</v>
      </c>
      <c r="S37" s="102" t="s">
        <v>117</v>
      </c>
      <c r="T37" s="102" t="s">
        <v>117</v>
      </c>
      <c r="U37" s="102" t="s">
        <v>117</v>
      </c>
      <c r="V37" s="102" t="s">
        <v>117</v>
      </c>
      <c r="W37" s="102" t="s">
        <v>117</v>
      </c>
      <c r="X37" s="102" t="s">
        <v>117</v>
      </c>
      <c r="Y37" s="102" t="s">
        <v>117</v>
      </c>
      <c r="Z37" s="102" t="s">
        <v>117</v>
      </c>
      <c r="AA37" s="102" t="s">
        <v>117</v>
      </c>
      <c r="AB37" s="102" t="s">
        <v>117</v>
      </c>
      <c r="AC37" s="102" t="s">
        <v>117</v>
      </c>
      <c r="AD37" s="102" t="s">
        <v>117</v>
      </c>
      <c r="AE37" s="102" t="s">
        <v>117</v>
      </c>
      <c r="AF37" s="102" t="s">
        <v>117</v>
      </c>
      <c r="AG37" s="102" t="s">
        <v>117</v>
      </c>
      <c r="AH37" s="102" t="s">
        <v>117</v>
      </c>
      <c r="AI37" s="188"/>
    </row>
    <row r="38" spans="2:35" ht="15.95" customHeight="1">
      <c r="B38" s="256" t="str">
        <f>IF(ISBLANK([4]死因簡単分類!B38)=TRUE,"",[4]死因簡単分類!B38)</f>
        <v/>
      </c>
      <c r="C38" s="257" t="str">
        <f>IF(ISBLANK([4]死因簡単分類!C38)=TRUE,"",[4]死因簡単分類!C38)</f>
        <v/>
      </c>
      <c r="D38" s="192" t="str">
        <f>IF(ISBLANK([4]死因簡単分類!$C37)=TRUE,"",[4]死因簡単分類!D38)</f>
        <v>男</v>
      </c>
      <c r="E38" s="155" t="s">
        <v>117</v>
      </c>
      <c r="F38" s="207" t="s">
        <v>117</v>
      </c>
      <c r="G38" s="155" t="s">
        <v>117</v>
      </c>
      <c r="H38" s="155" t="s">
        <v>117</v>
      </c>
      <c r="I38" s="155" t="s">
        <v>117</v>
      </c>
      <c r="J38" s="155" t="s">
        <v>117</v>
      </c>
      <c r="K38" s="155" t="s">
        <v>117</v>
      </c>
      <c r="L38" s="155" t="s">
        <v>117</v>
      </c>
      <c r="M38" s="155" t="s">
        <v>117</v>
      </c>
      <c r="N38" s="102" t="s">
        <v>117</v>
      </c>
      <c r="O38" s="208"/>
      <c r="P38" s="208"/>
      <c r="Q38" s="102" t="s">
        <v>117</v>
      </c>
      <c r="R38" s="102" t="s">
        <v>117</v>
      </c>
      <c r="S38" s="102" t="s">
        <v>117</v>
      </c>
      <c r="T38" s="102" t="s">
        <v>117</v>
      </c>
      <c r="U38" s="102" t="s">
        <v>117</v>
      </c>
      <c r="V38" s="102" t="s">
        <v>117</v>
      </c>
      <c r="W38" s="102" t="s">
        <v>117</v>
      </c>
      <c r="X38" s="102" t="s">
        <v>117</v>
      </c>
      <c r="Y38" s="102" t="s">
        <v>117</v>
      </c>
      <c r="Z38" s="102" t="s">
        <v>117</v>
      </c>
      <c r="AA38" s="102" t="s">
        <v>117</v>
      </c>
      <c r="AB38" s="102" t="s">
        <v>117</v>
      </c>
      <c r="AC38" s="102" t="s">
        <v>117</v>
      </c>
      <c r="AD38" s="102" t="s">
        <v>117</v>
      </c>
      <c r="AE38" s="102" t="s">
        <v>117</v>
      </c>
      <c r="AF38" s="102" t="s">
        <v>117</v>
      </c>
      <c r="AG38" s="102" t="s">
        <v>117</v>
      </c>
      <c r="AH38" s="102" t="s">
        <v>117</v>
      </c>
      <c r="AI38" s="188"/>
    </row>
    <row r="39" spans="2:35" ht="15.95" customHeight="1">
      <c r="B39" s="256" t="str">
        <f>IF(ISBLANK([4]死因簡単分類!B39)=TRUE,"",[4]死因簡単分類!B39)</f>
        <v/>
      </c>
      <c r="C39" s="257" t="str">
        <f>IF(ISBLANK([4]死因簡単分類!C39)=TRUE,"",[4]死因簡単分類!C39)</f>
        <v/>
      </c>
      <c r="D39" s="192" t="str">
        <f>IF(ISBLANK([4]死因簡単分類!$C37)=TRUE,"",[4]死因簡単分類!D39)</f>
        <v>女</v>
      </c>
      <c r="E39" s="155" t="s">
        <v>117</v>
      </c>
      <c r="F39" s="207" t="s">
        <v>117</v>
      </c>
      <c r="G39" s="155" t="s">
        <v>117</v>
      </c>
      <c r="H39" s="155" t="s">
        <v>117</v>
      </c>
      <c r="I39" s="155" t="s">
        <v>117</v>
      </c>
      <c r="J39" s="155" t="s">
        <v>117</v>
      </c>
      <c r="K39" s="155" t="s">
        <v>117</v>
      </c>
      <c r="L39" s="155" t="s">
        <v>117</v>
      </c>
      <c r="M39" s="155" t="s">
        <v>117</v>
      </c>
      <c r="N39" s="102" t="s">
        <v>117</v>
      </c>
      <c r="O39" s="208"/>
      <c r="P39" s="208"/>
      <c r="Q39" s="102" t="s">
        <v>117</v>
      </c>
      <c r="R39" s="102" t="s">
        <v>117</v>
      </c>
      <c r="S39" s="102" t="s">
        <v>117</v>
      </c>
      <c r="T39" s="102" t="s">
        <v>117</v>
      </c>
      <c r="U39" s="102" t="s">
        <v>117</v>
      </c>
      <c r="V39" s="102" t="s">
        <v>117</v>
      </c>
      <c r="W39" s="102" t="s">
        <v>117</v>
      </c>
      <c r="X39" s="102" t="s">
        <v>117</v>
      </c>
      <c r="Y39" s="102" t="s">
        <v>117</v>
      </c>
      <c r="Z39" s="102" t="s">
        <v>117</v>
      </c>
      <c r="AA39" s="102" t="s">
        <v>117</v>
      </c>
      <c r="AB39" s="102" t="s">
        <v>117</v>
      </c>
      <c r="AC39" s="102" t="s">
        <v>117</v>
      </c>
      <c r="AD39" s="102" t="s">
        <v>117</v>
      </c>
      <c r="AE39" s="102" t="s">
        <v>117</v>
      </c>
      <c r="AF39" s="102" t="s">
        <v>117</v>
      </c>
      <c r="AG39" s="102" t="s">
        <v>117</v>
      </c>
      <c r="AH39" s="102" t="s">
        <v>117</v>
      </c>
      <c r="AI39" s="188"/>
    </row>
    <row r="40" spans="2:35" ht="15.95" customHeight="1">
      <c r="B40" s="256" t="str">
        <f>IF(ISBLANK([4]死因簡単分類!B40)=TRUE,"",[4]死因簡単分類!B40)</f>
        <v xml:space="preserve">  01600</v>
      </c>
      <c r="C40" s="257" t="str">
        <f>IF(ISBLANK([4]死因簡単分類!C40)=TRUE,"",[4]死因簡単分類!C40)</f>
        <v xml:space="preserve">  その他の感染症及び寄生虫症　</v>
      </c>
      <c r="D40" s="192" t="str">
        <f>IF(ISBLANK([4]死因簡単分類!$C40)=TRUE,"",[4]死因簡単分類!D40)</f>
        <v>総数</v>
      </c>
      <c r="E40" s="155">
        <v>91</v>
      </c>
      <c r="F40" s="207" t="s">
        <v>117</v>
      </c>
      <c r="G40" s="155" t="s">
        <v>117</v>
      </c>
      <c r="H40" s="155" t="s">
        <v>117</v>
      </c>
      <c r="I40" s="155" t="s">
        <v>117</v>
      </c>
      <c r="J40" s="155" t="s">
        <v>117</v>
      </c>
      <c r="K40" s="155" t="s">
        <v>117</v>
      </c>
      <c r="L40" s="155" t="s">
        <v>117</v>
      </c>
      <c r="M40" s="155" t="s">
        <v>117</v>
      </c>
      <c r="N40" s="102" t="s">
        <v>117</v>
      </c>
      <c r="O40" s="208"/>
      <c r="P40" s="208"/>
      <c r="Q40" s="102" t="s">
        <v>117</v>
      </c>
      <c r="R40" s="102" t="s">
        <v>117</v>
      </c>
      <c r="S40" s="102" t="s">
        <v>117</v>
      </c>
      <c r="T40" s="102" t="s">
        <v>117</v>
      </c>
      <c r="U40" s="102">
        <v>1</v>
      </c>
      <c r="V40" s="102" t="s">
        <v>117</v>
      </c>
      <c r="W40" s="102" t="s">
        <v>117</v>
      </c>
      <c r="X40" s="102" t="s">
        <v>117</v>
      </c>
      <c r="Y40" s="102" t="s">
        <v>117</v>
      </c>
      <c r="Z40" s="102">
        <v>7</v>
      </c>
      <c r="AA40" s="102">
        <v>11</v>
      </c>
      <c r="AB40" s="102">
        <v>20</v>
      </c>
      <c r="AC40" s="102">
        <v>20</v>
      </c>
      <c r="AD40" s="102">
        <v>14</v>
      </c>
      <c r="AE40" s="102">
        <v>16</v>
      </c>
      <c r="AF40" s="102">
        <v>2</v>
      </c>
      <c r="AG40" s="102" t="s">
        <v>117</v>
      </c>
      <c r="AH40" s="102" t="s">
        <v>117</v>
      </c>
      <c r="AI40" s="188"/>
    </row>
    <row r="41" spans="2:35" ht="15.95" customHeight="1">
      <c r="B41" s="256" t="str">
        <f>IF(ISBLANK([4]死因簡単分類!B41)=TRUE,"",[4]死因簡単分類!B41)</f>
        <v/>
      </c>
      <c r="C41" s="257" t="str">
        <f>IF(ISBLANK([4]死因簡単分類!C41)=TRUE,"",[4]死因簡単分類!C41)</f>
        <v/>
      </c>
      <c r="D41" s="192" t="str">
        <f>IF(ISBLANK([4]死因簡単分類!$C40)=TRUE,"",[4]死因簡単分類!D41)</f>
        <v>男</v>
      </c>
      <c r="E41" s="155">
        <v>37</v>
      </c>
      <c r="F41" s="207" t="s">
        <v>117</v>
      </c>
      <c r="G41" s="155" t="s">
        <v>117</v>
      </c>
      <c r="H41" s="155" t="s">
        <v>117</v>
      </c>
      <c r="I41" s="155" t="s">
        <v>117</v>
      </c>
      <c r="J41" s="155" t="s">
        <v>117</v>
      </c>
      <c r="K41" s="155" t="s">
        <v>117</v>
      </c>
      <c r="L41" s="155" t="s">
        <v>117</v>
      </c>
      <c r="M41" s="155" t="s">
        <v>117</v>
      </c>
      <c r="N41" s="102" t="s">
        <v>117</v>
      </c>
      <c r="O41" s="208"/>
      <c r="P41" s="208"/>
      <c r="Q41" s="102" t="s">
        <v>117</v>
      </c>
      <c r="R41" s="102" t="s">
        <v>117</v>
      </c>
      <c r="S41" s="102" t="s">
        <v>117</v>
      </c>
      <c r="T41" s="102" t="s">
        <v>117</v>
      </c>
      <c r="U41" s="102">
        <v>1</v>
      </c>
      <c r="V41" s="102" t="s">
        <v>117</v>
      </c>
      <c r="W41" s="102" t="s">
        <v>117</v>
      </c>
      <c r="X41" s="102" t="s">
        <v>117</v>
      </c>
      <c r="Y41" s="102" t="s">
        <v>117</v>
      </c>
      <c r="Z41" s="102">
        <v>1</v>
      </c>
      <c r="AA41" s="102">
        <v>4</v>
      </c>
      <c r="AB41" s="102">
        <v>11</v>
      </c>
      <c r="AC41" s="102">
        <v>8</v>
      </c>
      <c r="AD41" s="102">
        <v>4</v>
      </c>
      <c r="AE41" s="102">
        <v>7</v>
      </c>
      <c r="AF41" s="102">
        <v>1</v>
      </c>
      <c r="AG41" s="102" t="s">
        <v>117</v>
      </c>
      <c r="AH41" s="102" t="s">
        <v>117</v>
      </c>
      <c r="AI41" s="188"/>
    </row>
    <row r="42" spans="2:35" ht="15.95" customHeight="1">
      <c r="B42" s="256" t="str">
        <f>IF(ISBLANK([4]死因簡単分類!B42)=TRUE,"",[4]死因簡単分類!B42)</f>
        <v/>
      </c>
      <c r="C42" s="257" t="str">
        <f>IF(ISBLANK([4]死因簡単分類!C42)=TRUE,"",[4]死因簡単分類!C42)</f>
        <v/>
      </c>
      <c r="D42" s="192" t="str">
        <f>IF(ISBLANK([4]死因簡単分類!$C40)=TRUE,"",[4]死因簡単分類!D42)</f>
        <v>女</v>
      </c>
      <c r="E42" s="155">
        <v>54</v>
      </c>
      <c r="F42" s="207" t="s">
        <v>117</v>
      </c>
      <c r="G42" s="155" t="s">
        <v>117</v>
      </c>
      <c r="H42" s="155" t="s">
        <v>117</v>
      </c>
      <c r="I42" s="155" t="s">
        <v>117</v>
      </c>
      <c r="J42" s="155" t="s">
        <v>117</v>
      </c>
      <c r="K42" s="155" t="s">
        <v>117</v>
      </c>
      <c r="L42" s="155" t="s">
        <v>117</v>
      </c>
      <c r="M42" s="155" t="s">
        <v>117</v>
      </c>
      <c r="N42" s="102" t="s">
        <v>117</v>
      </c>
      <c r="O42" s="208"/>
      <c r="P42" s="208"/>
      <c r="Q42" s="102" t="s">
        <v>117</v>
      </c>
      <c r="R42" s="102" t="s">
        <v>117</v>
      </c>
      <c r="S42" s="102" t="s">
        <v>117</v>
      </c>
      <c r="T42" s="102" t="s">
        <v>117</v>
      </c>
      <c r="U42" s="102" t="s">
        <v>117</v>
      </c>
      <c r="V42" s="102" t="s">
        <v>117</v>
      </c>
      <c r="W42" s="102" t="s">
        <v>117</v>
      </c>
      <c r="X42" s="102" t="s">
        <v>117</v>
      </c>
      <c r="Y42" s="102" t="s">
        <v>117</v>
      </c>
      <c r="Z42" s="102">
        <v>6</v>
      </c>
      <c r="AA42" s="102">
        <v>7</v>
      </c>
      <c r="AB42" s="102">
        <v>9</v>
      </c>
      <c r="AC42" s="102">
        <v>12</v>
      </c>
      <c r="AD42" s="102">
        <v>10</v>
      </c>
      <c r="AE42" s="102">
        <v>9</v>
      </c>
      <c r="AF42" s="102">
        <v>1</v>
      </c>
      <c r="AG42" s="102" t="s">
        <v>117</v>
      </c>
      <c r="AH42" s="102" t="s">
        <v>117</v>
      </c>
      <c r="AI42" s="188"/>
    </row>
    <row r="43" spans="2:35" ht="15.95" customHeight="1">
      <c r="B43" s="256" t="str">
        <f>IF(ISBLANK([4]死因簡単分類!B43)=TRUE,"",[4]死因簡単分類!B43)</f>
        <v>02000</v>
      </c>
      <c r="C43" s="257" t="str">
        <f>IF(ISBLANK([4]死因簡単分類!C43)=TRUE,"",[4]死因簡単分類!C43)</f>
        <v>新　生　物＜腫瘍＞</v>
      </c>
      <c r="D43" s="192" t="str">
        <f>IF(ISBLANK([4]死因簡単分類!$C43)=TRUE,"",[4]死因簡単分類!D43)</f>
        <v>総数</v>
      </c>
      <c r="E43" s="155">
        <v>5876</v>
      </c>
      <c r="F43" s="207" t="s">
        <v>117</v>
      </c>
      <c r="G43" s="155" t="s">
        <v>117</v>
      </c>
      <c r="H43" s="155" t="s">
        <v>117</v>
      </c>
      <c r="I43" s="155" t="s">
        <v>117</v>
      </c>
      <c r="J43" s="155">
        <v>1</v>
      </c>
      <c r="K43" s="155">
        <v>1</v>
      </c>
      <c r="L43" s="155" t="s">
        <v>117</v>
      </c>
      <c r="M43" s="155">
        <v>1</v>
      </c>
      <c r="N43" s="102">
        <v>2</v>
      </c>
      <c r="O43" s="208"/>
      <c r="P43" s="208"/>
      <c r="Q43" s="102">
        <v>2</v>
      </c>
      <c r="R43" s="102">
        <v>5</v>
      </c>
      <c r="S43" s="102">
        <v>6</v>
      </c>
      <c r="T43" s="102">
        <v>17</v>
      </c>
      <c r="U43" s="102">
        <v>27</v>
      </c>
      <c r="V43" s="102">
        <v>62</v>
      </c>
      <c r="W43" s="102">
        <v>103</v>
      </c>
      <c r="X43" s="102">
        <v>134</v>
      </c>
      <c r="Y43" s="102">
        <v>239</v>
      </c>
      <c r="Z43" s="102">
        <v>484</v>
      </c>
      <c r="AA43" s="102">
        <v>863</v>
      </c>
      <c r="AB43" s="102">
        <v>934</v>
      </c>
      <c r="AC43" s="102">
        <v>965</v>
      </c>
      <c r="AD43" s="102">
        <v>1087</v>
      </c>
      <c r="AE43" s="102">
        <v>696</v>
      </c>
      <c r="AF43" s="102">
        <v>217</v>
      </c>
      <c r="AG43" s="102">
        <v>31</v>
      </c>
      <c r="AH43" s="102" t="s">
        <v>117</v>
      </c>
      <c r="AI43" s="188"/>
    </row>
    <row r="44" spans="2:35" ht="15.95" customHeight="1">
      <c r="B44" s="256" t="str">
        <f>IF(ISBLANK([4]死因簡単分類!B44)=TRUE,"",[4]死因簡単分類!B44)</f>
        <v/>
      </c>
      <c r="C44" s="257" t="str">
        <f>IF(ISBLANK([4]死因簡単分類!C44)=TRUE,"",[4]死因簡単分類!C44)</f>
        <v/>
      </c>
      <c r="D44" s="192" t="str">
        <f>IF(ISBLANK([4]死因簡単分類!$C43)=TRUE,"",[4]死因簡単分類!D44)</f>
        <v>男</v>
      </c>
      <c r="E44" s="155">
        <v>3428</v>
      </c>
      <c r="F44" s="207" t="s">
        <v>117</v>
      </c>
      <c r="G44" s="155" t="s">
        <v>117</v>
      </c>
      <c r="H44" s="155" t="s">
        <v>117</v>
      </c>
      <c r="I44" s="155" t="s">
        <v>117</v>
      </c>
      <c r="J44" s="155">
        <v>1</v>
      </c>
      <c r="K44" s="155">
        <v>1</v>
      </c>
      <c r="L44" s="155" t="s">
        <v>117</v>
      </c>
      <c r="M44" s="155" t="s">
        <v>117</v>
      </c>
      <c r="N44" s="102">
        <v>1</v>
      </c>
      <c r="O44" s="208"/>
      <c r="P44" s="208"/>
      <c r="Q44" s="102" t="s">
        <v>117</v>
      </c>
      <c r="R44" s="102">
        <v>2</v>
      </c>
      <c r="S44" s="102">
        <v>3</v>
      </c>
      <c r="T44" s="102">
        <v>6</v>
      </c>
      <c r="U44" s="102">
        <v>14</v>
      </c>
      <c r="V44" s="102">
        <v>24</v>
      </c>
      <c r="W44" s="102">
        <v>52</v>
      </c>
      <c r="X44" s="102">
        <v>70</v>
      </c>
      <c r="Y44" s="102">
        <v>155</v>
      </c>
      <c r="Z44" s="102">
        <v>326</v>
      </c>
      <c r="AA44" s="102">
        <v>600</v>
      </c>
      <c r="AB44" s="102">
        <v>613</v>
      </c>
      <c r="AC44" s="102">
        <v>595</v>
      </c>
      <c r="AD44" s="102">
        <v>588</v>
      </c>
      <c r="AE44" s="102">
        <v>295</v>
      </c>
      <c r="AF44" s="102">
        <v>73</v>
      </c>
      <c r="AG44" s="102">
        <v>10</v>
      </c>
      <c r="AH44" s="102" t="s">
        <v>117</v>
      </c>
      <c r="AI44" s="188"/>
    </row>
    <row r="45" spans="2:35" ht="15.95" customHeight="1">
      <c r="B45" s="256" t="str">
        <f>IF(ISBLANK([4]死因簡単分類!B45)=TRUE,"",[4]死因簡単分類!B45)</f>
        <v/>
      </c>
      <c r="C45" s="257" t="str">
        <f>IF(ISBLANK([4]死因簡単分類!C45)=TRUE,"",[4]死因簡単分類!C45)</f>
        <v/>
      </c>
      <c r="D45" s="192" t="str">
        <f>IF(ISBLANK([4]死因簡単分類!$C43)=TRUE,"",[4]死因簡単分類!D45)</f>
        <v>女</v>
      </c>
      <c r="E45" s="155">
        <v>2448</v>
      </c>
      <c r="F45" s="207" t="s">
        <v>117</v>
      </c>
      <c r="G45" s="155" t="s">
        <v>117</v>
      </c>
      <c r="H45" s="155" t="s">
        <v>117</v>
      </c>
      <c r="I45" s="155" t="s">
        <v>117</v>
      </c>
      <c r="J45" s="155" t="s">
        <v>117</v>
      </c>
      <c r="K45" s="155" t="s">
        <v>117</v>
      </c>
      <c r="L45" s="155" t="s">
        <v>117</v>
      </c>
      <c r="M45" s="155">
        <v>1</v>
      </c>
      <c r="N45" s="102">
        <v>1</v>
      </c>
      <c r="O45" s="208"/>
      <c r="P45" s="208"/>
      <c r="Q45" s="102">
        <v>2</v>
      </c>
      <c r="R45" s="102">
        <v>3</v>
      </c>
      <c r="S45" s="102">
        <v>3</v>
      </c>
      <c r="T45" s="102">
        <v>11</v>
      </c>
      <c r="U45" s="102">
        <v>13</v>
      </c>
      <c r="V45" s="102">
        <v>38</v>
      </c>
      <c r="W45" s="102">
        <v>51</v>
      </c>
      <c r="X45" s="102">
        <v>64</v>
      </c>
      <c r="Y45" s="102">
        <v>84</v>
      </c>
      <c r="Z45" s="102">
        <v>158</v>
      </c>
      <c r="AA45" s="102">
        <v>263</v>
      </c>
      <c r="AB45" s="102">
        <v>321</v>
      </c>
      <c r="AC45" s="102">
        <v>370</v>
      </c>
      <c r="AD45" s="102">
        <v>499</v>
      </c>
      <c r="AE45" s="102">
        <v>401</v>
      </c>
      <c r="AF45" s="102">
        <v>144</v>
      </c>
      <c r="AG45" s="102">
        <v>21</v>
      </c>
      <c r="AH45" s="102" t="s">
        <v>117</v>
      </c>
      <c r="AI45" s="188"/>
    </row>
    <row r="46" spans="2:35" ht="15.95" customHeight="1">
      <c r="B46" s="256" t="str">
        <f>IF(ISBLANK([4]死因簡単分類!B46)=TRUE,"",[4]死因簡単分類!B46)</f>
        <v xml:space="preserve">  02100</v>
      </c>
      <c r="C46" s="257" t="str">
        <f>IF(ISBLANK([4]死因簡単分類!C46)=TRUE,"",[4]死因簡単分類!C46)</f>
        <v xml:space="preserve">  悪性新生物＜腫瘍＞</v>
      </c>
      <c r="D46" s="192" t="str">
        <f>IF(ISBLANK([4]死因簡単分類!$C46)=TRUE,"",[4]死因簡単分類!D46)</f>
        <v>総数</v>
      </c>
      <c r="E46" s="155">
        <v>5665</v>
      </c>
      <c r="F46" s="207" t="s">
        <v>117</v>
      </c>
      <c r="G46" s="155" t="s">
        <v>117</v>
      </c>
      <c r="H46" s="155" t="s">
        <v>117</v>
      </c>
      <c r="I46" s="155" t="s">
        <v>117</v>
      </c>
      <c r="J46" s="155">
        <v>1</v>
      </c>
      <c r="K46" s="155">
        <v>1</v>
      </c>
      <c r="L46" s="155" t="s">
        <v>117</v>
      </c>
      <c r="M46" s="155">
        <v>1</v>
      </c>
      <c r="N46" s="102">
        <v>2</v>
      </c>
      <c r="O46" s="208"/>
      <c r="P46" s="208"/>
      <c r="Q46" s="102">
        <v>2</v>
      </c>
      <c r="R46" s="102">
        <v>5</v>
      </c>
      <c r="S46" s="102">
        <v>6</v>
      </c>
      <c r="T46" s="102">
        <v>16</v>
      </c>
      <c r="U46" s="102">
        <v>27</v>
      </c>
      <c r="V46" s="102">
        <v>60</v>
      </c>
      <c r="W46" s="102">
        <v>102</v>
      </c>
      <c r="X46" s="102">
        <v>129</v>
      </c>
      <c r="Y46" s="102">
        <v>235</v>
      </c>
      <c r="Z46" s="102">
        <v>475</v>
      </c>
      <c r="AA46" s="102">
        <v>837</v>
      </c>
      <c r="AB46" s="102">
        <v>913</v>
      </c>
      <c r="AC46" s="102">
        <v>929</v>
      </c>
      <c r="AD46" s="102">
        <v>1037</v>
      </c>
      <c r="AE46" s="102">
        <v>655</v>
      </c>
      <c r="AF46" s="102">
        <v>203</v>
      </c>
      <c r="AG46" s="102">
        <v>30</v>
      </c>
      <c r="AH46" s="102" t="s">
        <v>117</v>
      </c>
      <c r="AI46" s="188"/>
    </row>
    <row r="47" spans="2:35" ht="15.95" customHeight="1">
      <c r="B47" s="256" t="str">
        <f>IF(ISBLANK([4]死因簡単分類!B47)=TRUE,"",[4]死因簡単分類!B47)</f>
        <v/>
      </c>
      <c r="C47" s="257" t="str">
        <f>IF(ISBLANK([4]死因簡単分類!C47)=TRUE,"",[4]死因簡単分類!C47)</f>
        <v/>
      </c>
      <c r="D47" s="192" t="str">
        <f>IF(ISBLANK([4]死因簡単分類!$C46)=TRUE,"",[4]死因簡単分類!D47)</f>
        <v>男</v>
      </c>
      <c r="E47" s="155">
        <v>3315</v>
      </c>
      <c r="F47" s="207" t="s">
        <v>117</v>
      </c>
      <c r="G47" s="155" t="s">
        <v>117</v>
      </c>
      <c r="H47" s="155" t="s">
        <v>117</v>
      </c>
      <c r="I47" s="155" t="s">
        <v>117</v>
      </c>
      <c r="J47" s="155">
        <v>1</v>
      </c>
      <c r="K47" s="155">
        <v>1</v>
      </c>
      <c r="L47" s="155" t="s">
        <v>117</v>
      </c>
      <c r="M47" s="155" t="s">
        <v>117</v>
      </c>
      <c r="N47" s="102">
        <v>1</v>
      </c>
      <c r="O47" s="208"/>
      <c r="P47" s="208"/>
      <c r="Q47" s="102" t="s">
        <v>117</v>
      </c>
      <c r="R47" s="102">
        <v>2</v>
      </c>
      <c r="S47" s="102">
        <v>3</v>
      </c>
      <c r="T47" s="102">
        <v>5</v>
      </c>
      <c r="U47" s="102">
        <v>14</v>
      </c>
      <c r="V47" s="102">
        <v>23</v>
      </c>
      <c r="W47" s="102">
        <v>52</v>
      </c>
      <c r="X47" s="102">
        <v>66</v>
      </c>
      <c r="Y47" s="102">
        <v>153</v>
      </c>
      <c r="Z47" s="102">
        <v>319</v>
      </c>
      <c r="AA47" s="102">
        <v>580</v>
      </c>
      <c r="AB47" s="102">
        <v>599</v>
      </c>
      <c r="AC47" s="102">
        <v>575</v>
      </c>
      <c r="AD47" s="102">
        <v>563</v>
      </c>
      <c r="AE47" s="102">
        <v>279</v>
      </c>
      <c r="AF47" s="102">
        <v>70</v>
      </c>
      <c r="AG47" s="102">
        <v>10</v>
      </c>
      <c r="AH47" s="102" t="s">
        <v>117</v>
      </c>
      <c r="AI47" s="188"/>
    </row>
    <row r="48" spans="2:35" ht="15.95" customHeight="1">
      <c r="B48" s="256" t="str">
        <f>IF(ISBLANK([4]死因簡単分類!B48)=TRUE,"",[4]死因簡単分類!B48)</f>
        <v/>
      </c>
      <c r="C48" s="257" t="str">
        <f>IF(ISBLANK([4]死因簡単分類!C48)=TRUE,"",[4]死因簡単分類!C48)</f>
        <v/>
      </c>
      <c r="D48" s="192" t="str">
        <f>IF(ISBLANK([4]死因簡単分類!$C46)=TRUE,"",[4]死因簡単分類!D48)</f>
        <v>女</v>
      </c>
      <c r="E48" s="155">
        <v>2350</v>
      </c>
      <c r="F48" s="207" t="s">
        <v>117</v>
      </c>
      <c r="G48" s="155" t="s">
        <v>117</v>
      </c>
      <c r="H48" s="155" t="s">
        <v>117</v>
      </c>
      <c r="I48" s="155" t="s">
        <v>117</v>
      </c>
      <c r="J48" s="155" t="s">
        <v>117</v>
      </c>
      <c r="K48" s="155" t="s">
        <v>117</v>
      </c>
      <c r="L48" s="155" t="s">
        <v>117</v>
      </c>
      <c r="M48" s="155">
        <v>1</v>
      </c>
      <c r="N48" s="102">
        <v>1</v>
      </c>
      <c r="O48" s="208"/>
      <c r="P48" s="208"/>
      <c r="Q48" s="102">
        <v>2</v>
      </c>
      <c r="R48" s="102">
        <v>3</v>
      </c>
      <c r="S48" s="102">
        <v>3</v>
      </c>
      <c r="T48" s="102">
        <v>11</v>
      </c>
      <c r="U48" s="102">
        <v>13</v>
      </c>
      <c r="V48" s="102">
        <v>37</v>
      </c>
      <c r="W48" s="102">
        <v>50</v>
      </c>
      <c r="X48" s="102">
        <v>63</v>
      </c>
      <c r="Y48" s="102">
        <v>82</v>
      </c>
      <c r="Z48" s="102">
        <v>156</v>
      </c>
      <c r="AA48" s="102">
        <v>257</v>
      </c>
      <c r="AB48" s="102">
        <v>314</v>
      </c>
      <c r="AC48" s="102">
        <v>354</v>
      </c>
      <c r="AD48" s="102">
        <v>474</v>
      </c>
      <c r="AE48" s="102">
        <v>376</v>
      </c>
      <c r="AF48" s="102">
        <v>133</v>
      </c>
      <c r="AG48" s="102">
        <v>20</v>
      </c>
      <c r="AH48" s="102" t="s">
        <v>117</v>
      </c>
      <c r="AI48" s="188"/>
    </row>
    <row r="49" spans="2:35" ht="15.95" customHeight="1">
      <c r="B49" s="256" t="str">
        <f>IF(ISBLANK([4]死因簡単分類!B49)=TRUE,"",[4]死因簡単分類!B49)</f>
        <v xml:space="preserve">    02101</v>
      </c>
      <c r="C49" s="257" t="str">
        <f>IF(ISBLANK([4]死因簡単分類!C49)=TRUE,"",[4]死因簡単分類!C49)</f>
        <v xml:space="preserve">    口唇，口腔及び咽頭の悪性新生物＜腫瘍＞</v>
      </c>
      <c r="D49" s="192" t="str">
        <f>IF(ISBLANK([4]死因簡単分類!$C49)=TRUE,"",[4]死因簡単分類!D49)</f>
        <v>総数</v>
      </c>
      <c r="E49" s="155">
        <v>108</v>
      </c>
      <c r="F49" s="207" t="s">
        <v>117</v>
      </c>
      <c r="G49" s="155" t="s">
        <v>117</v>
      </c>
      <c r="H49" s="155" t="s">
        <v>117</v>
      </c>
      <c r="I49" s="155" t="s">
        <v>117</v>
      </c>
      <c r="J49" s="155" t="s">
        <v>117</v>
      </c>
      <c r="K49" s="155" t="s">
        <v>117</v>
      </c>
      <c r="L49" s="155" t="s">
        <v>117</v>
      </c>
      <c r="M49" s="155" t="s">
        <v>117</v>
      </c>
      <c r="N49" s="102" t="s">
        <v>117</v>
      </c>
      <c r="O49" s="208"/>
      <c r="P49" s="208"/>
      <c r="Q49" s="102" t="s">
        <v>117</v>
      </c>
      <c r="R49" s="102" t="s">
        <v>117</v>
      </c>
      <c r="S49" s="102">
        <v>1</v>
      </c>
      <c r="T49" s="102">
        <v>2</v>
      </c>
      <c r="U49" s="102">
        <v>2</v>
      </c>
      <c r="V49" s="102">
        <v>1</v>
      </c>
      <c r="W49" s="102">
        <v>4</v>
      </c>
      <c r="X49" s="102">
        <v>2</v>
      </c>
      <c r="Y49" s="102">
        <v>7</v>
      </c>
      <c r="Z49" s="102">
        <v>6</v>
      </c>
      <c r="AA49" s="102">
        <v>20</v>
      </c>
      <c r="AB49" s="102">
        <v>12</v>
      </c>
      <c r="AC49" s="102">
        <v>14</v>
      </c>
      <c r="AD49" s="102">
        <v>22</v>
      </c>
      <c r="AE49" s="102">
        <v>14</v>
      </c>
      <c r="AF49" s="102">
        <v>1</v>
      </c>
      <c r="AG49" s="102" t="s">
        <v>117</v>
      </c>
      <c r="AH49" s="102" t="s">
        <v>117</v>
      </c>
      <c r="AI49" s="188"/>
    </row>
    <row r="50" spans="2:35" ht="15.95" customHeight="1">
      <c r="B50" s="256" t="str">
        <f>IF(ISBLANK([4]死因簡単分類!B50)=TRUE,"",[4]死因簡単分類!B50)</f>
        <v/>
      </c>
      <c r="C50" s="257" t="str">
        <f>IF(ISBLANK([4]死因簡単分類!C50)=TRUE,"",[4]死因簡単分類!C50)</f>
        <v/>
      </c>
      <c r="D50" s="192" t="str">
        <f>IF(ISBLANK([4]死因簡単分類!$C49)=TRUE,"",[4]死因簡単分類!D50)</f>
        <v>男</v>
      </c>
      <c r="E50" s="155">
        <v>79</v>
      </c>
      <c r="F50" s="207" t="s">
        <v>117</v>
      </c>
      <c r="G50" s="155" t="s">
        <v>117</v>
      </c>
      <c r="H50" s="155" t="s">
        <v>117</v>
      </c>
      <c r="I50" s="155" t="s">
        <v>117</v>
      </c>
      <c r="J50" s="155" t="s">
        <v>117</v>
      </c>
      <c r="K50" s="155" t="s">
        <v>117</v>
      </c>
      <c r="L50" s="155" t="s">
        <v>117</v>
      </c>
      <c r="M50" s="155" t="s">
        <v>117</v>
      </c>
      <c r="N50" s="102" t="s">
        <v>117</v>
      </c>
      <c r="O50" s="208"/>
      <c r="P50" s="208"/>
      <c r="Q50" s="102" t="s">
        <v>117</v>
      </c>
      <c r="R50" s="102" t="s">
        <v>117</v>
      </c>
      <c r="S50" s="102">
        <v>1</v>
      </c>
      <c r="T50" s="102">
        <v>2</v>
      </c>
      <c r="U50" s="102">
        <v>1</v>
      </c>
      <c r="V50" s="102">
        <v>1</v>
      </c>
      <c r="W50" s="102">
        <v>4</v>
      </c>
      <c r="X50" s="102">
        <v>2</v>
      </c>
      <c r="Y50" s="102">
        <v>7</v>
      </c>
      <c r="Z50" s="102">
        <v>5</v>
      </c>
      <c r="AA50" s="102">
        <v>19</v>
      </c>
      <c r="AB50" s="102">
        <v>6</v>
      </c>
      <c r="AC50" s="102">
        <v>10</v>
      </c>
      <c r="AD50" s="102">
        <v>14</v>
      </c>
      <c r="AE50" s="102">
        <v>6</v>
      </c>
      <c r="AF50" s="102">
        <v>1</v>
      </c>
      <c r="AG50" s="102" t="s">
        <v>117</v>
      </c>
      <c r="AH50" s="102" t="s">
        <v>117</v>
      </c>
      <c r="AI50" s="188"/>
    </row>
    <row r="51" spans="2:35" ht="15.95" customHeight="1">
      <c r="B51" s="256" t="str">
        <f>IF(ISBLANK([4]死因簡単分類!B51)=TRUE,"",[4]死因簡単分類!B51)</f>
        <v/>
      </c>
      <c r="C51" s="257" t="str">
        <f>IF(ISBLANK([4]死因簡単分類!C51)=TRUE,"",[4]死因簡単分類!C51)</f>
        <v/>
      </c>
      <c r="D51" s="192" t="str">
        <f>IF(ISBLANK([4]死因簡単分類!$C49)=TRUE,"",[4]死因簡単分類!D51)</f>
        <v>女</v>
      </c>
      <c r="E51" s="155">
        <v>29</v>
      </c>
      <c r="F51" s="207" t="s">
        <v>117</v>
      </c>
      <c r="G51" s="155" t="s">
        <v>117</v>
      </c>
      <c r="H51" s="155" t="s">
        <v>117</v>
      </c>
      <c r="I51" s="155" t="s">
        <v>117</v>
      </c>
      <c r="J51" s="155" t="s">
        <v>117</v>
      </c>
      <c r="K51" s="155" t="s">
        <v>117</v>
      </c>
      <c r="L51" s="155" t="s">
        <v>117</v>
      </c>
      <c r="M51" s="155" t="s">
        <v>117</v>
      </c>
      <c r="N51" s="102" t="s">
        <v>117</v>
      </c>
      <c r="O51" s="208"/>
      <c r="P51" s="208"/>
      <c r="Q51" s="102" t="s">
        <v>117</v>
      </c>
      <c r="R51" s="102" t="s">
        <v>117</v>
      </c>
      <c r="S51" s="102" t="s">
        <v>117</v>
      </c>
      <c r="T51" s="102" t="s">
        <v>117</v>
      </c>
      <c r="U51" s="102">
        <v>1</v>
      </c>
      <c r="V51" s="102" t="s">
        <v>117</v>
      </c>
      <c r="W51" s="102" t="s">
        <v>117</v>
      </c>
      <c r="X51" s="102" t="s">
        <v>117</v>
      </c>
      <c r="Y51" s="102" t="s">
        <v>117</v>
      </c>
      <c r="Z51" s="102">
        <v>1</v>
      </c>
      <c r="AA51" s="102">
        <v>1</v>
      </c>
      <c r="AB51" s="102">
        <v>6</v>
      </c>
      <c r="AC51" s="102">
        <v>4</v>
      </c>
      <c r="AD51" s="102">
        <v>8</v>
      </c>
      <c r="AE51" s="102">
        <v>8</v>
      </c>
      <c r="AF51" s="102" t="s">
        <v>117</v>
      </c>
      <c r="AG51" s="102" t="s">
        <v>117</v>
      </c>
      <c r="AH51" s="102" t="s">
        <v>117</v>
      </c>
      <c r="AI51" s="188"/>
    </row>
    <row r="52" spans="2:35" ht="15.95" customHeight="1">
      <c r="B52" s="256" t="str">
        <f>IF(ISBLANK([4]死因簡単分類!B52)=TRUE,"",[4]死因簡単分類!B52)</f>
        <v xml:space="preserve">    02102</v>
      </c>
      <c r="C52" s="257" t="str">
        <f>IF(ISBLANK([4]死因簡単分類!C52)=TRUE,"",[4]死因簡単分類!C52)</f>
        <v xml:space="preserve">    食道の悪性新生物＜腫瘍＞</v>
      </c>
      <c r="D52" s="192" t="str">
        <f>IF(ISBLANK([4]死因簡単分類!$C52)=TRUE,"",[4]死因簡単分類!D52)</f>
        <v>総数</v>
      </c>
      <c r="E52" s="155">
        <v>135</v>
      </c>
      <c r="F52" s="207" t="s">
        <v>117</v>
      </c>
      <c r="G52" s="155" t="s">
        <v>117</v>
      </c>
      <c r="H52" s="155" t="s">
        <v>117</v>
      </c>
      <c r="I52" s="155" t="s">
        <v>117</v>
      </c>
      <c r="J52" s="155" t="s">
        <v>117</v>
      </c>
      <c r="K52" s="155" t="s">
        <v>117</v>
      </c>
      <c r="L52" s="155" t="s">
        <v>117</v>
      </c>
      <c r="M52" s="155" t="s">
        <v>117</v>
      </c>
      <c r="N52" s="102" t="s">
        <v>117</v>
      </c>
      <c r="O52" s="208"/>
      <c r="P52" s="208"/>
      <c r="Q52" s="102" t="s">
        <v>117</v>
      </c>
      <c r="R52" s="102" t="s">
        <v>117</v>
      </c>
      <c r="S52" s="102" t="s">
        <v>117</v>
      </c>
      <c r="T52" s="102" t="s">
        <v>117</v>
      </c>
      <c r="U52" s="102" t="s">
        <v>117</v>
      </c>
      <c r="V52" s="102">
        <v>1</v>
      </c>
      <c r="W52" s="102">
        <v>4</v>
      </c>
      <c r="X52" s="102">
        <v>5</v>
      </c>
      <c r="Y52" s="102">
        <v>12</v>
      </c>
      <c r="Z52" s="102">
        <v>17</v>
      </c>
      <c r="AA52" s="102">
        <v>30</v>
      </c>
      <c r="AB52" s="102">
        <v>26</v>
      </c>
      <c r="AC52" s="102">
        <v>21</v>
      </c>
      <c r="AD52" s="102">
        <v>13</v>
      </c>
      <c r="AE52" s="102">
        <v>6</v>
      </c>
      <c r="AF52" s="102" t="s">
        <v>117</v>
      </c>
      <c r="AG52" s="102" t="s">
        <v>117</v>
      </c>
      <c r="AH52" s="102" t="s">
        <v>117</v>
      </c>
      <c r="AI52" s="188"/>
    </row>
    <row r="53" spans="2:35" ht="15.95" customHeight="1">
      <c r="B53" s="256" t="str">
        <f>IF(ISBLANK([4]死因簡単分類!B53)=TRUE,"",[4]死因簡単分類!B53)</f>
        <v/>
      </c>
      <c r="C53" s="257" t="str">
        <f>IF(ISBLANK([4]死因簡単分類!C53)=TRUE,"",[4]死因簡単分類!C53)</f>
        <v/>
      </c>
      <c r="D53" s="192" t="str">
        <f>IF(ISBLANK([4]死因簡単分類!$C52)=TRUE,"",[4]死因簡単分類!D53)</f>
        <v>男</v>
      </c>
      <c r="E53" s="155">
        <v>116</v>
      </c>
      <c r="F53" s="207" t="s">
        <v>117</v>
      </c>
      <c r="G53" s="155" t="s">
        <v>117</v>
      </c>
      <c r="H53" s="155" t="s">
        <v>117</v>
      </c>
      <c r="I53" s="155" t="s">
        <v>117</v>
      </c>
      <c r="J53" s="155" t="s">
        <v>117</v>
      </c>
      <c r="K53" s="155" t="s">
        <v>117</v>
      </c>
      <c r="L53" s="155" t="s">
        <v>117</v>
      </c>
      <c r="M53" s="155" t="s">
        <v>117</v>
      </c>
      <c r="N53" s="102" t="s">
        <v>117</v>
      </c>
      <c r="O53" s="208"/>
      <c r="P53" s="208"/>
      <c r="Q53" s="102" t="s">
        <v>117</v>
      </c>
      <c r="R53" s="102" t="s">
        <v>117</v>
      </c>
      <c r="S53" s="102" t="s">
        <v>117</v>
      </c>
      <c r="T53" s="102" t="s">
        <v>117</v>
      </c>
      <c r="U53" s="102" t="s">
        <v>117</v>
      </c>
      <c r="V53" s="102">
        <v>1</v>
      </c>
      <c r="W53" s="102">
        <v>3</v>
      </c>
      <c r="X53" s="102">
        <v>3</v>
      </c>
      <c r="Y53" s="102">
        <v>12</v>
      </c>
      <c r="Z53" s="102">
        <v>16</v>
      </c>
      <c r="AA53" s="102">
        <v>28</v>
      </c>
      <c r="AB53" s="102">
        <v>25</v>
      </c>
      <c r="AC53" s="102">
        <v>17</v>
      </c>
      <c r="AD53" s="102">
        <v>8</v>
      </c>
      <c r="AE53" s="102">
        <v>3</v>
      </c>
      <c r="AF53" s="102" t="s">
        <v>117</v>
      </c>
      <c r="AG53" s="102" t="s">
        <v>117</v>
      </c>
      <c r="AH53" s="102" t="s">
        <v>117</v>
      </c>
      <c r="AI53" s="188"/>
    </row>
    <row r="54" spans="2:35" ht="15.95" customHeight="1">
      <c r="B54" s="256" t="str">
        <f>IF(ISBLANK([4]死因簡単分類!B54)=TRUE,"",[4]死因簡単分類!B54)</f>
        <v/>
      </c>
      <c r="C54" s="257" t="str">
        <f>IF(ISBLANK([4]死因簡単分類!C54)=TRUE,"",[4]死因簡単分類!C54)</f>
        <v/>
      </c>
      <c r="D54" s="192" t="str">
        <f>IF(ISBLANK([4]死因簡単分類!$C52)=TRUE,"",[4]死因簡単分類!D54)</f>
        <v>女</v>
      </c>
      <c r="E54" s="155">
        <v>19</v>
      </c>
      <c r="F54" s="207" t="s">
        <v>117</v>
      </c>
      <c r="G54" s="155" t="s">
        <v>117</v>
      </c>
      <c r="H54" s="155" t="s">
        <v>117</v>
      </c>
      <c r="I54" s="155" t="s">
        <v>117</v>
      </c>
      <c r="J54" s="155" t="s">
        <v>117</v>
      </c>
      <c r="K54" s="155" t="s">
        <v>117</v>
      </c>
      <c r="L54" s="155" t="s">
        <v>117</v>
      </c>
      <c r="M54" s="155" t="s">
        <v>117</v>
      </c>
      <c r="N54" s="102" t="s">
        <v>117</v>
      </c>
      <c r="O54" s="208"/>
      <c r="P54" s="208"/>
      <c r="Q54" s="102" t="s">
        <v>117</v>
      </c>
      <c r="R54" s="102" t="s">
        <v>117</v>
      </c>
      <c r="S54" s="102" t="s">
        <v>117</v>
      </c>
      <c r="T54" s="102" t="s">
        <v>117</v>
      </c>
      <c r="U54" s="102" t="s">
        <v>117</v>
      </c>
      <c r="V54" s="102" t="s">
        <v>117</v>
      </c>
      <c r="W54" s="102">
        <v>1</v>
      </c>
      <c r="X54" s="102">
        <v>2</v>
      </c>
      <c r="Y54" s="102" t="s">
        <v>117</v>
      </c>
      <c r="Z54" s="102">
        <v>1</v>
      </c>
      <c r="AA54" s="102">
        <v>2</v>
      </c>
      <c r="AB54" s="102">
        <v>1</v>
      </c>
      <c r="AC54" s="102">
        <v>4</v>
      </c>
      <c r="AD54" s="102">
        <v>5</v>
      </c>
      <c r="AE54" s="102">
        <v>3</v>
      </c>
      <c r="AF54" s="102" t="s">
        <v>117</v>
      </c>
      <c r="AG54" s="102" t="s">
        <v>117</v>
      </c>
      <c r="AH54" s="102" t="s">
        <v>117</v>
      </c>
      <c r="AI54" s="188"/>
    </row>
    <row r="55" spans="2:35" ht="15.95" customHeight="1">
      <c r="B55" s="256" t="str">
        <f>IF(ISBLANK([4]死因簡単分類!B55)=TRUE,"",[4]死因簡単分類!B55)</f>
        <v xml:space="preserve">    02103</v>
      </c>
      <c r="C55" s="257" t="str">
        <f>IF(ISBLANK([4]死因簡単分類!C55)=TRUE,"",[4]死因簡単分類!C55)</f>
        <v xml:space="preserve">    胃の悪性新生物＜腫瘍＞</v>
      </c>
      <c r="D55" s="192" t="str">
        <f>IF(ISBLANK([4]死因簡単分類!$C55)=TRUE,"",[4]死因簡単分類!D55)</f>
        <v>総数</v>
      </c>
      <c r="E55" s="155">
        <v>632</v>
      </c>
      <c r="F55" s="207" t="s">
        <v>117</v>
      </c>
      <c r="G55" s="155" t="s">
        <v>117</v>
      </c>
      <c r="H55" s="155" t="s">
        <v>117</v>
      </c>
      <c r="I55" s="155" t="s">
        <v>117</v>
      </c>
      <c r="J55" s="155" t="s">
        <v>117</v>
      </c>
      <c r="K55" s="155" t="s">
        <v>117</v>
      </c>
      <c r="L55" s="155" t="s">
        <v>117</v>
      </c>
      <c r="M55" s="155" t="s">
        <v>117</v>
      </c>
      <c r="N55" s="102" t="s">
        <v>117</v>
      </c>
      <c r="O55" s="208"/>
      <c r="P55" s="208"/>
      <c r="Q55" s="102" t="s">
        <v>117</v>
      </c>
      <c r="R55" s="102" t="s">
        <v>117</v>
      </c>
      <c r="S55" s="102">
        <v>1</v>
      </c>
      <c r="T55" s="102">
        <v>5</v>
      </c>
      <c r="U55" s="102">
        <v>3</v>
      </c>
      <c r="V55" s="102">
        <v>7</v>
      </c>
      <c r="W55" s="102">
        <v>10</v>
      </c>
      <c r="X55" s="102">
        <v>15</v>
      </c>
      <c r="Y55" s="102">
        <v>18</v>
      </c>
      <c r="Z55" s="102">
        <v>63</v>
      </c>
      <c r="AA55" s="102">
        <v>93</v>
      </c>
      <c r="AB55" s="102">
        <v>111</v>
      </c>
      <c r="AC55" s="102">
        <v>115</v>
      </c>
      <c r="AD55" s="102">
        <v>107</v>
      </c>
      <c r="AE55" s="102">
        <v>60</v>
      </c>
      <c r="AF55" s="102">
        <v>23</v>
      </c>
      <c r="AG55" s="102">
        <v>1</v>
      </c>
      <c r="AH55" s="102" t="s">
        <v>117</v>
      </c>
      <c r="AI55" s="188"/>
    </row>
    <row r="56" spans="2:35" ht="15.95" customHeight="1">
      <c r="B56" s="256" t="str">
        <f>IF(ISBLANK([4]死因簡単分類!B56)=TRUE,"",[4]死因簡単分類!B56)</f>
        <v/>
      </c>
      <c r="C56" s="257" t="str">
        <f>IF(ISBLANK([4]死因簡単分類!C56)=TRUE,"",[4]死因簡単分類!C56)</f>
        <v/>
      </c>
      <c r="D56" s="192" t="str">
        <f>IF(ISBLANK([4]死因簡単分類!$C55)=TRUE,"",[4]死因簡単分類!D56)</f>
        <v>男</v>
      </c>
      <c r="E56" s="155">
        <v>415</v>
      </c>
      <c r="F56" s="207" t="s">
        <v>117</v>
      </c>
      <c r="G56" s="155" t="s">
        <v>117</v>
      </c>
      <c r="H56" s="155" t="s">
        <v>117</v>
      </c>
      <c r="I56" s="155" t="s">
        <v>117</v>
      </c>
      <c r="J56" s="155" t="s">
        <v>117</v>
      </c>
      <c r="K56" s="155" t="s">
        <v>117</v>
      </c>
      <c r="L56" s="155" t="s">
        <v>117</v>
      </c>
      <c r="M56" s="155" t="s">
        <v>117</v>
      </c>
      <c r="N56" s="102" t="s">
        <v>117</v>
      </c>
      <c r="O56" s="208"/>
      <c r="P56" s="208"/>
      <c r="Q56" s="102" t="s">
        <v>117</v>
      </c>
      <c r="R56" s="102" t="s">
        <v>117</v>
      </c>
      <c r="S56" s="102">
        <v>1</v>
      </c>
      <c r="T56" s="102">
        <v>1</v>
      </c>
      <c r="U56" s="102">
        <v>3</v>
      </c>
      <c r="V56" s="102">
        <v>3</v>
      </c>
      <c r="W56" s="102">
        <v>7</v>
      </c>
      <c r="X56" s="102">
        <v>11</v>
      </c>
      <c r="Y56" s="102">
        <v>13</v>
      </c>
      <c r="Z56" s="102">
        <v>46</v>
      </c>
      <c r="AA56" s="102">
        <v>70</v>
      </c>
      <c r="AB56" s="102">
        <v>82</v>
      </c>
      <c r="AC56" s="102">
        <v>79</v>
      </c>
      <c r="AD56" s="102">
        <v>62</v>
      </c>
      <c r="AE56" s="102">
        <v>30</v>
      </c>
      <c r="AF56" s="102">
        <v>7</v>
      </c>
      <c r="AG56" s="102" t="s">
        <v>117</v>
      </c>
      <c r="AH56" s="102" t="s">
        <v>117</v>
      </c>
      <c r="AI56" s="188"/>
    </row>
    <row r="57" spans="2:35" ht="15.95" customHeight="1">
      <c r="B57" s="256" t="str">
        <f>IF(ISBLANK([4]死因簡単分類!B57)=TRUE,"",[4]死因簡単分類!B57)</f>
        <v/>
      </c>
      <c r="C57" s="257" t="str">
        <f>IF(ISBLANK([4]死因簡単分類!C57)=TRUE,"",[4]死因簡単分類!C57)</f>
        <v/>
      </c>
      <c r="D57" s="192" t="str">
        <f>IF(ISBLANK([4]死因簡単分類!$C55)=TRUE,"",[4]死因簡単分類!D57)</f>
        <v>女</v>
      </c>
      <c r="E57" s="155">
        <v>217</v>
      </c>
      <c r="F57" s="207" t="s">
        <v>117</v>
      </c>
      <c r="G57" s="155" t="s">
        <v>117</v>
      </c>
      <c r="H57" s="155" t="s">
        <v>117</v>
      </c>
      <c r="I57" s="155" t="s">
        <v>117</v>
      </c>
      <c r="J57" s="155" t="s">
        <v>117</v>
      </c>
      <c r="K57" s="155" t="s">
        <v>117</v>
      </c>
      <c r="L57" s="155" t="s">
        <v>117</v>
      </c>
      <c r="M57" s="155" t="s">
        <v>117</v>
      </c>
      <c r="N57" s="102" t="s">
        <v>117</v>
      </c>
      <c r="O57" s="208"/>
      <c r="P57" s="208"/>
      <c r="Q57" s="102" t="s">
        <v>117</v>
      </c>
      <c r="R57" s="102" t="s">
        <v>117</v>
      </c>
      <c r="S57" s="102" t="s">
        <v>117</v>
      </c>
      <c r="T57" s="102">
        <v>4</v>
      </c>
      <c r="U57" s="102" t="s">
        <v>117</v>
      </c>
      <c r="V57" s="102">
        <v>4</v>
      </c>
      <c r="W57" s="102">
        <v>3</v>
      </c>
      <c r="X57" s="102">
        <v>4</v>
      </c>
      <c r="Y57" s="102">
        <v>5</v>
      </c>
      <c r="Z57" s="102">
        <v>17</v>
      </c>
      <c r="AA57" s="102">
        <v>23</v>
      </c>
      <c r="AB57" s="102">
        <v>29</v>
      </c>
      <c r="AC57" s="102">
        <v>36</v>
      </c>
      <c r="AD57" s="102">
        <v>45</v>
      </c>
      <c r="AE57" s="102">
        <v>30</v>
      </c>
      <c r="AF57" s="102">
        <v>16</v>
      </c>
      <c r="AG57" s="102">
        <v>1</v>
      </c>
      <c r="AH57" s="102" t="s">
        <v>117</v>
      </c>
      <c r="AI57" s="188"/>
    </row>
    <row r="58" spans="2:35" ht="15.95" customHeight="1">
      <c r="B58" s="256" t="str">
        <f>IF(ISBLANK([4]死因簡単分類!B58)=TRUE,"",[4]死因簡単分類!B58)</f>
        <v xml:space="preserve">    02104</v>
      </c>
      <c r="C58" s="257" t="str">
        <f>IF(ISBLANK([4]死因簡単分類!C58)=TRUE,"",[4]死因簡単分類!C58)</f>
        <v xml:space="preserve">    結腸の悪性新生物＜腫瘍＞</v>
      </c>
      <c r="D58" s="192" t="str">
        <f>IF(ISBLANK([4]死因簡単分類!$C58)=TRUE,"",[4]死因簡単分類!D58)</f>
        <v>総数</v>
      </c>
      <c r="E58" s="155">
        <v>519</v>
      </c>
      <c r="F58" s="207" t="s">
        <v>117</v>
      </c>
      <c r="G58" s="155" t="s">
        <v>117</v>
      </c>
      <c r="H58" s="155" t="s">
        <v>117</v>
      </c>
      <c r="I58" s="155" t="s">
        <v>117</v>
      </c>
      <c r="J58" s="155" t="s">
        <v>117</v>
      </c>
      <c r="K58" s="155" t="s">
        <v>117</v>
      </c>
      <c r="L58" s="155" t="s">
        <v>117</v>
      </c>
      <c r="M58" s="155" t="s">
        <v>117</v>
      </c>
      <c r="N58" s="102" t="s">
        <v>117</v>
      </c>
      <c r="O58" s="208"/>
      <c r="P58" s="208"/>
      <c r="Q58" s="102">
        <v>1</v>
      </c>
      <c r="R58" s="102" t="s">
        <v>117</v>
      </c>
      <c r="S58" s="102" t="s">
        <v>117</v>
      </c>
      <c r="T58" s="102">
        <v>1</v>
      </c>
      <c r="U58" s="102">
        <v>3</v>
      </c>
      <c r="V58" s="102">
        <v>7</v>
      </c>
      <c r="W58" s="102">
        <v>5</v>
      </c>
      <c r="X58" s="102">
        <v>16</v>
      </c>
      <c r="Y58" s="102">
        <v>22</v>
      </c>
      <c r="Z58" s="102">
        <v>44</v>
      </c>
      <c r="AA58" s="102">
        <v>58</v>
      </c>
      <c r="AB58" s="102">
        <v>68</v>
      </c>
      <c r="AC58" s="102">
        <v>91</v>
      </c>
      <c r="AD58" s="102">
        <v>95</v>
      </c>
      <c r="AE58" s="102">
        <v>78</v>
      </c>
      <c r="AF58" s="102">
        <v>27</v>
      </c>
      <c r="AG58" s="102">
        <v>3</v>
      </c>
      <c r="AH58" s="102" t="s">
        <v>117</v>
      </c>
      <c r="AI58" s="188"/>
    </row>
    <row r="59" spans="2:35" ht="15.95" customHeight="1">
      <c r="B59" s="256" t="str">
        <f>IF(ISBLANK([4]死因簡単分類!B59)=TRUE,"",[4]死因簡単分類!B59)</f>
        <v/>
      </c>
      <c r="C59" s="257" t="str">
        <f>IF(ISBLANK([4]死因簡単分類!C59)=TRUE,"",[4]死因簡単分類!C59)</f>
        <v/>
      </c>
      <c r="D59" s="192" t="str">
        <f>IF(ISBLANK([4]死因簡単分類!$C58)=TRUE,"",[4]死因簡単分類!D59)</f>
        <v>男</v>
      </c>
      <c r="E59" s="155">
        <v>235</v>
      </c>
      <c r="F59" s="207" t="s">
        <v>117</v>
      </c>
      <c r="G59" s="155" t="s">
        <v>117</v>
      </c>
      <c r="H59" s="155" t="s">
        <v>117</v>
      </c>
      <c r="I59" s="155" t="s">
        <v>117</v>
      </c>
      <c r="J59" s="155" t="s">
        <v>117</v>
      </c>
      <c r="K59" s="155" t="s">
        <v>117</v>
      </c>
      <c r="L59" s="155" t="s">
        <v>117</v>
      </c>
      <c r="M59" s="155" t="s">
        <v>117</v>
      </c>
      <c r="N59" s="102" t="s">
        <v>117</v>
      </c>
      <c r="O59" s="208"/>
      <c r="P59" s="208"/>
      <c r="Q59" s="102" t="s">
        <v>117</v>
      </c>
      <c r="R59" s="102" t="s">
        <v>117</v>
      </c>
      <c r="S59" s="102" t="s">
        <v>117</v>
      </c>
      <c r="T59" s="102" t="s">
        <v>117</v>
      </c>
      <c r="U59" s="102">
        <v>3</v>
      </c>
      <c r="V59" s="102">
        <v>3</v>
      </c>
      <c r="W59" s="102">
        <v>4</v>
      </c>
      <c r="X59" s="102">
        <v>7</v>
      </c>
      <c r="Y59" s="102">
        <v>14</v>
      </c>
      <c r="Z59" s="102">
        <v>25</v>
      </c>
      <c r="AA59" s="102">
        <v>36</v>
      </c>
      <c r="AB59" s="102">
        <v>40</v>
      </c>
      <c r="AC59" s="102">
        <v>43</v>
      </c>
      <c r="AD59" s="102">
        <v>30</v>
      </c>
      <c r="AE59" s="102">
        <v>23</v>
      </c>
      <c r="AF59" s="102">
        <v>7</v>
      </c>
      <c r="AG59" s="102" t="s">
        <v>117</v>
      </c>
      <c r="AH59" s="102" t="s">
        <v>117</v>
      </c>
      <c r="AI59" s="188"/>
    </row>
    <row r="60" spans="2:35" ht="15.95" customHeight="1">
      <c r="B60" s="256" t="str">
        <f>IF(ISBLANK([4]死因簡単分類!B60)=TRUE,"",[4]死因簡単分類!B60)</f>
        <v/>
      </c>
      <c r="C60" s="257" t="str">
        <f>IF(ISBLANK([4]死因簡単分類!C60)=TRUE,"",[4]死因簡単分類!C60)</f>
        <v/>
      </c>
      <c r="D60" s="192" t="str">
        <f>IF(ISBLANK([4]死因簡単分類!$C58)=TRUE,"",[4]死因簡単分類!D60)</f>
        <v>女</v>
      </c>
      <c r="E60" s="155">
        <v>284</v>
      </c>
      <c r="F60" s="207" t="s">
        <v>117</v>
      </c>
      <c r="G60" s="155" t="s">
        <v>117</v>
      </c>
      <c r="H60" s="155" t="s">
        <v>117</v>
      </c>
      <c r="I60" s="155" t="s">
        <v>117</v>
      </c>
      <c r="J60" s="155" t="s">
        <v>117</v>
      </c>
      <c r="K60" s="155" t="s">
        <v>117</v>
      </c>
      <c r="L60" s="155" t="s">
        <v>117</v>
      </c>
      <c r="M60" s="155" t="s">
        <v>117</v>
      </c>
      <c r="N60" s="102" t="s">
        <v>117</v>
      </c>
      <c r="O60" s="208"/>
      <c r="P60" s="208"/>
      <c r="Q60" s="102">
        <v>1</v>
      </c>
      <c r="R60" s="102" t="s">
        <v>117</v>
      </c>
      <c r="S60" s="102" t="s">
        <v>117</v>
      </c>
      <c r="T60" s="102">
        <v>1</v>
      </c>
      <c r="U60" s="102" t="s">
        <v>117</v>
      </c>
      <c r="V60" s="102">
        <v>4</v>
      </c>
      <c r="W60" s="102">
        <v>1</v>
      </c>
      <c r="X60" s="102">
        <v>9</v>
      </c>
      <c r="Y60" s="102">
        <v>8</v>
      </c>
      <c r="Z60" s="102">
        <v>19</v>
      </c>
      <c r="AA60" s="102">
        <v>22</v>
      </c>
      <c r="AB60" s="102">
        <v>28</v>
      </c>
      <c r="AC60" s="102">
        <v>48</v>
      </c>
      <c r="AD60" s="102">
        <v>65</v>
      </c>
      <c r="AE60" s="102">
        <v>55</v>
      </c>
      <c r="AF60" s="102">
        <v>20</v>
      </c>
      <c r="AG60" s="102">
        <v>3</v>
      </c>
      <c r="AH60" s="102" t="s">
        <v>117</v>
      </c>
      <c r="AI60" s="188"/>
    </row>
    <row r="61" spans="2:35" ht="15.95" customHeight="1">
      <c r="B61" s="256" t="str">
        <f>IF(ISBLANK([4]死因簡単分類!B61)=TRUE,"",[4]死因簡単分類!B61)</f>
        <v xml:space="preserve">    02105</v>
      </c>
      <c r="C61" s="257" t="str">
        <f>IF(ISBLANK([4]死因簡単分類!C61)=TRUE,"",[4]死因簡単分類!C61)</f>
        <v xml:space="preserve">    直腸Ｓ状結腸移行部及び直腸の悪性新生物</v>
      </c>
      <c r="D61" s="192" t="str">
        <f>IF(ISBLANK([4]死因簡単分類!$C61)=TRUE,"",[4]死因簡単分類!D61)</f>
        <v>総数</v>
      </c>
      <c r="E61" s="155">
        <v>198</v>
      </c>
      <c r="F61" s="207" t="s">
        <v>117</v>
      </c>
      <c r="G61" s="155" t="s">
        <v>117</v>
      </c>
      <c r="H61" s="155" t="s">
        <v>117</v>
      </c>
      <c r="I61" s="155" t="s">
        <v>117</v>
      </c>
      <c r="J61" s="155" t="s">
        <v>117</v>
      </c>
      <c r="K61" s="155" t="s">
        <v>117</v>
      </c>
      <c r="L61" s="155" t="s">
        <v>117</v>
      </c>
      <c r="M61" s="155" t="s">
        <v>117</v>
      </c>
      <c r="N61" s="102" t="s">
        <v>117</v>
      </c>
      <c r="O61" s="208"/>
      <c r="P61" s="208"/>
      <c r="Q61" s="102" t="s">
        <v>117</v>
      </c>
      <c r="R61" s="102" t="s">
        <v>117</v>
      </c>
      <c r="S61" s="102" t="s">
        <v>117</v>
      </c>
      <c r="T61" s="102" t="s">
        <v>117</v>
      </c>
      <c r="U61" s="102">
        <v>2</v>
      </c>
      <c r="V61" s="102" t="s">
        <v>117</v>
      </c>
      <c r="W61" s="102">
        <v>6</v>
      </c>
      <c r="X61" s="102">
        <v>4</v>
      </c>
      <c r="Y61" s="102">
        <v>9</v>
      </c>
      <c r="Z61" s="102">
        <v>24</v>
      </c>
      <c r="AA61" s="102">
        <v>36</v>
      </c>
      <c r="AB61" s="102">
        <v>25</v>
      </c>
      <c r="AC61" s="102">
        <v>24</v>
      </c>
      <c r="AD61" s="102">
        <v>33</v>
      </c>
      <c r="AE61" s="102">
        <v>26</v>
      </c>
      <c r="AF61" s="102">
        <v>7</v>
      </c>
      <c r="AG61" s="102">
        <v>2</v>
      </c>
      <c r="AH61" s="102" t="s">
        <v>117</v>
      </c>
      <c r="AI61" s="188"/>
    </row>
    <row r="62" spans="2:35" ht="15.95" customHeight="1">
      <c r="B62" s="256" t="str">
        <f>IF(ISBLANK([4]死因簡単分類!B62)=TRUE,"",[4]死因簡単分類!B62)</f>
        <v/>
      </c>
      <c r="C62" s="257" t="str">
        <f>IF(ISBLANK([4]死因簡単分類!C62)=TRUE,"",[4]死因簡単分類!C62)</f>
        <v xml:space="preserve">    ＜腫瘍＞</v>
      </c>
      <c r="D62" s="192" t="str">
        <f>IF(ISBLANK([4]死因簡単分類!$C61)=TRUE,"",[4]死因簡単分類!D62)</f>
        <v>男</v>
      </c>
      <c r="E62" s="155">
        <v>121</v>
      </c>
      <c r="F62" s="207" t="s">
        <v>117</v>
      </c>
      <c r="G62" s="155" t="s">
        <v>117</v>
      </c>
      <c r="H62" s="155" t="s">
        <v>117</v>
      </c>
      <c r="I62" s="155" t="s">
        <v>117</v>
      </c>
      <c r="J62" s="155" t="s">
        <v>117</v>
      </c>
      <c r="K62" s="155" t="s">
        <v>117</v>
      </c>
      <c r="L62" s="155" t="s">
        <v>117</v>
      </c>
      <c r="M62" s="155" t="s">
        <v>117</v>
      </c>
      <c r="N62" s="102" t="s">
        <v>117</v>
      </c>
      <c r="O62" s="208"/>
      <c r="P62" s="208"/>
      <c r="Q62" s="102" t="s">
        <v>117</v>
      </c>
      <c r="R62" s="102" t="s">
        <v>117</v>
      </c>
      <c r="S62" s="102" t="s">
        <v>117</v>
      </c>
      <c r="T62" s="102" t="s">
        <v>117</v>
      </c>
      <c r="U62" s="102">
        <v>1</v>
      </c>
      <c r="V62" s="102" t="s">
        <v>117</v>
      </c>
      <c r="W62" s="102">
        <v>6</v>
      </c>
      <c r="X62" s="102">
        <v>2</v>
      </c>
      <c r="Y62" s="102">
        <v>7</v>
      </c>
      <c r="Z62" s="102">
        <v>19</v>
      </c>
      <c r="AA62" s="102">
        <v>22</v>
      </c>
      <c r="AB62" s="102">
        <v>18</v>
      </c>
      <c r="AC62" s="102">
        <v>14</v>
      </c>
      <c r="AD62" s="102">
        <v>19</v>
      </c>
      <c r="AE62" s="102">
        <v>11</v>
      </c>
      <c r="AF62" s="102">
        <v>1</v>
      </c>
      <c r="AG62" s="102">
        <v>1</v>
      </c>
      <c r="AH62" s="102" t="s">
        <v>117</v>
      </c>
      <c r="AI62" s="188"/>
    </row>
    <row r="63" spans="2:35" ht="15.95" customHeight="1">
      <c r="B63" s="256" t="str">
        <f>IF(ISBLANK([4]死因簡単分類!B63)=TRUE,"",[4]死因簡単分類!B63)</f>
        <v/>
      </c>
      <c r="C63" s="257" t="str">
        <f>IF(ISBLANK([4]死因簡単分類!C63)=TRUE,"",[4]死因簡単分類!C63)</f>
        <v/>
      </c>
      <c r="D63" s="192" t="str">
        <f>IF(ISBLANK([4]死因簡単分類!$C61)=TRUE,"",[4]死因簡単分類!D63)</f>
        <v>女</v>
      </c>
      <c r="E63" s="155">
        <v>77</v>
      </c>
      <c r="F63" s="207" t="s">
        <v>117</v>
      </c>
      <c r="G63" s="155" t="s">
        <v>117</v>
      </c>
      <c r="H63" s="155" t="s">
        <v>117</v>
      </c>
      <c r="I63" s="155" t="s">
        <v>117</v>
      </c>
      <c r="J63" s="155" t="s">
        <v>117</v>
      </c>
      <c r="K63" s="155" t="s">
        <v>117</v>
      </c>
      <c r="L63" s="155" t="s">
        <v>117</v>
      </c>
      <c r="M63" s="155" t="s">
        <v>117</v>
      </c>
      <c r="N63" s="102" t="s">
        <v>117</v>
      </c>
      <c r="O63" s="208"/>
      <c r="P63" s="208"/>
      <c r="Q63" s="102" t="s">
        <v>117</v>
      </c>
      <c r="R63" s="102" t="s">
        <v>117</v>
      </c>
      <c r="S63" s="102" t="s">
        <v>117</v>
      </c>
      <c r="T63" s="102" t="s">
        <v>117</v>
      </c>
      <c r="U63" s="102">
        <v>1</v>
      </c>
      <c r="V63" s="102" t="s">
        <v>117</v>
      </c>
      <c r="W63" s="102" t="s">
        <v>117</v>
      </c>
      <c r="X63" s="102">
        <v>2</v>
      </c>
      <c r="Y63" s="102">
        <v>2</v>
      </c>
      <c r="Z63" s="102">
        <v>5</v>
      </c>
      <c r="AA63" s="102">
        <v>14</v>
      </c>
      <c r="AB63" s="102">
        <v>7</v>
      </c>
      <c r="AC63" s="102">
        <v>10</v>
      </c>
      <c r="AD63" s="102">
        <v>14</v>
      </c>
      <c r="AE63" s="102">
        <v>15</v>
      </c>
      <c r="AF63" s="102">
        <v>6</v>
      </c>
      <c r="AG63" s="102">
        <v>1</v>
      </c>
      <c r="AH63" s="102" t="s">
        <v>117</v>
      </c>
      <c r="AI63" s="188"/>
    </row>
    <row r="64" spans="2:35" ht="15.95" customHeight="1">
      <c r="B64" s="256" t="str">
        <f>IF(ISBLANK([4]死因簡単分類!B64)=TRUE,"",[4]死因簡単分類!B64)</f>
        <v xml:space="preserve">    02106</v>
      </c>
      <c r="C64" s="257" t="str">
        <f>IF(ISBLANK([4]死因簡単分類!C64)=TRUE,"",[4]死因簡単分類!C64)</f>
        <v xml:space="preserve">    肝及び肝内胆管の悪性新生物＜腫瘍＞</v>
      </c>
      <c r="D64" s="192" t="str">
        <f>IF(ISBLANK([4]死因簡単分類!$C64)=TRUE,"",[4]死因簡単分類!D64)</f>
        <v>総数</v>
      </c>
      <c r="E64" s="155">
        <v>432</v>
      </c>
      <c r="F64" s="207" t="s">
        <v>117</v>
      </c>
      <c r="G64" s="155" t="s">
        <v>117</v>
      </c>
      <c r="H64" s="155" t="s">
        <v>117</v>
      </c>
      <c r="I64" s="155" t="s">
        <v>117</v>
      </c>
      <c r="J64" s="155">
        <v>1</v>
      </c>
      <c r="K64" s="155">
        <v>1</v>
      </c>
      <c r="L64" s="155" t="s">
        <v>117</v>
      </c>
      <c r="M64" s="155" t="s">
        <v>117</v>
      </c>
      <c r="N64" s="102" t="s">
        <v>117</v>
      </c>
      <c r="O64" s="208"/>
      <c r="P64" s="208"/>
      <c r="Q64" s="102" t="s">
        <v>117</v>
      </c>
      <c r="R64" s="102" t="s">
        <v>117</v>
      </c>
      <c r="S64" s="102" t="s">
        <v>117</v>
      </c>
      <c r="T64" s="102">
        <v>2</v>
      </c>
      <c r="U64" s="102" t="s">
        <v>117</v>
      </c>
      <c r="V64" s="102">
        <v>2</v>
      </c>
      <c r="W64" s="102">
        <v>5</v>
      </c>
      <c r="X64" s="102">
        <v>1</v>
      </c>
      <c r="Y64" s="102">
        <v>12</v>
      </c>
      <c r="Z64" s="102">
        <v>35</v>
      </c>
      <c r="AA64" s="102">
        <v>61</v>
      </c>
      <c r="AB64" s="102">
        <v>74</v>
      </c>
      <c r="AC64" s="102">
        <v>82</v>
      </c>
      <c r="AD64" s="102">
        <v>99</v>
      </c>
      <c r="AE64" s="102">
        <v>48</v>
      </c>
      <c r="AF64" s="102">
        <v>7</v>
      </c>
      <c r="AG64" s="102">
        <v>3</v>
      </c>
      <c r="AH64" s="102" t="s">
        <v>117</v>
      </c>
      <c r="AI64" s="188"/>
    </row>
    <row r="65" spans="2:35" ht="15.95" customHeight="1">
      <c r="B65" s="256" t="str">
        <f>IF(ISBLANK([4]死因簡単分類!B65)=TRUE,"",[4]死因簡単分類!B65)</f>
        <v/>
      </c>
      <c r="C65" s="257" t="str">
        <f>IF(ISBLANK([4]死因簡単分類!C65)=TRUE,"",[4]死因簡単分類!C65)</f>
        <v/>
      </c>
      <c r="D65" s="192" t="str">
        <f>IF(ISBLANK([4]死因簡単分類!$C64)=TRUE,"",[4]死因簡単分類!D65)</f>
        <v>男</v>
      </c>
      <c r="E65" s="155">
        <v>273</v>
      </c>
      <c r="F65" s="207" t="s">
        <v>117</v>
      </c>
      <c r="G65" s="155" t="s">
        <v>117</v>
      </c>
      <c r="H65" s="155" t="s">
        <v>117</v>
      </c>
      <c r="I65" s="155" t="s">
        <v>117</v>
      </c>
      <c r="J65" s="155">
        <v>1</v>
      </c>
      <c r="K65" s="155">
        <v>1</v>
      </c>
      <c r="L65" s="155" t="s">
        <v>117</v>
      </c>
      <c r="M65" s="155" t="s">
        <v>117</v>
      </c>
      <c r="N65" s="102" t="s">
        <v>117</v>
      </c>
      <c r="O65" s="208"/>
      <c r="P65" s="208"/>
      <c r="Q65" s="102" t="s">
        <v>117</v>
      </c>
      <c r="R65" s="102" t="s">
        <v>117</v>
      </c>
      <c r="S65" s="102" t="s">
        <v>117</v>
      </c>
      <c r="T65" s="102">
        <v>1</v>
      </c>
      <c r="U65" s="102" t="s">
        <v>117</v>
      </c>
      <c r="V65" s="102" t="s">
        <v>117</v>
      </c>
      <c r="W65" s="102">
        <v>3</v>
      </c>
      <c r="X65" s="102">
        <v>1</v>
      </c>
      <c r="Y65" s="102">
        <v>12</v>
      </c>
      <c r="Z65" s="102">
        <v>28</v>
      </c>
      <c r="AA65" s="102">
        <v>49</v>
      </c>
      <c r="AB65" s="102">
        <v>45</v>
      </c>
      <c r="AC65" s="102">
        <v>52</v>
      </c>
      <c r="AD65" s="102">
        <v>57</v>
      </c>
      <c r="AE65" s="102">
        <v>20</v>
      </c>
      <c r="AF65" s="102">
        <v>3</v>
      </c>
      <c r="AG65" s="102">
        <v>1</v>
      </c>
      <c r="AH65" s="102" t="s">
        <v>117</v>
      </c>
      <c r="AI65" s="188"/>
    </row>
    <row r="66" spans="2:35" ht="15.95" customHeight="1">
      <c r="B66" s="256" t="str">
        <f>IF(ISBLANK([4]死因簡単分類!B66)=TRUE,"",[4]死因簡単分類!B66)</f>
        <v/>
      </c>
      <c r="C66" s="257" t="str">
        <f>IF(ISBLANK([4]死因簡単分類!C66)=TRUE,"",[4]死因簡単分類!C66)</f>
        <v/>
      </c>
      <c r="D66" s="192" t="str">
        <f>IF(ISBLANK([4]死因簡単分類!$C64)=TRUE,"",[4]死因簡単分類!D66)</f>
        <v>女</v>
      </c>
      <c r="E66" s="155">
        <v>159</v>
      </c>
      <c r="F66" s="207" t="s">
        <v>117</v>
      </c>
      <c r="G66" s="155" t="s">
        <v>117</v>
      </c>
      <c r="H66" s="155" t="s">
        <v>117</v>
      </c>
      <c r="I66" s="155" t="s">
        <v>117</v>
      </c>
      <c r="J66" s="155" t="s">
        <v>117</v>
      </c>
      <c r="K66" s="155" t="s">
        <v>117</v>
      </c>
      <c r="L66" s="155" t="s">
        <v>117</v>
      </c>
      <c r="M66" s="155" t="s">
        <v>117</v>
      </c>
      <c r="N66" s="102" t="s">
        <v>117</v>
      </c>
      <c r="O66" s="208"/>
      <c r="P66" s="208"/>
      <c r="Q66" s="102" t="s">
        <v>117</v>
      </c>
      <c r="R66" s="102" t="s">
        <v>117</v>
      </c>
      <c r="S66" s="102" t="s">
        <v>117</v>
      </c>
      <c r="T66" s="102">
        <v>1</v>
      </c>
      <c r="U66" s="102" t="s">
        <v>117</v>
      </c>
      <c r="V66" s="102">
        <v>2</v>
      </c>
      <c r="W66" s="102">
        <v>2</v>
      </c>
      <c r="X66" s="102" t="s">
        <v>117</v>
      </c>
      <c r="Y66" s="102" t="s">
        <v>117</v>
      </c>
      <c r="Z66" s="102">
        <v>7</v>
      </c>
      <c r="AA66" s="102">
        <v>12</v>
      </c>
      <c r="AB66" s="102">
        <v>29</v>
      </c>
      <c r="AC66" s="102">
        <v>30</v>
      </c>
      <c r="AD66" s="102">
        <v>42</v>
      </c>
      <c r="AE66" s="102">
        <v>28</v>
      </c>
      <c r="AF66" s="102">
        <v>4</v>
      </c>
      <c r="AG66" s="102">
        <v>2</v>
      </c>
      <c r="AH66" s="102" t="s">
        <v>117</v>
      </c>
      <c r="AI66" s="188"/>
    </row>
    <row r="67" spans="2:35" ht="15.95" customHeight="1">
      <c r="B67" s="256" t="str">
        <f>IF(ISBLANK([4]死因簡単分類!B67)=TRUE,"",[4]死因簡単分類!B67)</f>
        <v xml:space="preserve">    02107</v>
      </c>
      <c r="C67" s="257" t="str">
        <f>IF(ISBLANK([4]死因簡単分類!C67)=TRUE,"",[4]死因簡単分類!C67)</f>
        <v xml:space="preserve">    胆のう及びその他の胆道の悪性新生物</v>
      </c>
      <c r="D67" s="192" t="str">
        <f>IF(ISBLANK([4]死因簡単分類!$C67)=TRUE,"",[4]死因簡単分類!D67)</f>
        <v>総数</v>
      </c>
      <c r="E67" s="155">
        <v>274</v>
      </c>
      <c r="F67" s="207" t="s">
        <v>117</v>
      </c>
      <c r="G67" s="155" t="s">
        <v>117</v>
      </c>
      <c r="H67" s="155" t="s">
        <v>117</v>
      </c>
      <c r="I67" s="155" t="s">
        <v>117</v>
      </c>
      <c r="J67" s="155" t="s">
        <v>117</v>
      </c>
      <c r="K67" s="155" t="s">
        <v>117</v>
      </c>
      <c r="L67" s="155" t="s">
        <v>117</v>
      </c>
      <c r="M67" s="155" t="s">
        <v>117</v>
      </c>
      <c r="N67" s="102" t="s">
        <v>117</v>
      </c>
      <c r="O67" s="208"/>
      <c r="P67" s="208"/>
      <c r="Q67" s="102" t="s">
        <v>117</v>
      </c>
      <c r="R67" s="102" t="s">
        <v>117</v>
      </c>
      <c r="S67" s="102" t="s">
        <v>117</v>
      </c>
      <c r="T67" s="102" t="s">
        <v>117</v>
      </c>
      <c r="U67" s="102" t="s">
        <v>117</v>
      </c>
      <c r="V67" s="102">
        <v>1</v>
      </c>
      <c r="W67" s="102" t="s">
        <v>117</v>
      </c>
      <c r="X67" s="102">
        <v>6</v>
      </c>
      <c r="Y67" s="102">
        <v>11</v>
      </c>
      <c r="Z67" s="102">
        <v>16</v>
      </c>
      <c r="AA67" s="102">
        <v>33</v>
      </c>
      <c r="AB67" s="102">
        <v>50</v>
      </c>
      <c r="AC67" s="102">
        <v>51</v>
      </c>
      <c r="AD67" s="102">
        <v>53</v>
      </c>
      <c r="AE67" s="102">
        <v>31</v>
      </c>
      <c r="AF67" s="102">
        <v>17</v>
      </c>
      <c r="AG67" s="102">
        <v>5</v>
      </c>
      <c r="AH67" s="102" t="s">
        <v>117</v>
      </c>
      <c r="AI67" s="188"/>
    </row>
    <row r="68" spans="2:35" ht="15.95" customHeight="1">
      <c r="B68" s="256" t="str">
        <f>IF(ISBLANK([4]死因簡単分類!B68)=TRUE,"",[4]死因簡単分類!B68)</f>
        <v/>
      </c>
      <c r="C68" s="257" t="str">
        <f>IF(ISBLANK([4]死因簡単分類!C68)=TRUE,"",[4]死因簡単分類!C68)</f>
        <v xml:space="preserve">    ＜腫瘍＞</v>
      </c>
      <c r="D68" s="192" t="str">
        <f>IF(ISBLANK([4]死因簡単分類!$C67)=TRUE,"",[4]死因簡単分類!D68)</f>
        <v>男</v>
      </c>
      <c r="E68" s="155">
        <v>139</v>
      </c>
      <c r="F68" s="207" t="s">
        <v>117</v>
      </c>
      <c r="G68" s="155" t="s">
        <v>117</v>
      </c>
      <c r="H68" s="155" t="s">
        <v>117</v>
      </c>
      <c r="I68" s="155" t="s">
        <v>117</v>
      </c>
      <c r="J68" s="155" t="s">
        <v>117</v>
      </c>
      <c r="K68" s="155" t="s">
        <v>117</v>
      </c>
      <c r="L68" s="155" t="s">
        <v>117</v>
      </c>
      <c r="M68" s="155" t="s">
        <v>117</v>
      </c>
      <c r="N68" s="102" t="s">
        <v>117</v>
      </c>
      <c r="O68" s="208"/>
      <c r="P68" s="208"/>
      <c r="Q68" s="102" t="s">
        <v>117</v>
      </c>
      <c r="R68" s="102" t="s">
        <v>117</v>
      </c>
      <c r="S68" s="102" t="s">
        <v>117</v>
      </c>
      <c r="T68" s="102" t="s">
        <v>117</v>
      </c>
      <c r="U68" s="102" t="s">
        <v>117</v>
      </c>
      <c r="V68" s="102" t="s">
        <v>117</v>
      </c>
      <c r="W68" s="102" t="s">
        <v>117</v>
      </c>
      <c r="X68" s="102">
        <v>3</v>
      </c>
      <c r="Y68" s="102">
        <v>5</v>
      </c>
      <c r="Z68" s="102">
        <v>8</v>
      </c>
      <c r="AA68" s="102">
        <v>22</v>
      </c>
      <c r="AB68" s="102">
        <v>29</v>
      </c>
      <c r="AC68" s="102">
        <v>30</v>
      </c>
      <c r="AD68" s="102">
        <v>24</v>
      </c>
      <c r="AE68" s="102">
        <v>14</v>
      </c>
      <c r="AF68" s="102">
        <v>3</v>
      </c>
      <c r="AG68" s="102">
        <v>1</v>
      </c>
      <c r="AH68" s="102" t="s">
        <v>117</v>
      </c>
      <c r="AI68" s="188"/>
    </row>
    <row r="69" spans="2:35" ht="15.95" customHeight="1">
      <c r="B69" s="256" t="str">
        <f>IF(ISBLANK([4]死因簡単分類!B69)=TRUE,"",[4]死因簡単分類!B69)</f>
        <v/>
      </c>
      <c r="C69" s="257" t="str">
        <f>IF(ISBLANK([4]死因簡単分類!C69)=TRUE,"",[4]死因簡単分類!C69)</f>
        <v/>
      </c>
      <c r="D69" s="192" t="str">
        <f>IF(ISBLANK([4]死因簡単分類!$C67)=TRUE,"",[4]死因簡単分類!D69)</f>
        <v>女</v>
      </c>
      <c r="E69" s="155">
        <v>135</v>
      </c>
      <c r="F69" s="207" t="s">
        <v>117</v>
      </c>
      <c r="G69" s="155" t="s">
        <v>117</v>
      </c>
      <c r="H69" s="155" t="s">
        <v>117</v>
      </c>
      <c r="I69" s="155" t="s">
        <v>117</v>
      </c>
      <c r="J69" s="155" t="s">
        <v>117</v>
      </c>
      <c r="K69" s="155" t="s">
        <v>117</v>
      </c>
      <c r="L69" s="155" t="s">
        <v>117</v>
      </c>
      <c r="M69" s="155" t="s">
        <v>117</v>
      </c>
      <c r="N69" s="102" t="s">
        <v>117</v>
      </c>
      <c r="O69" s="208"/>
      <c r="P69" s="208"/>
      <c r="Q69" s="102" t="s">
        <v>117</v>
      </c>
      <c r="R69" s="102" t="s">
        <v>117</v>
      </c>
      <c r="S69" s="102" t="s">
        <v>117</v>
      </c>
      <c r="T69" s="102" t="s">
        <v>117</v>
      </c>
      <c r="U69" s="102" t="s">
        <v>117</v>
      </c>
      <c r="V69" s="102">
        <v>1</v>
      </c>
      <c r="W69" s="102" t="s">
        <v>117</v>
      </c>
      <c r="X69" s="102">
        <v>3</v>
      </c>
      <c r="Y69" s="102">
        <v>6</v>
      </c>
      <c r="Z69" s="102">
        <v>8</v>
      </c>
      <c r="AA69" s="102">
        <v>11</v>
      </c>
      <c r="AB69" s="102">
        <v>21</v>
      </c>
      <c r="AC69" s="102">
        <v>21</v>
      </c>
      <c r="AD69" s="102">
        <v>29</v>
      </c>
      <c r="AE69" s="102">
        <v>17</v>
      </c>
      <c r="AF69" s="102">
        <v>14</v>
      </c>
      <c r="AG69" s="102">
        <v>4</v>
      </c>
      <c r="AH69" s="102" t="s">
        <v>117</v>
      </c>
      <c r="AI69" s="188"/>
    </row>
    <row r="70" spans="2:35" ht="15.95" customHeight="1">
      <c r="B70" s="256" t="str">
        <f>IF(ISBLANK([4]死因簡単分類!B70)=TRUE,"",[4]死因簡単分類!B70)</f>
        <v xml:space="preserve">    02108</v>
      </c>
      <c r="C70" s="257" t="str">
        <f>IF(ISBLANK([4]死因簡単分類!C70)=TRUE,"",[4]死因簡単分類!C70)</f>
        <v xml:space="preserve">    膵の悪性新生物＜腫瘍＞</v>
      </c>
      <c r="D70" s="192" t="str">
        <f>IF(ISBLANK([4]死因簡単分類!$C70)=TRUE,"",[4]死因簡単分類!D70)</f>
        <v>総数</v>
      </c>
      <c r="E70" s="155">
        <v>628</v>
      </c>
      <c r="F70" s="207" t="s">
        <v>117</v>
      </c>
      <c r="G70" s="155" t="s">
        <v>117</v>
      </c>
      <c r="H70" s="155" t="s">
        <v>117</v>
      </c>
      <c r="I70" s="155" t="s">
        <v>117</v>
      </c>
      <c r="J70" s="155" t="s">
        <v>117</v>
      </c>
      <c r="K70" s="155" t="s">
        <v>117</v>
      </c>
      <c r="L70" s="155" t="s">
        <v>117</v>
      </c>
      <c r="M70" s="155" t="s">
        <v>117</v>
      </c>
      <c r="N70" s="102" t="s">
        <v>117</v>
      </c>
      <c r="O70" s="208"/>
      <c r="P70" s="208"/>
      <c r="Q70" s="102" t="s">
        <v>117</v>
      </c>
      <c r="R70" s="102" t="s">
        <v>117</v>
      </c>
      <c r="S70" s="102" t="s">
        <v>117</v>
      </c>
      <c r="T70" s="102" t="s">
        <v>117</v>
      </c>
      <c r="U70" s="102">
        <v>1</v>
      </c>
      <c r="V70" s="102">
        <v>4</v>
      </c>
      <c r="W70" s="102">
        <v>12</v>
      </c>
      <c r="X70" s="102">
        <v>11</v>
      </c>
      <c r="Y70" s="102">
        <v>27</v>
      </c>
      <c r="Z70" s="102">
        <v>59</v>
      </c>
      <c r="AA70" s="102">
        <v>106</v>
      </c>
      <c r="AB70" s="102">
        <v>107</v>
      </c>
      <c r="AC70" s="102">
        <v>100</v>
      </c>
      <c r="AD70" s="102">
        <v>112</v>
      </c>
      <c r="AE70" s="102">
        <v>62</v>
      </c>
      <c r="AF70" s="102">
        <v>22</v>
      </c>
      <c r="AG70" s="102">
        <v>5</v>
      </c>
      <c r="AH70" s="102" t="s">
        <v>117</v>
      </c>
      <c r="AI70" s="188"/>
    </row>
    <row r="71" spans="2:35" ht="15.95" customHeight="1">
      <c r="B71" s="256" t="str">
        <f>IF(ISBLANK([4]死因簡単分類!B71)=TRUE,"",[4]死因簡単分類!B71)</f>
        <v/>
      </c>
      <c r="C71" s="257" t="str">
        <f>IF(ISBLANK([4]死因簡単分類!C71)=TRUE,"",[4]死因簡単分類!C71)</f>
        <v/>
      </c>
      <c r="D71" s="192" t="str">
        <f>IF(ISBLANK([4]死因簡単分類!$C70)=TRUE,"",[4]死因簡単分類!D71)</f>
        <v>男</v>
      </c>
      <c r="E71" s="155">
        <v>302</v>
      </c>
      <c r="F71" s="207" t="s">
        <v>117</v>
      </c>
      <c r="G71" s="155" t="s">
        <v>117</v>
      </c>
      <c r="H71" s="155" t="s">
        <v>117</v>
      </c>
      <c r="I71" s="155" t="s">
        <v>117</v>
      </c>
      <c r="J71" s="155" t="s">
        <v>117</v>
      </c>
      <c r="K71" s="155" t="s">
        <v>117</v>
      </c>
      <c r="L71" s="155" t="s">
        <v>117</v>
      </c>
      <c r="M71" s="155" t="s">
        <v>117</v>
      </c>
      <c r="N71" s="102" t="s">
        <v>117</v>
      </c>
      <c r="O71" s="208"/>
      <c r="P71" s="208"/>
      <c r="Q71" s="102" t="s">
        <v>117</v>
      </c>
      <c r="R71" s="102" t="s">
        <v>117</v>
      </c>
      <c r="S71" s="102" t="s">
        <v>117</v>
      </c>
      <c r="T71" s="102" t="s">
        <v>117</v>
      </c>
      <c r="U71" s="102">
        <v>1</v>
      </c>
      <c r="V71" s="102">
        <v>3</v>
      </c>
      <c r="W71" s="102">
        <v>7</v>
      </c>
      <c r="X71" s="102">
        <v>8</v>
      </c>
      <c r="Y71" s="102">
        <v>17</v>
      </c>
      <c r="Z71" s="102">
        <v>32</v>
      </c>
      <c r="AA71" s="102">
        <v>61</v>
      </c>
      <c r="AB71" s="102">
        <v>56</v>
      </c>
      <c r="AC71" s="102">
        <v>47</v>
      </c>
      <c r="AD71" s="102">
        <v>45</v>
      </c>
      <c r="AE71" s="102">
        <v>19</v>
      </c>
      <c r="AF71" s="102">
        <v>6</v>
      </c>
      <c r="AG71" s="102" t="s">
        <v>117</v>
      </c>
      <c r="AH71" s="102" t="s">
        <v>117</v>
      </c>
      <c r="AI71" s="188"/>
    </row>
    <row r="72" spans="2:35" ht="15.95" customHeight="1">
      <c r="B72" s="256" t="str">
        <f>IF(ISBLANK([4]死因簡単分類!B72)=TRUE,"",[4]死因簡単分類!B72)</f>
        <v/>
      </c>
      <c r="C72" s="257" t="str">
        <f>IF(ISBLANK([4]死因簡単分類!C72)=TRUE,"",[4]死因簡単分類!C72)</f>
        <v/>
      </c>
      <c r="D72" s="192" t="str">
        <f>IF(ISBLANK([4]死因簡単分類!$C70)=TRUE,"",[4]死因簡単分類!D72)</f>
        <v>女</v>
      </c>
      <c r="E72" s="155">
        <v>326</v>
      </c>
      <c r="F72" s="207" t="s">
        <v>117</v>
      </c>
      <c r="G72" s="155" t="s">
        <v>117</v>
      </c>
      <c r="H72" s="155" t="s">
        <v>117</v>
      </c>
      <c r="I72" s="155" t="s">
        <v>117</v>
      </c>
      <c r="J72" s="155" t="s">
        <v>117</v>
      </c>
      <c r="K72" s="155" t="s">
        <v>117</v>
      </c>
      <c r="L72" s="155" t="s">
        <v>117</v>
      </c>
      <c r="M72" s="155" t="s">
        <v>117</v>
      </c>
      <c r="N72" s="102" t="s">
        <v>117</v>
      </c>
      <c r="O72" s="208"/>
      <c r="P72" s="208"/>
      <c r="Q72" s="102" t="s">
        <v>117</v>
      </c>
      <c r="R72" s="102" t="s">
        <v>117</v>
      </c>
      <c r="S72" s="102" t="s">
        <v>117</v>
      </c>
      <c r="T72" s="102" t="s">
        <v>117</v>
      </c>
      <c r="U72" s="102" t="s">
        <v>117</v>
      </c>
      <c r="V72" s="102">
        <v>1</v>
      </c>
      <c r="W72" s="102">
        <v>5</v>
      </c>
      <c r="X72" s="102">
        <v>3</v>
      </c>
      <c r="Y72" s="102">
        <v>10</v>
      </c>
      <c r="Z72" s="102">
        <v>27</v>
      </c>
      <c r="AA72" s="102">
        <v>45</v>
      </c>
      <c r="AB72" s="102">
        <v>51</v>
      </c>
      <c r="AC72" s="102">
        <v>53</v>
      </c>
      <c r="AD72" s="102">
        <v>67</v>
      </c>
      <c r="AE72" s="102">
        <v>43</v>
      </c>
      <c r="AF72" s="102">
        <v>16</v>
      </c>
      <c r="AG72" s="102">
        <v>5</v>
      </c>
      <c r="AH72" s="102" t="s">
        <v>117</v>
      </c>
      <c r="AI72" s="188"/>
    </row>
    <row r="73" spans="2:35" ht="15.95" customHeight="1">
      <c r="B73" s="256" t="str">
        <f>IF(ISBLANK([4]死因簡単分類!B73)=TRUE,"",[4]死因簡単分類!B73)</f>
        <v xml:space="preserve">    02109</v>
      </c>
      <c r="C73" s="257" t="str">
        <f>IF(ISBLANK([4]死因簡単分類!C73)=TRUE,"",[4]死因簡単分類!C73)</f>
        <v xml:space="preserve">    喉頭の悪性新生物＜腫瘍＞</v>
      </c>
      <c r="D73" s="192" t="str">
        <f>IF(ISBLANK([4]死因簡単分類!$C73)=TRUE,"",[4]死因簡単分類!D73)</f>
        <v>総数</v>
      </c>
      <c r="E73" s="155">
        <v>13</v>
      </c>
      <c r="F73" s="207" t="s">
        <v>117</v>
      </c>
      <c r="G73" s="155" t="s">
        <v>117</v>
      </c>
      <c r="H73" s="155" t="s">
        <v>117</v>
      </c>
      <c r="I73" s="155" t="s">
        <v>117</v>
      </c>
      <c r="J73" s="155" t="s">
        <v>117</v>
      </c>
      <c r="K73" s="155" t="s">
        <v>117</v>
      </c>
      <c r="L73" s="155" t="s">
        <v>117</v>
      </c>
      <c r="M73" s="155" t="s">
        <v>117</v>
      </c>
      <c r="N73" s="102" t="s">
        <v>117</v>
      </c>
      <c r="O73" s="208"/>
      <c r="P73" s="208"/>
      <c r="Q73" s="102" t="s">
        <v>117</v>
      </c>
      <c r="R73" s="102" t="s">
        <v>117</v>
      </c>
      <c r="S73" s="102" t="s">
        <v>117</v>
      </c>
      <c r="T73" s="102" t="s">
        <v>117</v>
      </c>
      <c r="U73" s="102" t="s">
        <v>117</v>
      </c>
      <c r="V73" s="102" t="s">
        <v>117</v>
      </c>
      <c r="W73" s="102" t="s">
        <v>117</v>
      </c>
      <c r="X73" s="102" t="s">
        <v>117</v>
      </c>
      <c r="Y73" s="102" t="s">
        <v>117</v>
      </c>
      <c r="Z73" s="102">
        <v>1</v>
      </c>
      <c r="AA73" s="102" t="s">
        <v>117</v>
      </c>
      <c r="AB73" s="102">
        <v>3</v>
      </c>
      <c r="AC73" s="102">
        <v>3</v>
      </c>
      <c r="AD73" s="102">
        <v>3</v>
      </c>
      <c r="AE73" s="102">
        <v>2</v>
      </c>
      <c r="AF73" s="102">
        <v>1</v>
      </c>
      <c r="AG73" s="102" t="s">
        <v>117</v>
      </c>
      <c r="AH73" s="102" t="s">
        <v>117</v>
      </c>
      <c r="AI73" s="188"/>
    </row>
    <row r="74" spans="2:35" ht="15.95" customHeight="1">
      <c r="B74" s="256" t="str">
        <f>IF(ISBLANK([4]死因簡単分類!B74)=TRUE,"",[4]死因簡単分類!B74)</f>
        <v/>
      </c>
      <c r="C74" s="257" t="str">
        <f>IF(ISBLANK([4]死因簡単分類!C74)=TRUE,"",[4]死因簡単分類!C74)</f>
        <v/>
      </c>
      <c r="D74" s="192" t="str">
        <f>IF(ISBLANK([4]死因簡単分類!$C73)=TRUE,"",[4]死因簡単分類!D74)</f>
        <v>男</v>
      </c>
      <c r="E74" s="155">
        <v>10</v>
      </c>
      <c r="F74" s="207" t="s">
        <v>117</v>
      </c>
      <c r="G74" s="155" t="s">
        <v>117</v>
      </c>
      <c r="H74" s="155" t="s">
        <v>117</v>
      </c>
      <c r="I74" s="155" t="s">
        <v>117</v>
      </c>
      <c r="J74" s="155" t="s">
        <v>117</v>
      </c>
      <c r="K74" s="155" t="s">
        <v>117</v>
      </c>
      <c r="L74" s="155" t="s">
        <v>117</v>
      </c>
      <c r="M74" s="155" t="s">
        <v>117</v>
      </c>
      <c r="N74" s="102" t="s">
        <v>117</v>
      </c>
      <c r="O74" s="208"/>
      <c r="P74" s="208"/>
      <c r="Q74" s="102" t="s">
        <v>117</v>
      </c>
      <c r="R74" s="102" t="s">
        <v>117</v>
      </c>
      <c r="S74" s="102" t="s">
        <v>117</v>
      </c>
      <c r="T74" s="102" t="s">
        <v>117</v>
      </c>
      <c r="U74" s="102" t="s">
        <v>117</v>
      </c>
      <c r="V74" s="102" t="s">
        <v>117</v>
      </c>
      <c r="W74" s="102" t="s">
        <v>117</v>
      </c>
      <c r="X74" s="102" t="s">
        <v>117</v>
      </c>
      <c r="Y74" s="102" t="s">
        <v>117</v>
      </c>
      <c r="Z74" s="102">
        <v>1</v>
      </c>
      <c r="AA74" s="102" t="s">
        <v>117</v>
      </c>
      <c r="AB74" s="102">
        <v>3</v>
      </c>
      <c r="AC74" s="102">
        <v>2</v>
      </c>
      <c r="AD74" s="102">
        <v>2</v>
      </c>
      <c r="AE74" s="102">
        <v>2</v>
      </c>
      <c r="AF74" s="102" t="s">
        <v>117</v>
      </c>
      <c r="AG74" s="102" t="s">
        <v>117</v>
      </c>
      <c r="AH74" s="102" t="s">
        <v>117</v>
      </c>
      <c r="AI74" s="188"/>
    </row>
    <row r="75" spans="2:35" ht="15.95" customHeight="1">
      <c r="B75" s="256" t="str">
        <f>IF(ISBLANK([4]死因簡単分類!B75)=TRUE,"",[4]死因簡単分類!B75)</f>
        <v/>
      </c>
      <c r="C75" s="257" t="str">
        <f>IF(ISBLANK([4]死因簡単分類!C75)=TRUE,"",[4]死因簡単分類!C75)</f>
        <v/>
      </c>
      <c r="D75" s="192" t="str">
        <f>IF(ISBLANK([4]死因簡単分類!$C73)=TRUE,"",[4]死因簡単分類!D75)</f>
        <v>女</v>
      </c>
      <c r="E75" s="155">
        <v>3</v>
      </c>
      <c r="F75" s="207" t="s">
        <v>117</v>
      </c>
      <c r="G75" s="155" t="s">
        <v>117</v>
      </c>
      <c r="H75" s="155" t="s">
        <v>117</v>
      </c>
      <c r="I75" s="155" t="s">
        <v>117</v>
      </c>
      <c r="J75" s="155" t="s">
        <v>117</v>
      </c>
      <c r="K75" s="155" t="s">
        <v>117</v>
      </c>
      <c r="L75" s="155" t="s">
        <v>117</v>
      </c>
      <c r="M75" s="155" t="s">
        <v>117</v>
      </c>
      <c r="N75" s="102" t="s">
        <v>117</v>
      </c>
      <c r="O75" s="208"/>
      <c r="P75" s="208"/>
      <c r="Q75" s="102" t="s">
        <v>117</v>
      </c>
      <c r="R75" s="102" t="s">
        <v>117</v>
      </c>
      <c r="S75" s="102" t="s">
        <v>117</v>
      </c>
      <c r="T75" s="102" t="s">
        <v>117</v>
      </c>
      <c r="U75" s="102" t="s">
        <v>117</v>
      </c>
      <c r="V75" s="102" t="s">
        <v>117</v>
      </c>
      <c r="W75" s="102" t="s">
        <v>117</v>
      </c>
      <c r="X75" s="102" t="s">
        <v>117</v>
      </c>
      <c r="Y75" s="102" t="s">
        <v>117</v>
      </c>
      <c r="Z75" s="102" t="s">
        <v>117</v>
      </c>
      <c r="AA75" s="102" t="s">
        <v>117</v>
      </c>
      <c r="AB75" s="102" t="s">
        <v>117</v>
      </c>
      <c r="AC75" s="102">
        <v>1</v>
      </c>
      <c r="AD75" s="102">
        <v>1</v>
      </c>
      <c r="AE75" s="102" t="s">
        <v>117</v>
      </c>
      <c r="AF75" s="102">
        <v>1</v>
      </c>
      <c r="AG75" s="102" t="s">
        <v>117</v>
      </c>
      <c r="AH75" s="102" t="s">
        <v>117</v>
      </c>
      <c r="AI75" s="188"/>
    </row>
    <row r="76" spans="2:35" ht="15.95" customHeight="1">
      <c r="B76" s="256" t="str">
        <f>IF(ISBLANK([4]死因簡単分類!B76)=TRUE,"",[4]死因簡単分類!B76)</f>
        <v xml:space="preserve">    02110</v>
      </c>
      <c r="C76" s="257" t="str">
        <f>IF(ISBLANK([4]死因簡単分類!C76)=TRUE,"",[4]死因簡単分類!C76)</f>
        <v xml:space="preserve">    気管，気管支及び肺の悪性新生物＜腫瘍＞</v>
      </c>
      <c r="D76" s="192" t="str">
        <f>IF(ISBLANK([4]死因簡単分類!$C76)=TRUE,"",[4]死因簡単分類!D76)</f>
        <v>総数</v>
      </c>
      <c r="E76" s="155">
        <v>1175</v>
      </c>
      <c r="F76" s="207" t="s">
        <v>117</v>
      </c>
      <c r="G76" s="155" t="s">
        <v>117</v>
      </c>
      <c r="H76" s="155" t="s">
        <v>117</v>
      </c>
      <c r="I76" s="155" t="s">
        <v>117</v>
      </c>
      <c r="J76" s="155" t="s">
        <v>117</v>
      </c>
      <c r="K76" s="155" t="s">
        <v>117</v>
      </c>
      <c r="L76" s="155" t="s">
        <v>117</v>
      </c>
      <c r="M76" s="155" t="s">
        <v>117</v>
      </c>
      <c r="N76" s="102" t="s">
        <v>117</v>
      </c>
      <c r="O76" s="208"/>
      <c r="P76" s="208"/>
      <c r="Q76" s="102" t="s">
        <v>117</v>
      </c>
      <c r="R76" s="102" t="s">
        <v>117</v>
      </c>
      <c r="S76" s="102" t="s">
        <v>117</v>
      </c>
      <c r="T76" s="102">
        <v>1</v>
      </c>
      <c r="U76" s="102">
        <v>2</v>
      </c>
      <c r="V76" s="102">
        <v>4</v>
      </c>
      <c r="W76" s="102">
        <v>14</v>
      </c>
      <c r="X76" s="102">
        <v>22</v>
      </c>
      <c r="Y76" s="102">
        <v>54</v>
      </c>
      <c r="Z76" s="102">
        <v>87</v>
      </c>
      <c r="AA76" s="102">
        <v>214</v>
      </c>
      <c r="AB76" s="102">
        <v>216</v>
      </c>
      <c r="AC76" s="102">
        <v>190</v>
      </c>
      <c r="AD76" s="102">
        <v>199</v>
      </c>
      <c r="AE76" s="102">
        <v>129</v>
      </c>
      <c r="AF76" s="102">
        <v>38</v>
      </c>
      <c r="AG76" s="102">
        <v>5</v>
      </c>
      <c r="AH76" s="102" t="s">
        <v>117</v>
      </c>
      <c r="AI76" s="188"/>
    </row>
    <row r="77" spans="2:35" ht="15.95" customHeight="1">
      <c r="B77" s="256" t="str">
        <f>IF(ISBLANK([4]死因簡単分類!B77)=TRUE,"",[4]死因簡単分類!B77)</f>
        <v/>
      </c>
      <c r="C77" s="257" t="str">
        <f>IF(ISBLANK([4]死因簡単分類!C77)=TRUE,"",[4]死因簡単分類!C77)</f>
        <v/>
      </c>
      <c r="D77" s="192" t="str">
        <f>IF(ISBLANK([4]死因簡単分類!$C76)=TRUE,"",[4]死因簡単分類!D77)</f>
        <v>男</v>
      </c>
      <c r="E77" s="155">
        <v>853</v>
      </c>
      <c r="F77" s="207" t="s">
        <v>117</v>
      </c>
      <c r="G77" s="155" t="s">
        <v>117</v>
      </c>
      <c r="H77" s="155" t="s">
        <v>117</v>
      </c>
      <c r="I77" s="155" t="s">
        <v>117</v>
      </c>
      <c r="J77" s="155" t="s">
        <v>117</v>
      </c>
      <c r="K77" s="155" t="s">
        <v>117</v>
      </c>
      <c r="L77" s="155" t="s">
        <v>117</v>
      </c>
      <c r="M77" s="155" t="s">
        <v>117</v>
      </c>
      <c r="N77" s="102" t="s">
        <v>117</v>
      </c>
      <c r="O77" s="208"/>
      <c r="P77" s="208"/>
      <c r="Q77" s="102" t="s">
        <v>117</v>
      </c>
      <c r="R77" s="102" t="s">
        <v>117</v>
      </c>
      <c r="S77" s="102" t="s">
        <v>117</v>
      </c>
      <c r="T77" s="102" t="s">
        <v>117</v>
      </c>
      <c r="U77" s="102">
        <v>2</v>
      </c>
      <c r="V77" s="102">
        <v>2</v>
      </c>
      <c r="W77" s="102">
        <v>10</v>
      </c>
      <c r="X77" s="102">
        <v>17</v>
      </c>
      <c r="Y77" s="102">
        <v>38</v>
      </c>
      <c r="Z77" s="102">
        <v>75</v>
      </c>
      <c r="AA77" s="102">
        <v>179</v>
      </c>
      <c r="AB77" s="102">
        <v>174</v>
      </c>
      <c r="AC77" s="102">
        <v>136</v>
      </c>
      <c r="AD77" s="102">
        <v>132</v>
      </c>
      <c r="AE77" s="102">
        <v>64</v>
      </c>
      <c r="AF77" s="102">
        <v>20</v>
      </c>
      <c r="AG77" s="102">
        <v>4</v>
      </c>
      <c r="AH77" s="102" t="s">
        <v>117</v>
      </c>
      <c r="AI77" s="188"/>
    </row>
    <row r="78" spans="2:35" ht="15.95" customHeight="1">
      <c r="B78" s="256" t="str">
        <f>IF(ISBLANK([4]死因簡単分類!B78)=TRUE,"",[4]死因簡単分類!B78)</f>
        <v/>
      </c>
      <c r="C78" s="257" t="str">
        <f>IF(ISBLANK([4]死因簡単分類!C78)=TRUE,"",[4]死因簡単分類!C78)</f>
        <v/>
      </c>
      <c r="D78" s="192" t="str">
        <f>IF(ISBLANK([4]死因簡単分類!$C76)=TRUE,"",[4]死因簡単分類!D78)</f>
        <v>女</v>
      </c>
      <c r="E78" s="155">
        <v>322</v>
      </c>
      <c r="F78" s="207" t="s">
        <v>117</v>
      </c>
      <c r="G78" s="155" t="s">
        <v>117</v>
      </c>
      <c r="H78" s="155" t="s">
        <v>117</v>
      </c>
      <c r="I78" s="155" t="s">
        <v>117</v>
      </c>
      <c r="J78" s="155" t="s">
        <v>117</v>
      </c>
      <c r="K78" s="155" t="s">
        <v>117</v>
      </c>
      <c r="L78" s="155" t="s">
        <v>117</v>
      </c>
      <c r="M78" s="155" t="s">
        <v>117</v>
      </c>
      <c r="N78" s="102" t="s">
        <v>117</v>
      </c>
      <c r="O78" s="208"/>
      <c r="P78" s="208"/>
      <c r="Q78" s="102" t="s">
        <v>117</v>
      </c>
      <c r="R78" s="102" t="s">
        <v>117</v>
      </c>
      <c r="S78" s="102" t="s">
        <v>117</v>
      </c>
      <c r="T78" s="102">
        <v>1</v>
      </c>
      <c r="U78" s="102" t="s">
        <v>117</v>
      </c>
      <c r="V78" s="102">
        <v>2</v>
      </c>
      <c r="W78" s="102">
        <v>4</v>
      </c>
      <c r="X78" s="102">
        <v>5</v>
      </c>
      <c r="Y78" s="102">
        <v>16</v>
      </c>
      <c r="Z78" s="102">
        <v>12</v>
      </c>
      <c r="AA78" s="102">
        <v>35</v>
      </c>
      <c r="AB78" s="102">
        <v>42</v>
      </c>
      <c r="AC78" s="102">
        <v>54</v>
      </c>
      <c r="AD78" s="102">
        <v>67</v>
      </c>
      <c r="AE78" s="102">
        <v>65</v>
      </c>
      <c r="AF78" s="102">
        <v>18</v>
      </c>
      <c r="AG78" s="102">
        <v>1</v>
      </c>
      <c r="AH78" s="102" t="s">
        <v>117</v>
      </c>
      <c r="AI78" s="188"/>
    </row>
    <row r="79" spans="2:35" ht="15.95" customHeight="1">
      <c r="B79" s="256" t="str">
        <f>IF(ISBLANK([4]死因簡単分類!B79)=TRUE,"",[4]死因簡単分類!B79)</f>
        <v xml:space="preserve">    02111</v>
      </c>
      <c r="C79" s="257" t="str">
        <f>IF(ISBLANK([4]死因簡単分類!C79)=TRUE,"",[4]死因簡単分類!C79)</f>
        <v xml:space="preserve">    皮膚の悪性新生物＜腫瘍＞</v>
      </c>
      <c r="D79" s="192" t="str">
        <f>IF(ISBLANK([4]死因簡単分類!$C79)=TRUE,"",[4]死因簡単分類!D79)</f>
        <v>総数</v>
      </c>
      <c r="E79" s="155">
        <v>24</v>
      </c>
      <c r="F79" s="207" t="s">
        <v>117</v>
      </c>
      <c r="G79" s="155" t="s">
        <v>117</v>
      </c>
      <c r="H79" s="155" t="s">
        <v>117</v>
      </c>
      <c r="I79" s="155" t="s">
        <v>117</v>
      </c>
      <c r="J79" s="155" t="s">
        <v>117</v>
      </c>
      <c r="K79" s="155" t="s">
        <v>117</v>
      </c>
      <c r="L79" s="155" t="s">
        <v>117</v>
      </c>
      <c r="M79" s="155" t="s">
        <v>117</v>
      </c>
      <c r="N79" s="102" t="s">
        <v>117</v>
      </c>
      <c r="O79" s="208"/>
      <c r="P79" s="208"/>
      <c r="Q79" s="102" t="s">
        <v>117</v>
      </c>
      <c r="R79" s="102" t="s">
        <v>117</v>
      </c>
      <c r="S79" s="102" t="s">
        <v>117</v>
      </c>
      <c r="T79" s="102" t="s">
        <v>117</v>
      </c>
      <c r="U79" s="102">
        <v>1</v>
      </c>
      <c r="V79" s="102" t="s">
        <v>117</v>
      </c>
      <c r="W79" s="102">
        <v>1</v>
      </c>
      <c r="X79" s="102">
        <v>1</v>
      </c>
      <c r="Y79" s="102" t="s">
        <v>117</v>
      </c>
      <c r="Z79" s="102">
        <v>1</v>
      </c>
      <c r="AA79" s="102">
        <v>1</v>
      </c>
      <c r="AB79" s="102">
        <v>5</v>
      </c>
      <c r="AC79" s="102">
        <v>1</v>
      </c>
      <c r="AD79" s="102">
        <v>4</v>
      </c>
      <c r="AE79" s="102">
        <v>4</v>
      </c>
      <c r="AF79" s="102">
        <v>4</v>
      </c>
      <c r="AG79" s="102">
        <v>1</v>
      </c>
      <c r="AH79" s="102" t="s">
        <v>117</v>
      </c>
      <c r="AI79" s="188"/>
    </row>
    <row r="80" spans="2:35" ht="15.95" customHeight="1">
      <c r="B80" s="256" t="str">
        <f>IF(ISBLANK([4]死因簡単分類!B80)=TRUE,"",[4]死因簡単分類!B80)</f>
        <v/>
      </c>
      <c r="C80" s="257" t="str">
        <f>IF(ISBLANK([4]死因簡単分類!C80)=TRUE,"",[4]死因簡単分類!C80)</f>
        <v/>
      </c>
      <c r="D80" s="192" t="str">
        <f>IF(ISBLANK([4]死因簡単分類!$C79)=TRUE,"",[4]死因簡単分類!D80)</f>
        <v>男</v>
      </c>
      <c r="E80" s="155">
        <v>10</v>
      </c>
      <c r="F80" s="207" t="s">
        <v>117</v>
      </c>
      <c r="G80" s="155" t="s">
        <v>117</v>
      </c>
      <c r="H80" s="155" t="s">
        <v>117</v>
      </c>
      <c r="I80" s="155" t="s">
        <v>117</v>
      </c>
      <c r="J80" s="155" t="s">
        <v>117</v>
      </c>
      <c r="K80" s="155" t="s">
        <v>117</v>
      </c>
      <c r="L80" s="155" t="s">
        <v>117</v>
      </c>
      <c r="M80" s="155" t="s">
        <v>117</v>
      </c>
      <c r="N80" s="102" t="s">
        <v>117</v>
      </c>
      <c r="O80" s="208"/>
      <c r="P80" s="208"/>
      <c r="Q80" s="102" t="s">
        <v>117</v>
      </c>
      <c r="R80" s="102" t="s">
        <v>117</v>
      </c>
      <c r="S80" s="102" t="s">
        <v>117</v>
      </c>
      <c r="T80" s="102" t="s">
        <v>117</v>
      </c>
      <c r="U80" s="102">
        <v>1</v>
      </c>
      <c r="V80" s="102" t="s">
        <v>117</v>
      </c>
      <c r="W80" s="102">
        <v>1</v>
      </c>
      <c r="X80" s="102">
        <v>1</v>
      </c>
      <c r="Y80" s="102" t="s">
        <v>117</v>
      </c>
      <c r="Z80" s="102" t="s">
        <v>117</v>
      </c>
      <c r="AA80" s="102">
        <v>1</v>
      </c>
      <c r="AB80" s="102">
        <v>2</v>
      </c>
      <c r="AC80" s="102">
        <v>1</v>
      </c>
      <c r="AD80" s="102">
        <v>1</v>
      </c>
      <c r="AE80" s="102">
        <v>1</v>
      </c>
      <c r="AF80" s="102">
        <v>1</v>
      </c>
      <c r="AG80" s="102" t="s">
        <v>117</v>
      </c>
      <c r="AH80" s="102" t="s">
        <v>117</v>
      </c>
      <c r="AI80" s="188"/>
    </row>
    <row r="81" spans="2:35" ht="15.95" customHeight="1">
      <c r="B81" s="256" t="str">
        <f>IF(ISBLANK([4]死因簡単分類!B81)=TRUE,"",[4]死因簡単分類!B81)</f>
        <v/>
      </c>
      <c r="C81" s="257" t="str">
        <f>IF(ISBLANK([4]死因簡単分類!C81)=TRUE,"",[4]死因簡単分類!C81)</f>
        <v/>
      </c>
      <c r="D81" s="192" t="str">
        <f>IF(ISBLANK([4]死因簡単分類!$C79)=TRUE,"",[4]死因簡単分類!D81)</f>
        <v>女</v>
      </c>
      <c r="E81" s="155">
        <v>14</v>
      </c>
      <c r="F81" s="207" t="s">
        <v>117</v>
      </c>
      <c r="G81" s="155" t="s">
        <v>117</v>
      </c>
      <c r="H81" s="155" t="s">
        <v>117</v>
      </c>
      <c r="I81" s="155" t="s">
        <v>117</v>
      </c>
      <c r="J81" s="155" t="s">
        <v>117</v>
      </c>
      <c r="K81" s="155" t="s">
        <v>117</v>
      </c>
      <c r="L81" s="155" t="s">
        <v>117</v>
      </c>
      <c r="M81" s="155" t="s">
        <v>117</v>
      </c>
      <c r="N81" s="102" t="s">
        <v>117</v>
      </c>
      <c r="O81" s="208"/>
      <c r="P81" s="208"/>
      <c r="Q81" s="102" t="s">
        <v>117</v>
      </c>
      <c r="R81" s="102" t="s">
        <v>117</v>
      </c>
      <c r="S81" s="102" t="s">
        <v>117</v>
      </c>
      <c r="T81" s="102" t="s">
        <v>117</v>
      </c>
      <c r="U81" s="102" t="s">
        <v>117</v>
      </c>
      <c r="V81" s="102" t="s">
        <v>117</v>
      </c>
      <c r="W81" s="102" t="s">
        <v>117</v>
      </c>
      <c r="X81" s="102" t="s">
        <v>117</v>
      </c>
      <c r="Y81" s="102" t="s">
        <v>117</v>
      </c>
      <c r="Z81" s="102">
        <v>1</v>
      </c>
      <c r="AA81" s="102" t="s">
        <v>117</v>
      </c>
      <c r="AB81" s="102">
        <v>3</v>
      </c>
      <c r="AC81" s="102" t="s">
        <v>117</v>
      </c>
      <c r="AD81" s="102">
        <v>3</v>
      </c>
      <c r="AE81" s="102">
        <v>3</v>
      </c>
      <c r="AF81" s="102">
        <v>3</v>
      </c>
      <c r="AG81" s="102">
        <v>1</v>
      </c>
      <c r="AH81" s="102" t="s">
        <v>117</v>
      </c>
      <c r="AI81" s="188"/>
    </row>
    <row r="82" spans="2:35" s="181" customFormat="1" ht="15.95" customHeight="1">
      <c r="B82" s="256" t="str">
        <f>IF(ISBLANK([4]死因簡単分類!B82)=TRUE,"",[4]死因簡単分類!B82)</f>
        <v xml:space="preserve">    02112</v>
      </c>
      <c r="C82" s="257" t="str">
        <f>IF(ISBLANK([4]死因簡単分類!C82)=TRUE,"",[4]死因簡単分類!C82)</f>
        <v xml:space="preserve">    乳房の悪性新生物＜腫瘍＞</v>
      </c>
      <c r="D82" s="192" t="str">
        <f>IF(ISBLANK([4]死因簡単分類!$C82)=TRUE,"",[4]死因簡単分類!D82)</f>
        <v>総数</v>
      </c>
      <c r="E82" s="155">
        <v>199</v>
      </c>
      <c r="F82" s="207" t="s">
        <v>117</v>
      </c>
      <c r="G82" s="155" t="s">
        <v>117</v>
      </c>
      <c r="H82" s="155" t="s">
        <v>117</v>
      </c>
      <c r="I82" s="155" t="s">
        <v>117</v>
      </c>
      <c r="J82" s="155" t="s">
        <v>117</v>
      </c>
      <c r="K82" s="155" t="s">
        <v>117</v>
      </c>
      <c r="L82" s="155" t="s">
        <v>117</v>
      </c>
      <c r="M82" s="155" t="s">
        <v>117</v>
      </c>
      <c r="N82" s="102" t="s">
        <v>117</v>
      </c>
      <c r="O82" s="208"/>
      <c r="P82" s="208"/>
      <c r="Q82" s="102" t="s">
        <v>117</v>
      </c>
      <c r="R82" s="102">
        <v>2</v>
      </c>
      <c r="S82" s="102">
        <v>1</v>
      </c>
      <c r="T82" s="102">
        <v>2</v>
      </c>
      <c r="U82" s="102">
        <v>5</v>
      </c>
      <c r="V82" s="102">
        <v>8</v>
      </c>
      <c r="W82" s="102">
        <v>16</v>
      </c>
      <c r="X82" s="102">
        <v>13</v>
      </c>
      <c r="Y82" s="102">
        <v>22</v>
      </c>
      <c r="Z82" s="102">
        <v>25</v>
      </c>
      <c r="AA82" s="102">
        <v>24</v>
      </c>
      <c r="AB82" s="102">
        <v>21</v>
      </c>
      <c r="AC82" s="102">
        <v>13</v>
      </c>
      <c r="AD82" s="102">
        <v>21</v>
      </c>
      <c r="AE82" s="102">
        <v>18</v>
      </c>
      <c r="AF82" s="102">
        <v>8</v>
      </c>
      <c r="AG82" s="102" t="s">
        <v>117</v>
      </c>
      <c r="AH82" s="102" t="s">
        <v>117</v>
      </c>
      <c r="AI82" s="188"/>
    </row>
    <row r="83" spans="2:35" ht="15.95" customHeight="1">
      <c r="B83" s="256" t="str">
        <f>IF(ISBLANK([4]死因簡単分類!B83)=TRUE,"",[4]死因簡単分類!B83)</f>
        <v/>
      </c>
      <c r="C83" s="257" t="str">
        <f>IF(ISBLANK([4]死因簡単分類!C83)=TRUE,"",[4]死因簡単分類!C83)</f>
        <v/>
      </c>
      <c r="D83" s="192" t="str">
        <f>IF(ISBLANK([4]死因簡単分類!$C82)=TRUE,"",[4]死因簡単分類!D83)</f>
        <v>男</v>
      </c>
      <c r="E83" s="155">
        <v>4</v>
      </c>
      <c r="F83" s="207" t="s">
        <v>117</v>
      </c>
      <c r="G83" s="155" t="s">
        <v>117</v>
      </c>
      <c r="H83" s="155" t="s">
        <v>117</v>
      </c>
      <c r="I83" s="155" t="s">
        <v>117</v>
      </c>
      <c r="J83" s="155" t="s">
        <v>117</v>
      </c>
      <c r="K83" s="155" t="s">
        <v>117</v>
      </c>
      <c r="L83" s="155" t="s">
        <v>117</v>
      </c>
      <c r="M83" s="155" t="s">
        <v>117</v>
      </c>
      <c r="N83" s="102" t="s">
        <v>117</v>
      </c>
      <c r="O83" s="208"/>
      <c r="P83" s="208"/>
      <c r="Q83" s="102" t="s">
        <v>117</v>
      </c>
      <c r="R83" s="102" t="s">
        <v>117</v>
      </c>
      <c r="S83" s="102" t="s">
        <v>117</v>
      </c>
      <c r="T83" s="102" t="s">
        <v>117</v>
      </c>
      <c r="U83" s="102" t="s">
        <v>117</v>
      </c>
      <c r="V83" s="102" t="s">
        <v>117</v>
      </c>
      <c r="W83" s="102" t="s">
        <v>117</v>
      </c>
      <c r="X83" s="102">
        <v>1</v>
      </c>
      <c r="Y83" s="102" t="s">
        <v>117</v>
      </c>
      <c r="Z83" s="102" t="s">
        <v>117</v>
      </c>
      <c r="AA83" s="102" t="s">
        <v>117</v>
      </c>
      <c r="AB83" s="102" t="s">
        <v>117</v>
      </c>
      <c r="AC83" s="102">
        <v>1</v>
      </c>
      <c r="AD83" s="102">
        <v>2</v>
      </c>
      <c r="AE83" s="102" t="s">
        <v>117</v>
      </c>
      <c r="AF83" s="102" t="s">
        <v>117</v>
      </c>
      <c r="AG83" s="102" t="s">
        <v>117</v>
      </c>
      <c r="AH83" s="102" t="s">
        <v>117</v>
      </c>
      <c r="AI83" s="188"/>
    </row>
    <row r="84" spans="2:35" ht="15.95" customHeight="1" thickBot="1">
      <c r="B84" s="258" t="str">
        <f>IF(ISBLANK([4]死因簡単分類!B84)=TRUE,"",[4]死因簡単分類!B84)</f>
        <v/>
      </c>
      <c r="C84" s="259" t="str">
        <f>IF(ISBLANK([4]死因簡単分類!C84)=TRUE,"",[4]死因簡単分類!C84)</f>
        <v/>
      </c>
      <c r="D84" s="260" t="str">
        <f>IF(ISBLANK([4]死因簡単分類!$C82)=TRUE,"",[4]死因簡単分類!D84)</f>
        <v>女</v>
      </c>
      <c r="E84" s="215">
        <v>195</v>
      </c>
      <c r="F84" s="261" t="s">
        <v>117</v>
      </c>
      <c r="G84" s="215" t="s">
        <v>117</v>
      </c>
      <c r="H84" s="215" t="s">
        <v>117</v>
      </c>
      <c r="I84" s="215" t="s">
        <v>117</v>
      </c>
      <c r="J84" s="215" t="s">
        <v>117</v>
      </c>
      <c r="K84" s="215" t="s">
        <v>117</v>
      </c>
      <c r="L84" s="215" t="s">
        <v>117</v>
      </c>
      <c r="M84" s="215" t="s">
        <v>117</v>
      </c>
      <c r="N84" s="217" t="s">
        <v>117</v>
      </c>
      <c r="O84" s="208"/>
      <c r="P84" s="208"/>
      <c r="Q84" s="217" t="s">
        <v>117</v>
      </c>
      <c r="R84" s="217">
        <v>2</v>
      </c>
      <c r="S84" s="217">
        <v>1</v>
      </c>
      <c r="T84" s="217">
        <v>2</v>
      </c>
      <c r="U84" s="217">
        <v>5</v>
      </c>
      <c r="V84" s="217">
        <v>8</v>
      </c>
      <c r="W84" s="217">
        <v>16</v>
      </c>
      <c r="X84" s="217">
        <v>12</v>
      </c>
      <c r="Y84" s="217">
        <v>22</v>
      </c>
      <c r="Z84" s="217">
        <v>25</v>
      </c>
      <c r="AA84" s="217">
        <v>24</v>
      </c>
      <c r="AB84" s="217">
        <v>21</v>
      </c>
      <c r="AC84" s="217">
        <v>12</v>
      </c>
      <c r="AD84" s="217">
        <v>19</v>
      </c>
      <c r="AE84" s="217">
        <v>18</v>
      </c>
      <c r="AF84" s="217">
        <v>8</v>
      </c>
      <c r="AG84" s="217" t="s">
        <v>117</v>
      </c>
      <c r="AH84" s="217" t="s">
        <v>117</v>
      </c>
      <c r="AI84" s="188"/>
    </row>
    <row r="85" spans="2:35" ht="15.95" customHeight="1">
      <c r="B85" s="119" t="s">
        <v>203</v>
      </c>
      <c r="C85" s="262"/>
      <c r="D85" s="262"/>
      <c r="E85" s="262"/>
      <c r="F85" s="262"/>
      <c r="G85" s="262"/>
      <c r="H85" s="262"/>
      <c r="I85" s="262"/>
      <c r="J85" s="262"/>
      <c r="K85" s="262"/>
      <c r="L85" s="262"/>
      <c r="M85" s="262"/>
      <c r="N85" s="262"/>
      <c r="O85" s="262"/>
      <c r="P85" s="188"/>
      <c r="Q85" s="262"/>
      <c r="R85" s="262"/>
      <c r="S85" s="262"/>
      <c r="T85" s="262"/>
      <c r="U85" s="262"/>
      <c r="V85" s="262"/>
      <c r="W85" s="262"/>
      <c r="X85" s="262"/>
      <c r="Y85" s="262"/>
      <c r="Z85" s="262"/>
      <c r="AA85" s="262"/>
      <c r="AB85" s="262"/>
      <c r="AC85" s="262"/>
      <c r="AD85" s="262"/>
      <c r="AE85" s="262"/>
      <c r="AF85" s="262"/>
      <c r="AG85" s="262"/>
      <c r="AH85" s="262"/>
    </row>
    <row r="86" spans="2:35" ht="15.95" customHeight="1">
      <c r="B86" s="226" t="s">
        <v>204</v>
      </c>
      <c r="P86" s="181"/>
    </row>
    <row r="87" spans="2:35" ht="15.95" customHeight="1" thickBot="1">
      <c r="B87" s="183"/>
      <c r="C87" s="181"/>
      <c r="D87" s="181"/>
      <c r="E87" s="181"/>
      <c r="F87" s="181"/>
      <c r="G87" s="181"/>
      <c r="H87" s="181"/>
      <c r="I87" s="181"/>
      <c r="J87" s="181"/>
      <c r="K87" s="181"/>
      <c r="L87" s="181"/>
      <c r="M87" s="181"/>
      <c r="N87" s="181"/>
      <c r="O87" s="181"/>
      <c r="P87" s="181"/>
      <c r="Q87" s="181"/>
      <c r="R87" s="181"/>
      <c r="S87" s="181"/>
      <c r="T87" s="181"/>
      <c r="U87" s="181"/>
      <c r="V87" s="181"/>
      <c r="W87" s="181"/>
      <c r="X87" s="181"/>
      <c r="Y87" s="181"/>
      <c r="Z87" s="181"/>
      <c r="AA87" s="181"/>
      <c r="AB87" s="181"/>
      <c r="AC87" s="181"/>
      <c r="AD87" s="181"/>
      <c r="AE87" s="181"/>
      <c r="AF87" s="181"/>
      <c r="AG87" s="121"/>
      <c r="AH87" s="245" t="str">
        <f>AH2</f>
        <v>令和２（2020）年</v>
      </c>
    </row>
    <row r="88" spans="2:35" ht="28.5">
      <c r="B88" s="246" t="s">
        <v>205</v>
      </c>
      <c r="C88" s="247" t="s">
        <v>181</v>
      </c>
      <c r="D88" s="248"/>
      <c r="E88" s="247" t="s">
        <v>182</v>
      </c>
      <c r="F88" s="263" t="s">
        <v>183</v>
      </c>
      <c r="G88" s="247" t="s">
        <v>184</v>
      </c>
      <c r="H88" s="247" t="s">
        <v>185</v>
      </c>
      <c r="I88" s="247" t="s">
        <v>186</v>
      </c>
      <c r="J88" s="247" t="s">
        <v>187</v>
      </c>
      <c r="K88" s="247" t="s">
        <v>188</v>
      </c>
      <c r="L88" s="247" t="s">
        <v>189</v>
      </c>
      <c r="M88" s="247" t="s">
        <v>190</v>
      </c>
      <c r="N88" s="250" t="s">
        <v>170</v>
      </c>
      <c r="O88" s="196"/>
      <c r="P88" s="197"/>
      <c r="Q88" s="250" t="s">
        <v>171</v>
      </c>
      <c r="R88" s="247" t="s">
        <v>172</v>
      </c>
      <c r="S88" s="247" t="s">
        <v>173</v>
      </c>
      <c r="T88" s="247" t="s">
        <v>174</v>
      </c>
      <c r="U88" s="247" t="s">
        <v>175</v>
      </c>
      <c r="V88" s="247" t="s">
        <v>176</v>
      </c>
      <c r="W88" s="247" t="s">
        <v>191</v>
      </c>
      <c r="X88" s="247" t="s">
        <v>192</v>
      </c>
      <c r="Y88" s="247" t="s">
        <v>193</v>
      </c>
      <c r="Z88" s="247" t="s">
        <v>194</v>
      </c>
      <c r="AA88" s="247" t="s">
        <v>195</v>
      </c>
      <c r="AB88" s="247" t="s">
        <v>196</v>
      </c>
      <c r="AC88" s="247" t="s">
        <v>197</v>
      </c>
      <c r="AD88" s="247" t="s">
        <v>198</v>
      </c>
      <c r="AE88" s="247" t="s">
        <v>199</v>
      </c>
      <c r="AF88" s="247" t="s">
        <v>200</v>
      </c>
      <c r="AG88" s="247" t="s">
        <v>201</v>
      </c>
      <c r="AH88" s="251" t="s">
        <v>202</v>
      </c>
      <c r="AI88" s="188"/>
    </row>
    <row r="89" spans="2:35" ht="15.95" customHeight="1">
      <c r="B89" s="256" t="str">
        <f>IF(ISBLANK([4]死因簡単分類!B89)=TRUE,"",[4]死因簡単分類!B89)</f>
        <v xml:space="preserve">    02113</v>
      </c>
      <c r="C89" s="257" t="str">
        <f>IF(ISBLANK([4]死因簡単分類!C89)=TRUE,"",[4]死因簡単分類!C89)</f>
        <v xml:space="preserve">    子宮の悪性新生物＜腫瘍＞</v>
      </c>
      <c r="D89" s="192" t="str">
        <f>IF(ISBLANK([4]死因簡単分類!$C89)=TRUE,"",[4]死因簡単分類!D89)</f>
        <v>総数</v>
      </c>
      <c r="E89" s="155">
        <v>80</v>
      </c>
      <c r="F89" s="211" t="s">
        <v>117</v>
      </c>
      <c r="G89" s="155" t="s">
        <v>117</v>
      </c>
      <c r="H89" s="155" t="s">
        <v>117</v>
      </c>
      <c r="I89" s="155" t="s">
        <v>117</v>
      </c>
      <c r="J89" s="155" t="s">
        <v>117</v>
      </c>
      <c r="K89" s="155" t="s">
        <v>117</v>
      </c>
      <c r="L89" s="155" t="s">
        <v>117</v>
      </c>
      <c r="M89" s="264" t="s">
        <v>117</v>
      </c>
      <c r="N89" s="265" t="s">
        <v>117</v>
      </c>
      <c r="O89" s="213"/>
      <c r="P89" s="209"/>
      <c r="Q89" s="102" t="s">
        <v>117</v>
      </c>
      <c r="R89" s="102" t="s">
        <v>117</v>
      </c>
      <c r="S89" s="102">
        <v>1</v>
      </c>
      <c r="T89" s="102" t="s">
        <v>117</v>
      </c>
      <c r="U89" s="102">
        <v>2</v>
      </c>
      <c r="V89" s="102">
        <v>3</v>
      </c>
      <c r="W89" s="102">
        <v>5</v>
      </c>
      <c r="X89" s="102">
        <v>7</v>
      </c>
      <c r="Y89" s="102">
        <v>6</v>
      </c>
      <c r="Z89" s="102">
        <v>9</v>
      </c>
      <c r="AA89" s="102">
        <v>11</v>
      </c>
      <c r="AB89" s="102">
        <v>10</v>
      </c>
      <c r="AC89" s="102">
        <v>8</v>
      </c>
      <c r="AD89" s="102">
        <v>10</v>
      </c>
      <c r="AE89" s="102">
        <v>7</v>
      </c>
      <c r="AF89" s="102">
        <v>1</v>
      </c>
      <c r="AG89" s="102" t="s">
        <v>117</v>
      </c>
      <c r="AH89" s="232" t="s">
        <v>117</v>
      </c>
    </row>
    <row r="90" spans="2:35" ht="15.95" customHeight="1">
      <c r="B90" s="256" t="str">
        <f>IF(ISBLANK([4]死因簡単分類!B90)=TRUE,"",[4]死因簡単分類!B90)</f>
        <v/>
      </c>
      <c r="C90" s="257" t="str">
        <f>IF(ISBLANK([4]死因簡単分類!C90)=TRUE,"",[4]死因簡単分類!C90)</f>
        <v/>
      </c>
      <c r="D90" s="192" t="str">
        <f>IF(ISBLANK([4]死因簡単分類!$C89)=TRUE,"",[4]死因簡単分類!D90)</f>
        <v>男</v>
      </c>
      <c r="E90" s="155" t="s">
        <v>210</v>
      </c>
      <c r="F90" s="211" t="s">
        <v>210</v>
      </c>
      <c r="G90" s="155" t="s">
        <v>210</v>
      </c>
      <c r="H90" s="155" t="s">
        <v>210</v>
      </c>
      <c r="I90" s="155" t="s">
        <v>210</v>
      </c>
      <c r="J90" s="155" t="s">
        <v>210</v>
      </c>
      <c r="K90" s="155" t="s">
        <v>210</v>
      </c>
      <c r="L90" s="155" t="s">
        <v>210</v>
      </c>
      <c r="M90" s="155" t="s">
        <v>210</v>
      </c>
      <c r="N90" s="102" t="s">
        <v>210</v>
      </c>
      <c r="O90" s="213"/>
      <c r="P90" s="209"/>
      <c r="Q90" s="102" t="s">
        <v>210</v>
      </c>
      <c r="R90" s="102" t="s">
        <v>210</v>
      </c>
      <c r="S90" s="102" t="s">
        <v>210</v>
      </c>
      <c r="T90" s="102" t="s">
        <v>210</v>
      </c>
      <c r="U90" s="102" t="s">
        <v>210</v>
      </c>
      <c r="V90" s="102" t="s">
        <v>210</v>
      </c>
      <c r="W90" s="102" t="s">
        <v>210</v>
      </c>
      <c r="X90" s="102" t="s">
        <v>210</v>
      </c>
      <c r="Y90" s="102" t="s">
        <v>210</v>
      </c>
      <c r="Z90" s="102" t="s">
        <v>210</v>
      </c>
      <c r="AA90" s="102" t="s">
        <v>210</v>
      </c>
      <c r="AB90" s="102" t="s">
        <v>210</v>
      </c>
      <c r="AC90" s="102" t="s">
        <v>210</v>
      </c>
      <c r="AD90" s="102" t="s">
        <v>210</v>
      </c>
      <c r="AE90" s="102" t="s">
        <v>210</v>
      </c>
      <c r="AF90" s="102" t="s">
        <v>210</v>
      </c>
      <c r="AG90" s="102" t="s">
        <v>210</v>
      </c>
      <c r="AH90" s="232" t="s">
        <v>210</v>
      </c>
    </row>
    <row r="91" spans="2:35" ht="15.95" customHeight="1">
      <c r="B91" s="256" t="str">
        <f>IF(ISBLANK([4]死因簡単分類!B91)=TRUE,"",[4]死因簡単分類!B91)</f>
        <v/>
      </c>
      <c r="C91" s="257" t="str">
        <f>IF(ISBLANK([4]死因簡単分類!C91)=TRUE,"",[4]死因簡単分類!C91)</f>
        <v/>
      </c>
      <c r="D91" s="192" t="str">
        <f>IF(ISBLANK([4]死因簡単分類!$C89)=TRUE,"",[4]死因簡単分類!D91)</f>
        <v>女</v>
      </c>
      <c r="E91" s="155">
        <v>80</v>
      </c>
      <c r="F91" s="211" t="s">
        <v>117</v>
      </c>
      <c r="G91" s="155" t="s">
        <v>117</v>
      </c>
      <c r="H91" s="155" t="s">
        <v>117</v>
      </c>
      <c r="I91" s="155" t="s">
        <v>117</v>
      </c>
      <c r="J91" s="155" t="s">
        <v>117</v>
      </c>
      <c r="K91" s="155" t="s">
        <v>117</v>
      </c>
      <c r="L91" s="155" t="s">
        <v>117</v>
      </c>
      <c r="M91" s="155" t="s">
        <v>117</v>
      </c>
      <c r="N91" s="102" t="s">
        <v>117</v>
      </c>
      <c r="O91" s="213"/>
      <c r="P91" s="209"/>
      <c r="Q91" s="102" t="s">
        <v>117</v>
      </c>
      <c r="R91" s="102" t="s">
        <v>117</v>
      </c>
      <c r="S91" s="102">
        <v>1</v>
      </c>
      <c r="T91" s="102" t="s">
        <v>117</v>
      </c>
      <c r="U91" s="102">
        <v>2</v>
      </c>
      <c r="V91" s="102">
        <v>3</v>
      </c>
      <c r="W91" s="102">
        <v>5</v>
      </c>
      <c r="X91" s="102">
        <v>7</v>
      </c>
      <c r="Y91" s="102">
        <v>6</v>
      </c>
      <c r="Z91" s="102">
        <v>9</v>
      </c>
      <c r="AA91" s="102">
        <v>11</v>
      </c>
      <c r="AB91" s="102">
        <v>10</v>
      </c>
      <c r="AC91" s="102">
        <v>8</v>
      </c>
      <c r="AD91" s="102">
        <v>10</v>
      </c>
      <c r="AE91" s="102">
        <v>7</v>
      </c>
      <c r="AF91" s="102">
        <v>1</v>
      </c>
      <c r="AG91" s="102" t="s">
        <v>117</v>
      </c>
      <c r="AH91" s="232" t="s">
        <v>117</v>
      </c>
    </row>
    <row r="92" spans="2:35" ht="15.95" customHeight="1">
      <c r="B92" s="256" t="str">
        <f>IF(ISBLANK([4]死因簡単分類!B92)=TRUE,"",[4]死因簡単分類!B92)</f>
        <v xml:space="preserve">    02114</v>
      </c>
      <c r="C92" s="257" t="str">
        <f>IF(ISBLANK([4]死因簡単分類!C92)=TRUE,"",[4]死因簡単分類!C92)</f>
        <v xml:space="preserve">    卵巣の悪性新生物＜腫瘍＞</v>
      </c>
      <c r="D92" s="192" t="str">
        <f>IF(ISBLANK([4]死因簡単分類!$C92)=TRUE,"",[4]死因簡単分類!D92)</f>
        <v>総数</v>
      </c>
      <c r="E92" s="155">
        <v>60</v>
      </c>
      <c r="F92" s="211" t="s">
        <v>117</v>
      </c>
      <c r="G92" s="155" t="s">
        <v>117</v>
      </c>
      <c r="H92" s="155" t="s">
        <v>117</v>
      </c>
      <c r="I92" s="155" t="s">
        <v>117</v>
      </c>
      <c r="J92" s="155" t="s">
        <v>117</v>
      </c>
      <c r="K92" s="155" t="s">
        <v>117</v>
      </c>
      <c r="L92" s="155" t="s">
        <v>117</v>
      </c>
      <c r="M92" s="155" t="s">
        <v>117</v>
      </c>
      <c r="N92" s="102" t="s">
        <v>117</v>
      </c>
      <c r="O92" s="208"/>
      <c r="P92" s="212"/>
      <c r="Q92" s="102" t="s">
        <v>117</v>
      </c>
      <c r="R92" s="102" t="s">
        <v>117</v>
      </c>
      <c r="S92" s="102" t="s">
        <v>117</v>
      </c>
      <c r="T92" s="102">
        <v>1</v>
      </c>
      <c r="U92" s="102">
        <v>2</v>
      </c>
      <c r="V92" s="102">
        <v>4</v>
      </c>
      <c r="W92" s="102">
        <v>7</v>
      </c>
      <c r="X92" s="102">
        <v>3</v>
      </c>
      <c r="Y92" s="102">
        <v>2</v>
      </c>
      <c r="Z92" s="102">
        <v>6</v>
      </c>
      <c r="AA92" s="102">
        <v>7</v>
      </c>
      <c r="AB92" s="102">
        <v>9</v>
      </c>
      <c r="AC92" s="102">
        <v>9</v>
      </c>
      <c r="AD92" s="102">
        <v>5</v>
      </c>
      <c r="AE92" s="102">
        <v>3</v>
      </c>
      <c r="AF92" s="102">
        <v>2</v>
      </c>
      <c r="AG92" s="102" t="s">
        <v>117</v>
      </c>
      <c r="AH92" s="232" t="s">
        <v>117</v>
      </c>
    </row>
    <row r="93" spans="2:35" ht="15.95" customHeight="1">
      <c r="B93" s="256" t="str">
        <f>IF(ISBLANK([4]死因簡単分類!B93)=TRUE,"",[4]死因簡単分類!B93)</f>
        <v/>
      </c>
      <c r="C93" s="257" t="str">
        <f>IF(ISBLANK([4]死因簡単分類!C93)=TRUE,"",[4]死因簡単分類!C93)</f>
        <v/>
      </c>
      <c r="D93" s="192" t="str">
        <f>IF(ISBLANK([4]死因簡単分類!$C92)=TRUE,"",[4]死因簡単分類!D93)</f>
        <v>男</v>
      </c>
      <c r="E93" s="155" t="s">
        <v>210</v>
      </c>
      <c r="F93" s="211" t="s">
        <v>210</v>
      </c>
      <c r="G93" s="155" t="s">
        <v>210</v>
      </c>
      <c r="H93" s="155" t="s">
        <v>210</v>
      </c>
      <c r="I93" s="155" t="s">
        <v>210</v>
      </c>
      <c r="J93" s="155" t="s">
        <v>210</v>
      </c>
      <c r="K93" s="155" t="s">
        <v>210</v>
      </c>
      <c r="L93" s="155" t="s">
        <v>210</v>
      </c>
      <c r="M93" s="155" t="s">
        <v>210</v>
      </c>
      <c r="N93" s="102" t="s">
        <v>210</v>
      </c>
      <c r="O93" s="208"/>
      <c r="P93" s="208"/>
      <c r="Q93" s="102" t="s">
        <v>210</v>
      </c>
      <c r="R93" s="102" t="s">
        <v>210</v>
      </c>
      <c r="S93" s="102" t="s">
        <v>210</v>
      </c>
      <c r="T93" s="102" t="s">
        <v>210</v>
      </c>
      <c r="U93" s="102" t="s">
        <v>210</v>
      </c>
      <c r="V93" s="102" t="s">
        <v>210</v>
      </c>
      <c r="W93" s="102" t="s">
        <v>210</v>
      </c>
      <c r="X93" s="102" t="s">
        <v>210</v>
      </c>
      <c r="Y93" s="102" t="s">
        <v>210</v>
      </c>
      <c r="Z93" s="102" t="s">
        <v>210</v>
      </c>
      <c r="AA93" s="102" t="s">
        <v>210</v>
      </c>
      <c r="AB93" s="102" t="s">
        <v>210</v>
      </c>
      <c r="AC93" s="102" t="s">
        <v>210</v>
      </c>
      <c r="AD93" s="102" t="s">
        <v>210</v>
      </c>
      <c r="AE93" s="102" t="s">
        <v>210</v>
      </c>
      <c r="AF93" s="102" t="s">
        <v>210</v>
      </c>
      <c r="AG93" s="102" t="s">
        <v>210</v>
      </c>
      <c r="AH93" s="232" t="s">
        <v>210</v>
      </c>
    </row>
    <row r="94" spans="2:35" ht="15.95" customHeight="1">
      <c r="B94" s="256" t="str">
        <f>IF(ISBLANK([4]死因簡単分類!B94)=TRUE,"",[4]死因簡単分類!B94)</f>
        <v/>
      </c>
      <c r="C94" s="257" t="str">
        <f>IF(ISBLANK([4]死因簡単分類!C94)=TRUE,"",[4]死因簡単分類!C94)</f>
        <v/>
      </c>
      <c r="D94" s="192" t="str">
        <f>IF(ISBLANK([4]死因簡単分類!$C92)=TRUE,"",[4]死因簡単分類!D94)</f>
        <v>女</v>
      </c>
      <c r="E94" s="155">
        <v>60</v>
      </c>
      <c r="F94" s="211" t="s">
        <v>117</v>
      </c>
      <c r="G94" s="155" t="s">
        <v>117</v>
      </c>
      <c r="H94" s="155" t="s">
        <v>117</v>
      </c>
      <c r="I94" s="155" t="s">
        <v>117</v>
      </c>
      <c r="J94" s="155" t="s">
        <v>117</v>
      </c>
      <c r="K94" s="155" t="s">
        <v>117</v>
      </c>
      <c r="L94" s="155" t="s">
        <v>117</v>
      </c>
      <c r="M94" s="155" t="s">
        <v>117</v>
      </c>
      <c r="N94" s="102" t="s">
        <v>117</v>
      </c>
      <c r="O94" s="208"/>
      <c r="P94" s="208"/>
      <c r="Q94" s="102" t="s">
        <v>117</v>
      </c>
      <c r="R94" s="102" t="s">
        <v>117</v>
      </c>
      <c r="S94" s="102" t="s">
        <v>117</v>
      </c>
      <c r="T94" s="102">
        <v>1</v>
      </c>
      <c r="U94" s="102">
        <v>2</v>
      </c>
      <c r="V94" s="102">
        <v>4</v>
      </c>
      <c r="W94" s="102">
        <v>7</v>
      </c>
      <c r="X94" s="102">
        <v>3</v>
      </c>
      <c r="Y94" s="102">
        <v>2</v>
      </c>
      <c r="Z94" s="102">
        <v>6</v>
      </c>
      <c r="AA94" s="102">
        <v>7</v>
      </c>
      <c r="AB94" s="102">
        <v>9</v>
      </c>
      <c r="AC94" s="102">
        <v>9</v>
      </c>
      <c r="AD94" s="102">
        <v>5</v>
      </c>
      <c r="AE94" s="102">
        <v>3</v>
      </c>
      <c r="AF94" s="102">
        <v>2</v>
      </c>
      <c r="AG94" s="102" t="s">
        <v>117</v>
      </c>
      <c r="AH94" s="232" t="s">
        <v>117</v>
      </c>
    </row>
    <row r="95" spans="2:35" ht="15.95" customHeight="1">
      <c r="B95" s="256" t="str">
        <f>IF(ISBLANK([4]死因簡単分類!B95)=TRUE,"",[4]死因簡単分類!B95)</f>
        <v xml:space="preserve">    02115</v>
      </c>
      <c r="C95" s="257" t="str">
        <f>IF(ISBLANK([4]死因簡単分類!C95)=TRUE,"",[4]死因簡単分類!C95)</f>
        <v xml:space="preserve">    前立腺の悪性新生物＜腫瘍＞</v>
      </c>
      <c r="D95" s="192" t="str">
        <f>IF(ISBLANK([4]死因簡単分類!$C95)=TRUE,"",[4]死因簡単分類!D95)</f>
        <v>総数</v>
      </c>
      <c r="E95" s="155">
        <v>188</v>
      </c>
      <c r="F95" s="211" t="s">
        <v>117</v>
      </c>
      <c r="G95" s="155" t="s">
        <v>117</v>
      </c>
      <c r="H95" s="155" t="s">
        <v>117</v>
      </c>
      <c r="I95" s="155" t="s">
        <v>117</v>
      </c>
      <c r="J95" s="155" t="s">
        <v>117</v>
      </c>
      <c r="K95" s="155" t="s">
        <v>117</v>
      </c>
      <c r="L95" s="155" t="s">
        <v>117</v>
      </c>
      <c r="M95" s="155" t="s">
        <v>117</v>
      </c>
      <c r="N95" s="102" t="s">
        <v>117</v>
      </c>
      <c r="O95" s="208"/>
      <c r="P95" s="208"/>
      <c r="Q95" s="102" t="s">
        <v>117</v>
      </c>
      <c r="R95" s="102" t="s">
        <v>117</v>
      </c>
      <c r="S95" s="102" t="s">
        <v>117</v>
      </c>
      <c r="T95" s="102" t="s">
        <v>117</v>
      </c>
      <c r="U95" s="102" t="s">
        <v>117</v>
      </c>
      <c r="V95" s="102">
        <v>1</v>
      </c>
      <c r="W95" s="102">
        <v>1</v>
      </c>
      <c r="X95" s="102" t="s">
        <v>117</v>
      </c>
      <c r="Y95" s="102">
        <v>4</v>
      </c>
      <c r="Z95" s="102">
        <v>7</v>
      </c>
      <c r="AA95" s="102">
        <v>19</v>
      </c>
      <c r="AB95" s="102">
        <v>35</v>
      </c>
      <c r="AC95" s="102">
        <v>32</v>
      </c>
      <c r="AD95" s="102">
        <v>54</v>
      </c>
      <c r="AE95" s="102">
        <v>27</v>
      </c>
      <c r="AF95" s="102">
        <v>7</v>
      </c>
      <c r="AG95" s="102">
        <v>1</v>
      </c>
      <c r="AH95" s="232" t="s">
        <v>117</v>
      </c>
    </row>
    <row r="96" spans="2:35" ht="15.95" customHeight="1">
      <c r="B96" s="256" t="str">
        <f>IF(ISBLANK([4]死因簡単分類!B96)=TRUE,"",[4]死因簡単分類!B96)</f>
        <v/>
      </c>
      <c r="C96" s="257" t="str">
        <f>IF(ISBLANK([4]死因簡単分類!C96)=TRUE,"",[4]死因簡単分類!C96)</f>
        <v/>
      </c>
      <c r="D96" s="192" t="str">
        <f>IF(ISBLANK([4]死因簡単分類!$C95)=TRUE,"",[4]死因簡単分類!D96)</f>
        <v>男</v>
      </c>
      <c r="E96" s="155">
        <v>188</v>
      </c>
      <c r="F96" s="211" t="s">
        <v>117</v>
      </c>
      <c r="G96" s="155" t="s">
        <v>117</v>
      </c>
      <c r="H96" s="155" t="s">
        <v>117</v>
      </c>
      <c r="I96" s="155" t="s">
        <v>117</v>
      </c>
      <c r="J96" s="155" t="s">
        <v>117</v>
      </c>
      <c r="K96" s="155" t="s">
        <v>117</v>
      </c>
      <c r="L96" s="155" t="s">
        <v>117</v>
      </c>
      <c r="M96" s="155" t="s">
        <v>117</v>
      </c>
      <c r="N96" s="102" t="s">
        <v>117</v>
      </c>
      <c r="O96" s="208"/>
      <c r="P96" s="208"/>
      <c r="Q96" s="102" t="s">
        <v>117</v>
      </c>
      <c r="R96" s="102" t="s">
        <v>117</v>
      </c>
      <c r="S96" s="102" t="s">
        <v>117</v>
      </c>
      <c r="T96" s="102" t="s">
        <v>117</v>
      </c>
      <c r="U96" s="102" t="s">
        <v>117</v>
      </c>
      <c r="V96" s="102">
        <v>1</v>
      </c>
      <c r="W96" s="102">
        <v>1</v>
      </c>
      <c r="X96" s="102" t="s">
        <v>117</v>
      </c>
      <c r="Y96" s="102">
        <v>4</v>
      </c>
      <c r="Z96" s="102">
        <v>7</v>
      </c>
      <c r="AA96" s="102">
        <v>19</v>
      </c>
      <c r="AB96" s="102">
        <v>35</v>
      </c>
      <c r="AC96" s="102">
        <v>32</v>
      </c>
      <c r="AD96" s="102">
        <v>54</v>
      </c>
      <c r="AE96" s="102">
        <v>27</v>
      </c>
      <c r="AF96" s="102">
        <v>7</v>
      </c>
      <c r="AG96" s="102">
        <v>1</v>
      </c>
      <c r="AH96" s="232" t="s">
        <v>117</v>
      </c>
    </row>
    <row r="97" spans="2:34" ht="15.95" customHeight="1">
      <c r="B97" s="256" t="str">
        <f>IF(ISBLANK([4]死因簡単分類!B97)=TRUE,"",[4]死因簡単分類!B97)</f>
        <v/>
      </c>
      <c r="C97" s="257" t="str">
        <f>IF(ISBLANK([4]死因簡単分類!C97)=TRUE,"",[4]死因簡単分類!C97)</f>
        <v/>
      </c>
      <c r="D97" s="192" t="str">
        <f>IF(ISBLANK([4]死因簡単分類!$C95)=TRUE,"",[4]死因簡単分類!D97)</f>
        <v>女</v>
      </c>
      <c r="E97" s="155" t="s">
        <v>210</v>
      </c>
      <c r="F97" s="211" t="s">
        <v>210</v>
      </c>
      <c r="G97" s="155" t="s">
        <v>210</v>
      </c>
      <c r="H97" s="155" t="s">
        <v>210</v>
      </c>
      <c r="I97" s="155" t="s">
        <v>210</v>
      </c>
      <c r="J97" s="155" t="s">
        <v>210</v>
      </c>
      <c r="K97" s="155" t="s">
        <v>210</v>
      </c>
      <c r="L97" s="155" t="s">
        <v>210</v>
      </c>
      <c r="M97" s="155" t="s">
        <v>210</v>
      </c>
      <c r="N97" s="102" t="s">
        <v>210</v>
      </c>
      <c r="O97" s="208"/>
      <c r="P97" s="208"/>
      <c r="Q97" s="102" t="s">
        <v>210</v>
      </c>
      <c r="R97" s="102" t="s">
        <v>210</v>
      </c>
      <c r="S97" s="102" t="s">
        <v>210</v>
      </c>
      <c r="T97" s="102" t="s">
        <v>210</v>
      </c>
      <c r="U97" s="102" t="s">
        <v>210</v>
      </c>
      <c r="V97" s="102" t="s">
        <v>210</v>
      </c>
      <c r="W97" s="102" t="s">
        <v>210</v>
      </c>
      <c r="X97" s="102" t="s">
        <v>210</v>
      </c>
      <c r="Y97" s="102" t="s">
        <v>210</v>
      </c>
      <c r="Z97" s="102" t="s">
        <v>210</v>
      </c>
      <c r="AA97" s="102" t="s">
        <v>210</v>
      </c>
      <c r="AB97" s="102" t="s">
        <v>210</v>
      </c>
      <c r="AC97" s="102" t="s">
        <v>210</v>
      </c>
      <c r="AD97" s="102" t="s">
        <v>210</v>
      </c>
      <c r="AE97" s="102" t="s">
        <v>210</v>
      </c>
      <c r="AF97" s="102" t="s">
        <v>210</v>
      </c>
      <c r="AG97" s="102" t="s">
        <v>210</v>
      </c>
      <c r="AH97" s="232" t="s">
        <v>210</v>
      </c>
    </row>
    <row r="98" spans="2:34" ht="15.95" customHeight="1">
      <c r="B98" s="256" t="str">
        <f>IF(ISBLANK([4]死因簡単分類!B98)=TRUE,"",[4]死因簡単分類!B98)</f>
        <v xml:space="preserve">    02116</v>
      </c>
      <c r="C98" s="257" t="str">
        <f>IF(ISBLANK([4]死因簡単分類!C98)=TRUE,"",[4]死因簡単分類!C98)</f>
        <v xml:space="preserve">    膀胱の悪性新生物＜腫瘍＞</v>
      </c>
      <c r="D98" s="192" t="str">
        <f>IF(ISBLANK([4]死因簡単分類!$C98)=TRUE,"",[4]死因簡単分類!D98)</f>
        <v>総数</v>
      </c>
      <c r="E98" s="155">
        <v>132</v>
      </c>
      <c r="F98" s="211" t="s">
        <v>117</v>
      </c>
      <c r="G98" s="155" t="s">
        <v>117</v>
      </c>
      <c r="H98" s="155" t="s">
        <v>117</v>
      </c>
      <c r="I98" s="155" t="s">
        <v>117</v>
      </c>
      <c r="J98" s="155" t="s">
        <v>117</v>
      </c>
      <c r="K98" s="155" t="s">
        <v>117</v>
      </c>
      <c r="L98" s="155" t="s">
        <v>117</v>
      </c>
      <c r="M98" s="155" t="s">
        <v>117</v>
      </c>
      <c r="N98" s="102" t="s">
        <v>117</v>
      </c>
      <c r="O98" s="208"/>
      <c r="P98" s="208"/>
      <c r="Q98" s="102" t="s">
        <v>117</v>
      </c>
      <c r="R98" s="102" t="s">
        <v>117</v>
      </c>
      <c r="S98" s="102" t="s">
        <v>117</v>
      </c>
      <c r="T98" s="102" t="s">
        <v>117</v>
      </c>
      <c r="U98" s="102" t="s">
        <v>117</v>
      </c>
      <c r="V98" s="102" t="s">
        <v>117</v>
      </c>
      <c r="W98" s="102" t="s">
        <v>117</v>
      </c>
      <c r="X98" s="102">
        <v>2</v>
      </c>
      <c r="Y98" s="102">
        <v>3</v>
      </c>
      <c r="Z98" s="102">
        <v>6</v>
      </c>
      <c r="AA98" s="102">
        <v>8</v>
      </c>
      <c r="AB98" s="102">
        <v>20</v>
      </c>
      <c r="AC98" s="102">
        <v>20</v>
      </c>
      <c r="AD98" s="102">
        <v>37</v>
      </c>
      <c r="AE98" s="102">
        <v>23</v>
      </c>
      <c r="AF98" s="102">
        <v>10</v>
      </c>
      <c r="AG98" s="102">
        <v>3</v>
      </c>
      <c r="AH98" s="232" t="s">
        <v>117</v>
      </c>
    </row>
    <row r="99" spans="2:34" ht="15.95" customHeight="1">
      <c r="B99" s="256" t="str">
        <f>IF(ISBLANK([4]死因簡単分類!B99)=TRUE,"",[4]死因簡単分類!B99)</f>
        <v/>
      </c>
      <c r="C99" s="257" t="str">
        <f>IF(ISBLANK([4]死因簡単分類!C99)=TRUE,"",[4]死因簡単分類!C99)</f>
        <v/>
      </c>
      <c r="D99" s="192" t="str">
        <f>IF(ISBLANK([4]死因簡単分類!$C98)=TRUE,"",[4]死因簡単分類!D99)</f>
        <v>男</v>
      </c>
      <c r="E99" s="155">
        <v>83</v>
      </c>
      <c r="F99" s="211" t="s">
        <v>117</v>
      </c>
      <c r="G99" s="155" t="s">
        <v>117</v>
      </c>
      <c r="H99" s="155" t="s">
        <v>117</v>
      </c>
      <c r="I99" s="155" t="s">
        <v>117</v>
      </c>
      <c r="J99" s="155" t="s">
        <v>117</v>
      </c>
      <c r="K99" s="155" t="s">
        <v>117</v>
      </c>
      <c r="L99" s="155" t="s">
        <v>117</v>
      </c>
      <c r="M99" s="155" t="s">
        <v>117</v>
      </c>
      <c r="N99" s="102" t="s">
        <v>117</v>
      </c>
      <c r="O99" s="208"/>
      <c r="P99" s="208"/>
      <c r="Q99" s="102" t="s">
        <v>117</v>
      </c>
      <c r="R99" s="102" t="s">
        <v>117</v>
      </c>
      <c r="S99" s="102" t="s">
        <v>117</v>
      </c>
      <c r="T99" s="102" t="s">
        <v>117</v>
      </c>
      <c r="U99" s="102" t="s">
        <v>117</v>
      </c>
      <c r="V99" s="102" t="s">
        <v>117</v>
      </c>
      <c r="W99" s="102" t="s">
        <v>117</v>
      </c>
      <c r="X99" s="102">
        <v>1</v>
      </c>
      <c r="Y99" s="102">
        <v>2</v>
      </c>
      <c r="Z99" s="102">
        <v>5</v>
      </c>
      <c r="AA99" s="102">
        <v>6</v>
      </c>
      <c r="AB99" s="102">
        <v>12</v>
      </c>
      <c r="AC99" s="102">
        <v>11</v>
      </c>
      <c r="AD99" s="102">
        <v>21</v>
      </c>
      <c r="AE99" s="102">
        <v>17</v>
      </c>
      <c r="AF99" s="102">
        <v>6</v>
      </c>
      <c r="AG99" s="102">
        <v>2</v>
      </c>
      <c r="AH99" s="232" t="s">
        <v>117</v>
      </c>
    </row>
    <row r="100" spans="2:34" ht="15.95" customHeight="1">
      <c r="B100" s="256" t="str">
        <f>IF(ISBLANK([4]死因簡単分類!B100)=TRUE,"",[4]死因簡単分類!B100)</f>
        <v/>
      </c>
      <c r="C100" s="257" t="str">
        <f>IF(ISBLANK([4]死因簡単分類!C100)=TRUE,"",[4]死因簡単分類!C100)</f>
        <v/>
      </c>
      <c r="D100" s="192" t="str">
        <f>IF(ISBLANK([4]死因簡単分類!$C98)=TRUE,"",[4]死因簡単分類!D100)</f>
        <v>女</v>
      </c>
      <c r="E100" s="155">
        <v>49</v>
      </c>
      <c r="F100" s="211" t="s">
        <v>117</v>
      </c>
      <c r="G100" s="155" t="s">
        <v>117</v>
      </c>
      <c r="H100" s="155" t="s">
        <v>117</v>
      </c>
      <c r="I100" s="155" t="s">
        <v>117</v>
      </c>
      <c r="J100" s="155" t="s">
        <v>117</v>
      </c>
      <c r="K100" s="155" t="s">
        <v>117</v>
      </c>
      <c r="L100" s="155" t="s">
        <v>117</v>
      </c>
      <c r="M100" s="155" t="s">
        <v>117</v>
      </c>
      <c r="N100" s="102" t="s">
        <v>117</v>
      </c>
      <c r="O100" s="208"/>
      <c r="P100" s="208"/>
      <c r="Q100" s="102" t="s">
        <v>117</v>
      </c>
      <c r="R100" s="102" t="s">
        <v>117</v>
      </c>
      <c r="S100" s="102" t="s">
        <v>117</v>
      </c>
      <c r="T100" s="102" t="s">
        <v>117</v>
      </c>
      <c r="U100" s="102" t="s">
        <v>117</v>
      </c>
      <c r="V100" s="102" t="s">
        <v>117</v>
      </c>
      <c r="W100" s="102" t="s">
        <v>117</v>
      </c>
      <c r="X100" s="102">
        <v>1</v>
      </c>
      <c r="Y100" s="102">
        <v>1</v>
      </c>
      <c r="Z100" s="102">
        <v>1</v>
      </c>
      <c r="AA100" s="102">
        <v>2</v>
      </c>
      <c r="AB100" s="102">
        <v>8</v>
      </c>
      <c r="AC100" s="102">
        <v>9</v>
      </c>
      <c r="AD100" s="102">
        <v>16</v>
      </c>
      <c r="AE100" s="102">
        <v>6</v>
      </c>
      <c r="AF100" s="102">
        <v>4</v>
      </c>
      <c r="AG100" s="102">
        <v>1</v>
      </c>
      <c r="AH100" s="232" t="s">
        <v>117</v>
      </c>
    </row>
    <row r="101" spans="2:34" ht="15.95" customHeight="1">
      <c r="B101" s="256" t="str">
        <f>IF(ISBLANK([4]死因簡単分類!B101)=TRUE,"",[4]死因簡単分類!B101)</f>
        <v xml:space="preserve">    02117</v>
      </c>
      <c r="C101" s="257" t="str">
        <f>IF(ISBLANK([4]死因簡単分類!C101)=TRUE,"",[4]死因簡単分類!C101)</f>
        <v xml:space="preserve">    中枢神経系の悪性新生物＜腫瘍＞</v>
      </c>
      <c r="D101" s="192" t="str">
        <f>IF(ISBLANK([4]死因簡単分類!$C101)=TRUE,"",[4]死因簡単分類!D101)</f>
        <v>総数</v>
      </c>
      <c r="E101" s="155">
        <v>39</v>
      </c>
      <c r="F101" s="211" t="s">
        <v>117</v>
      </c>
      <c r="G101" s="155" t="s">
        <v>117</v>
      </c>
      <c r="H101" s="155" t="s">
        <v>117</v>
      </c>
      <c r="I101" s="155" t="s">
        <v>117</v>
      </c>
      <c r="J101" s="155" t="s">
        <v>117</v>
      </c>
      <c r="K101" s="155" t="s">
        <v>117</v>
      </c>
      <c r="L101" s="155" t="s">
        <v>117</v>
      </c>
      <c r="M101" s="155">
        <v>1</v>
      </c>
      <c r="N101" s="102">
        <v>1</v>
      </c>
      <c r="O101" s="208"/>
      <c r="P101" s="208"/>
      <c r="Q101" s="102" t="s">
        <v>117</v>
      </c>
      <c r="R101" s="102">
        <v>1</v>
      </c>
      <c r="S101" s="102">
        <v>1</v>
      </c>
      <c r="T101" s="102">
        <v>1</v>
      </c>
      <c r="U101" s="102" t="s">
        <v>117</v>
      </c>
      <c r="V101" s="102">
        <v>3</v>
      </c>
      <c r="W101" s="102">
        <v>1</v>
      </c>
      <c r="X101" s="102">
        <v>2</v>
      </c>
      <c r="Y101" s="102">
        <v>2</v>
      </c>
      <c r="Z101" s="102">
        <v>1</v>
      </c>
      <c r="AA101" s="102">
        <v>10</v>
      </c>
      <c r="AB101" s="102">
        <v>6</v>
      </c>
      <c r="AC101" s="102">
        <v>4</v>
      </c>
      <c r="AD101" s="102">
        <v>3</v>
      </c>
      <c r="AE101" s="102">
        <v>2</v>
      </c>
      <c r="AF101" s="102" t="s">
        <v>117</v>
      </c>
      <c r="AG101" s="102" t="s">
        <v>117</v>
      </c>
      <c r="AH101" s="232" t="s">
        <v>117</v>
      </c>
    </row>
    <row r="102" spans="2:34" ht="15.95" customHeight="1">
      <c r="B102" s="256" t="str">
        <f>IF(ISBLANK([4]死因簡単分類!B102)=TRUE,"",[4]死因簡単分類!B102)</f>
        <v/>
      </c>
      <c r="C102" s="257" t="str">
        <f>IF(ISBLANK([4]死因簡単分類!C102)=TRUE,"",[4]死因簡単分類!C102)</f>
        <v/>
      </c>
      <c r="D102" s="192" t="str">
        <f>IF(ISBLANK([4]死因簡単分類!$C101)=TRUE,"",[4]死因簡単分類!D102)</f>
        <v>男</v>
      </c>
      <c r="E102" s="155">
        <v>19</v>
      </c>
      <c r="F102" s="211" t="s">
        <v>117</v>
      </c>
      <c r="G102" s="155" t="s">
        <v>117</v>
      </c>
      <c r="H102" s="155" t="s">
        <v>117</v>
      </c>
      <c r="I102" s="155" t="s">
        <v>117</v>
      </c>
      <c r="J102" s="155" t="s">
        <v>117</v>
      </c>
      <c r="K102" s="155" t="s">
        <v>117</v>
      </c>
      <c r="L102" s="155" t="s">
        <v>117</v>
      </c>
      <c r="M102" s="155" t="s">
        <v>117</v>
      </c>
      <c r="N102" s="102" t="s">
        <v>117</v>
      </c>
      <c r="O102" s="208"/>
      <c r="P102" s="208"/>
      <c r="Q102" s="102" t="s">
        <v>117</v>
      </c>
      <c r="R102" s="102">
        <v>1</v>
      </c>
      <c r="S102" s="102" t="s">
        <v>117</v>
      </c>
      <c r="T102" s="102" t="s">
        <v>117</v>
      </c>
      <c r="U102" s="102" t="s">
        <v>117</v>
      </c>
      <c r="V102" s="102">
        <v>3</v>
      </c>
      <c r="W102" s="102" t="s">
        <v>117</v>
      </c>
      <c r="X102" s="102">
        <v>1</v>
      </c>
      <c r="Y102" s="102">
        <v>2</v>
      </c>
      <c r="Z102" s="102">
        <v>1</v>
      </c>
      <c r="AA102" s="102">
        <v>4</v>
      </c>
      <c r="AB102" s="102">
        <v>3</v>
      </c>
      <c r="AC102" s="102">
        <v>2</v>
      </c>
      <c r="AD102" s="102">
        <v>1</v>
      </c>
      <c r="AE102" s="102">
        <v>1</v>
      </c>
      <c r="AF102" s="102" t="s">
        <v>117</v>
      </c>
      <c r="AG102" s="102" t="s">
        <v>117</v>
      </c>
      <c r="AH102" s="232" t="s">
        <v>117</v>
      </c>
    </row>
    <row r="103" spans="2:34" ht="15.95" customHeight="1">
      <c r="B103" s="256" t="str">
        <f>IF(ISBLANK([4]死因簡単分類!B103)=TRUE,"",[4]死因簡単分類!B103)</f>
        <v/>
      </c>
      <c r="C103" s="257" t="str">
        <f>IF(ISBLANK([4]死因簡単分類!C103)=TRUE,"",[4]死因簡単分類!C103)</f>
        <v/>
      </c>
      <c r="D103" s="192" t="str">
        <f>IF(ISBLANK([4]死因簡単分類!$C101)=TRUE,"",[4]死因簡単分類!D103)</f>
        <v>女</v>
      </c>
      <c r="E103" s="155">
        <v>20</v>
      </c>
      <c r="F103" s="211" t="s">
        <v>117</v>
      </c>
      <c r="G103" s="155" t="s">
        <v>117</v>
      </c>
      <c r="H103" s="155" t="s">
        <v>117</v>
      </c>
      <c r="I103" s="155" t="s">
        <v>117</v>
      </c>
      <c r="J103" s="155" t="s">
        <v>117</v>
      </c>
      <c r="K103" s="155" t="s">
        <v>117</v>
      </c>
      <c r="L103" s="155" t="s">
        <v>117</v>
      </c>
      <c r="M103" s="155">
        <v>1</v>
      </c>
      <c r="N103" s="102">
        <v>1</v>
      </c>
      <c r="O103" s="208"/>
      <c r="P103" s="208"/>
      <c r="Q103" s="102" t="s">
        <v>117</v>
      </c>
      <c r="R103" s="102" t="s">
        <v>117</v>
      </c>
      <c r="S103" s="102">
        <v>1</v>
      </c>
      <c r="T103" s="102">
        <v>1</v>
      </c>
      <c r="U103" s="102" t="s">
        <v>117</v>
      </c>
      <c r="V103" s="102" t="s">
        <v>117</v>
      </c>
      <c r="W103" s="102">
        <v>1</v>
      </c>
      <c r="X103" s="102">
        <v>1</v>
      </c>
      <c r="Y103" s="102" t="s">
        <v>117</v>
      </c>
      <c r="Z103" s="102" t="s">
        <v>117</v>
      </c>
      <c r="AA103" s="102">
        <v>6</v>
      </c>
      <c r="AB103" s="102">
        <v>3</v>
      </c>
      <c r="AC103" s="102">
        <v>2</v>
      </c>
      <c r="AD103" s="102">
        <v>2</v>
      </c>
      <c r="AE103" s="102">
        <v>1</v>
      </c>
      <c r="AF103" s="102" t="s">
        <v>117</v>
      </c>
      <c r="AG103" s="102" t="s">
        <v>117</v>
      </c>
      <c r="AH103" s="232" t="s">
        <v>117</v>
      </c>
    </row>
    <row r="104" spans="2:34" ht="15.95" customHeight="1">
      <c r="B104" s="256" t="str">
        <f>IF(ISBLANK([4]死因簡単分類!B104)=TRUE,"",[4]死因簡単分類!B104)</f>
        <v xml:space="preserve">    02118</v>
      </c>
      <c r="C104" s="257" t="str">
        <f>IF(ISBLANK([4]死因簡単分類!C104)=TRUE,"",[4]死因簡単分類!C104)</f>
        <v xml:space="preserve">    悪性リンパ腫</v>
      </c>
      <c r="D104" s="192" t="str">
        <f>IF(ISBLANK([4]死因簡単分類!$C104)=TRUE,"",[4]死因簡単分類!D104)</f>
        <v>総数</v>
      </c>
      <c r="E104" s="155">
        <v>214</v>
      </c>
      <c r="F104" s="211" t="s">
        <v>117</v>
      </c>
      <c r="G104" s="155" t="s">
        <v>117</v>
      </c>
      <c r="H104" s="155" t="s">
        <v>117</v>
      </c>
      <c r="I104" s="155" t="s">
        <v>117</v>
      </c>
      <c r="J104" s="155" t="s">
        <v>117</v>
      </c>
      <c r="K104" s="155" t="s">
        <v>117</v>
      </c>
      <c r="L104" s="155" t="s">
        <v>117</v>
      </c>
      <c r="M104" s="155" t="s">
        <v>117</v>
      </c>
      <c r="N104" s="102" t="s">
        <v>117</v>
      </c>
      <c r="O104" s="208"/>
      <c r="P104" s="208"/>
      <c r="Q104" s="102">
        <v>1</v>
      </c>
      <c r="R104" s="102" t="s">
        <v>117</v>
      </c>
      <c r="S104" s="102" t="s">
        <v>117</v>
      </c>
      <c r="T104" s="102" t="s">
        <v>117</v>
      </c>
      <c r="U104" s="102" t="s">
        <v>117</v>
      </c>
      <c r="V104" s="102">
        <v>1</v>
      </c>
      <c r="W104" s="102">
        <v>3</v>
      </c>
      <c r="X104" s="102">
        <v>5</v>
      </c>
      <c r="Y104" s="102">
        <v>6</v>
      </c>
      <c r="Z104" s="102">
        <v>12</v>
      </c>
      <c r="AA104" s="102">
        <v>31</v>
      </c>
      <c r="AB104" s="102">
        <v>29</v>
      </c>
      <c r="AC104" s="102">
        <v>41</v>
      </c>
      <c r="AD104" s="102">
        <v>48</v>
      </c>
      <c r="AE104" s="102">
        <v>27</v>
      </c>
      <c r="AF104" s="102">
        <v>10</v>
      </c>
      <c r="AG104" s="102" t="s">
        <v>117</v>
      </c>
      <c r="AH104" s="232" t="s">
        <v>117</v>
      </c>
    </row>
    <row r="105" spans="2:34" ht="15.95" customHeight="1">
      <c r="B105" s="256" t="str">
        <f>IF(ISBLANK([4]死因簡単分類!B105)=TRUE,"",[4]死因簡単分類!B105)</f>
        <v/>
      </c>
      <c r="C105" s="257" t="str">
        <f>IF(ISBLANK([4]死因簡単分類!C105)=TRUE,"",[4]死因簡単分類!C105)</f>
        <v/>
      </c>
      <c r="D105" s="192" t="str">
        <f>IF(ISBLANK([4]死因簡単分類!$C104)=TRUE,"",[4]死因簡単分類!D105)</f>
        <v>男</v>
      </c>
      <c r="E105" s="155">
        <v>127</v>
      </c>
      <c r="F105" s="211" t="s">
        <v>117</v>
      </c>
      <c r="G105" s="155" t="s">
        <v>117</v>
      </c>
      <c r="H105" s="155" t="s">
        <v>117</v>
      </c>
      <c r="I105" s="155" t="s">
        <v>117</v>
      </c>
      <c r="J105" s="155" t="s">
        <v>117</v>
      </c>
      <c r="K105" s="155" t="s">
        <v>117</v>
      </c>
      <c r="L105" s="155" t="s">
        <v>117</v>
      </c>
      <c r="M105" s="155" t="s">
        <v>117</v>
      </c>
      <c r="N105" s="102" t="s">
        <v>117</v>
      </c>
      <c r="O105" s="208"/>
      <c r="P105" s="208"/>
      <c r="Q105" s="102" t="s">
        <v>117</v>
      </c>
      <c r="R105" s="102" t="s">
        <v>117</v>
      </c>
      <c r="S105" s="102" t="s">
        <v>117</v>
      </c>
      <c r="T105" s="102" t="s">
        <v>117</v>
      </c>
      <c r="U105" s="102" t="s">
        <v>117</v>
      </c>
      <c r="V105" s="102" t="s">
        <v>117</v>
      </c>
      <c r="W105" s="102">
        <v>2</v>
      </c>
      <c r="X105" s="102">
        <v>3</v>
      </c>
      <c r="Y105" s="102">
        <v>4</v>
      </c>
      <c r="Z105" s="102">
        <v>11</v>
      </c>
      <c r="AA105" s="102">
        <v>22</v>
      </c>
      <c r="AB105" s="102">
        <v>18</v>
      </c>
      <c r="AC105" s="102">
        <v>29</v>
      </c>
      <c r="AD105" s="102">
        <v>28</v>
      </c>
      <c r="AE105" s="102">
        <v>10</v>
      </c>
      <c r="AF105" s="102" t="s">
        <v>117</v>
      </c>
      <c r="AG105" s="102" t="s">
        <v>117</v>
      </c>
      <c r="AH105" s="232" t="s">
        <v>117</v>
      </c>
    </row>
    <row r="106" spans="2:34" ht="15.95" customHeight="1">
      <c r="B106" s="256" t="str">
        <f>IF(ISBLANK([4]死因簡単分類!B106)=TRUE,"",[4]死因簡単分類!B106)</f>
        <v/>
      </c>
      <c r="C106" s="257" t="str">
        <f>IF(ISBLANK([4]死因簡単分類!C106)=TRUE,"",[4]死因簡単分類!C106)</f>
        <v/>
      </c>
      <c r="D106" s="192" t="str">
        <f>IF(ISBLANK([4]死因簡単分類!$C104)=TRUE,"",[4]死因簡単分類!D106)</f>
        <v>女</v>
      </c>
      <c r="E106" s="155">
        <v>87</v>
      </c>
      <c r="F106" s="211" t="s">
        <v>117</v>
      </c>
      <c r="G106" s="155" t="s">
        <v>117</v>
      </c>
      <c r="H106" s="155" t="s">
        <v>117</v>
      </c>
      <c r="I106" s="155" t="s">
        <v>117</v>
      </c>
      <c r="J106" s="155" t="s">
        <v>117</v>
      </c>
      <c r="K106" s="155" t="s">
        <v>117</v>
      </c>
      <c r="L106" s="155" t="s">
        <v>117</v>
      </c>
      <c r="M106" s="155" t="s">
        <v>117</v>
      </c>
      <c r="N106" s="102" t="s">
        <v>117</v>
      </c>
      <c r="O106" s="208"/>
      <c r="P106" s="208"/>
      <c r="Q106" s="102">
        <v>1</v>
      </c>
      <c r="R106" s="102" t="s">
        <v>117</v>
      </c>
      <c r="S106" s="102" t="s">
        <v>117</v>
      </c>
      <c r="T106" s="102" t="s">
        <v>117</v>
      </c>
      <c r="U106" s="102" t="s">
        <v>117</v>
      </c>
      <c r="V106" s="102">
        <v>1</v>
      </c>
      <c r="W106" s="102">
        <v>1</v>
      </c>
      <c r="X106" s="102">
        <v>2</v>
      </c>
      <c r="Y106" s="102">
        <v>2</v>
      </c>
      <c r="Z106" s="102">
        <v>1</v>
      </c>
      <c r="AA106" s="102">
        <v>9</v>
      </c>
      <c r="AB106" s="102">
        <v>11</v>
      </c>
      <c r="AC106" s="102">
        <v>12</v>
      </c>
      <c r="AD106" s="102">
        <v>20</v>
      </c>
      <c r="AE106" s="102">
        <v>17</v>
      </c>
      <c r="AF106" s="102">
        <v>10</v>
      </c>
      <c r="AG106" s="102" t="s">
        <v>117</v>
      </c>
      <c r="AH106" s="232" t="s">
        <v>117</v>
      </c>
    </row>
    <row r="107" spans="2:34" ht="15.95" customHeight="1">
      <c r="B107" s="256" t="str">
        <f>IF(ISBLANK([4]死因簡単分類!B107)=TRUE,"",[4]死因簡単分類!B107)</f>
        <v xml:space="preserve">    02119</v>
      </c>
      <c r="C107" s="257" t="str">
        <f>IF(ISBLANK([4]死因簡単分類!C107)=TRUE,"",[4]死因簡単分類!C107)</f>
        <v xml:space="preserve">    白血病</v>
      </c>
      <c r="D107" s="192" t="str">
        <f>IF(ISBLANK([4]死因簡単分類!$C107)=TRUE,"",[4]死因簡単分類!D107)</f>
        <v>総数</v>
      </c>
      <c r="E107" s="155">
        <v>131</v>
      </c>
      <c r="F107" s="211" t="s">
        <v>117</v>
      </c>
      <c r="G107" s="155" t="s">
        <v>117</v>
      </c>
      <c r="H107" s="155" t="s">
        <v>117</v>
      </c>
      <c r="I107" s="155" t="s">
        <v>117</v>
      </c>
      <c r="J107" s="155" t="s">
        <v>117</v>
      </c>
      <c r="K107" s="155" t="s">
        <v>117</v>
      </c>
      <c r="L107" s="155" t="s">
        <v>117</v>
      </c>
      <c r="M107" s="155" t="s">
        <v>117</v>
      </c>
      <c r="N107" s="102">
        <v>1</v>
      </c>
      <c r="O107" s="208"/>
      <c r="P107" s="208"/>
      <c r="Q107" s="102" t="s">
        <v>117</v>
      </c>
      <c r="R107" s="102">
        <v>1</v>
      </c>
      <c r="S107" s="102">
        <v>1</v>
      </c>
      <c r="T107" s="102" t="s">
        <v>117</v>
      </c>
      <c r="U107" s="102">
        <v>1</v>
      </c>
      <c r="V107" s="102">
        <v>3</v>
      </c>
      <c r="W107" s="102">
        <v>5</v>
      </c>
      <c r="X107" s="102">
        <v>1</v>
      </c>
      <c r="Y107" s="102">
        <v>3</v>
      </c>
      <c r="Z107" s="102">
        <v>17</v>
      </c>
      <c r="AA107" s="102">
        <v>14</v>
      </c>
      <c r="AB107" s="102">
        <v>21</v>
      </c>
      <c r="AC107" s="102">
        <v>20</v>
      </c>
      <c r="AD107" s="102">
        <v>25</v>
      </c>
      <c r="AE107" s="102">
        <v>13</v>
      </c>
      <c r="AF107" s="102">
        <v>5</v>
      </c>
      <c r="AG107" s="102" t="s">
        <v>117</v>
      </c>
      <c r="AH107" s="232" t="s">
        <v>117</v>
      </c>
    </row>
    <row r="108" spans="2:34" ht="15.95" customHeight="1">
      <c r="B108" s="256" t="str">
        <f>IF(ISBLANK([4]死因簡単分類!B108)=TRUE,"",[4]死因簡単分類!B108)</f>
        <v/>
      </c>
      <c r="C108" s="257" t="str">
        <f>IF(ISBLANK([4]死因簡単分類!C108)=TRUE,"",[4]死因簡単分類!C108)</f>
        <v/>
      </c>
      <c r="D108" s="192" t="str">
        <f>IF(ISBLANK([4]死因簡単分類!$C107)=TRUE,"",[4]死因簡単分類!D108)</f>
        <v>男</v>
      </c>
      <c r="E108" s="155">
        <v>87</v>
      </c>
      <c r="F108" s="211" t="s">
        <v>117</v>
      </c>
      <c r="G108" s="155" t="s">
        <v>117</v>
      </c>
      <c r="H108" s="155" t="s">
        <v>117</v>
      </c>
      <c r="I108" s="155" t="s">
        <v>117</v>
      </c>
      <c r="J108" s="155" t="s">
        <v>117</v>
      </c>
      <c r="K108" s="155" t="s">
        <v>117</v>
      </c>
      <c r="L108" s="155" t="s">
        <v>117</v>
      </c>
      <c r="M108" s="155" t="s">
        <v>117</v>
      </c>
      <c r="N108" s="102">
        <v>1</v>
      </c>
      <c r="O108" s="208"/>
      <c r="P108" s="208"/>
      <c r="Q108" s="102" t="s">
        <v>117</v>
      </c>
      <c r="R108" s="102">
        <v>1</v>
      </c>
      <c r="S108" s="102">
        <v>1</v>
      </c>
      <c r="T108" s="102" t="s">
        <v>117</v>
      </c>
      <c r="U108" s="102">
        <v>1</v>
      </c>
      <c r="V108" s="102">
        <v>1</v>
      </c>
      <c r="W108" s="102">
        <v>3</v>
      </c>
      <c r="X108" s="102" t="s">
        <v>117</v>
      </c>
      <c r="Y108" s="102">
        <v>3</v>
      </c>
      <c r="Z108" s="102">
        <v>14</v>
      </c>
      <c r="AA108" s="102">
        <v>9</v>
      </c>
      <c r="AB108" s="102">
        <v>11</v>
      </c>
      <c r="AC108" s="102">
        <v>15</v>
      </c>
      <c r="AD108" s="102">
        <v>17</v>
      </c>
      <c r="AE108" s="102">
        <v>5</v>
      </c>
      <c r="AF108" s="102">
        <v>5</v>
      </c>
      <c r="AG108" s="102" t="s">
        <v>117</v>
      </c>
      <c r="AH108" s="232" t="s">
        <v>117</v>
      </c>
    </row>
    <row r="109" spans="2:34" ht="15.95" customHeight="1">
      <c r="B109" s="256" t="str">
        <f>IF(ISBLANK([4]死因簡単分類!B109)=TRUE,"",[4]死因簡単分類!B109)</f>
        <v/>
      </c>
      <c r="C109" s="257" t="str">
        <f>IF(ISBLANK([4]死因簡単分類!C109)=TRUE,"",[4]死因簡単分類!C109)</f>
        <v/>
      </c>
      <c r="D109" s="192" t="str">
        <f>IF(ISBLANK([4]死因簡単分類!$C107)=TRUE,"",[4]死因簡単分類!D109)</f>
        <v>女</v>
      </c>
      <c r="E109" s="155">
        <v>44</v>
      </c>
      <c r="F109" s="211" t="s">
        <v>117</v>
      </c>
      <c r="G109" s="155" t="s">
        <v>117</v>
      </c>
      <c r="H109" s="155" t="s">
        <v>117</v>
      </c>
      <c r="I109" s="155" t="s">
        <v>117</v>
      </c>
      <c r="J109" s="155" t="s">
        <v>117</v>
      </c>
      <c r="K109" s="155" t="s">
        <v>117</v>
      </c>
      <c r="L109" s="155" t="s">
        <v>117</v>
      </c>
      <c r="M109" s="155" t="s">
        <v>117</v>
      </c>
      <c r="N109" s="102" t="s">
        <v>117</v>
      </c>
      <c r="O109" s="208"/>
      <c r="P109" s="208"/>
      <c r="Q109" s="102" t="s">
        <v>117</v>
      </c>
      <c r="R109" s="102" t="s">
        <v>117</v>
      </c>
      <c r="S109" s="102" t="s">
        <v>117</v>
      </c>
      <c r="T109" s="102" t="s">
        <v>117</v>
      </c>
      <c r="U109" s="102" t="s">
        <v>117</v>
      </c>
      <c r="V109" s="102">
        <v>2</v>
      </c>
      <c r="W109" s="102">
        <v>2</v>
      </c>
      <c r="X109" s="102">
        <v>1</v>
      </c>
      <c r="Y109" s="102" t="s">
        <v>117</v>
      </c>
      <c r="Z109" s="102">
        <v>3</v>
      </c>
      <c r="AA109" s="102">
        <v>5</v>
      </c>
      <c r="AB109" s="102">
        <v>10</v>
      </c>
      <c r="AC109" s="102">
        <v>5</v>
      </c>
      <c r="AD109" s="102">
        <v>8</v>
      </c>
      <c r="AE109" s="102">
        <v>8</v>
      </c>
      <c r="AF109" s="102" t="s">
        <v>117</v>
      </c>
      <c r="AG109" s="102" t="s">
        <v>117</v>
      </c>
      <c r="AH109" s="232" t="s">
        <v>117</v>
      </c>
    </row>
    <row r="110" spans="2:34" ht="15.95" customHeight="1">
      <c r="B110" s="256" t="str">
        <f>IF(ISBLANK([4]死因簡単分類!B110)=TRUE,"",[4]死因簡単分類!B110)</f>
        <v xml:space="preserve">    02120</v>
      </c>
      <c r="C110" s="257" t="str">
        <f>IF(ISBLANK([4]死因簡単分類!C110)=TRUE,"",[4]死因簡単分類!C110)</f>
        <v xml:space="preserve">    その他のリンパ組織，造血組織及び</v>
      </c>
      <c r="D110" s="192" t="str">
        <f>IF(ISBLANK([4]死因簡単分類!$C110)=TRUE,"",[4]死因簡単分類!D110)</f>
        <v>総数</v>
      </c>
      <c r="E110" s="155">
        <v>66</v>
      </c>
      <c r="F110" s="211" t="s">
        <v>117</v>
      </c>
      <c r="G110" s="155" t="s">
        <v>117</v>
      </c>
      <c r="H110" s="155" t="s">
        <v>117</v>
      </c>
      <c r="I110" s="155" t="s">
        <v>117</v>
      </c>
      <c r="J110" s="155" t="s">
        <v>117</v>
      </c>
      <c r="K110" s="155" t="s">
        <v>117</v>
      </c>
      <c r="L110" s="155" t="s">
        <v>117</v>
      </c>
      <c r="M110" s="155" t="s">
        <v>117</v>
      </c>
      <c r="N110" s="102" t="s">
        <v>117</v>
      </c>
      <c r="O110" s="208"/>
      <c r="P110" s="208"/>
      <c r="Q110" s="102" t="s">
        <v>117</v>
      </c>
      <c r="R110" s="102" t="s">
        <v>117</v>
      </c>
      <c r="S110" s="102" t="s">
        <v>117</v>
      </c>
      <c r="T110" s="102" t="s">
        <v>117</v>
      </c>
      <c r="U110" s="102" t="s">
        <v>117</v>
      </c>
      <c r="V110" s="102" t="s">
        <v>117</v>
      </c>
      <c r="W110" s="102">
        <v>2</v>
      </c>
      <c r="X110" s="102" t="s">
        <v>117</v>
      </c>
      <c r="Y110" s="102">
        <v>2</v>
      </c>
      <c r="Z110" s="102">
        <v>6</v>
      </c>
      <c r="AA110" s="102">
        <v>10</v>
      </c>
      <c r="AB110" s="102">
        <v>7</v>
      </c>
      <c r="AC110" s="102">
        <v>14</v>
      </c>
      <c r="AD110" s="102">
        <v>14</v>
      </c>
      <c r="AE110" s="102">
        <v>9</v>
      </c>
      <c r="AF110" s="102">
        <v>2</v>
      </c>
      <c r="AG110" s="102" t="s">
        <v>117</v>
      </c>
      <c r="AH110" s="232" t="s">
        <v>117</v>
      </c>
    </row>
    <row r="111" spans="2:34" ht="15.95" customHeight="1">
      <c r="B111" s="256" t="str">
        <f>IF(ISBLANK([4]死因簡単分類!B111)=TRUE,"",[4]死因簡単分類!B111)</f>
        <v/>
      </c>
      <c r="C111" s="257" t="str">
        <f>IF(ISBLANK([4]死因簡単分類!C111)=TRUE,"",[4]死因簡単分類!C111)</f>
        <v xml:space="preserve">    関連組織の悪性新生物＜腫瘍＞</v>
      </c>
      <c r="D111" s="192" t="str">
        <f>IF(ISBLANK([4]死因簡単分類!$C110)=TRUE,"",[4]死因簡単分類!D111)</f>
        <v>男</v>
      </c>
      <c r="E111" s="155">
        <v>28</v>
      </c>
      <c r="F111" s="211" t="s">
        <v>117</v>
      </c>
      <c r="G111" s="155" t="s">
        <v>117</v>
      </c>
      <c r="H111" s="155" t="s">
        <v>117</v>
      </c>
      <c r="I111" s="155" t="s">
        <v>117</v>
      </c>
      <c r="J111" s="155" t="s">
        <v>117</v>
      </c>
      <c r="K111" s="155" t="s">
        <v>117</v>
      </c>
      <c r="L111" s="155" t="s">
        <v>117</v>
      </c>
      <c r="M111" s="155" t="s">
        <v>117</v>
      </c>
      <c r="N111" s="102" t="s">
        <v>117</v>
      </c>
      <c r="O111" s="208"/>
      <c r="P111" s="208"/>
      <c r="Q111" s="102" t="s">
        <v>117</v>
      </c>
      <c r="R111" s="102" t="s">
        <v>117</v>
      </c>
      <c r="S111" s="102" t="s">
        <v>117</v>
      </c>
      <c r="T111" s="102" t="s">
        <v>117</v>
      </c>
      <c r="U111" s="102" t="s">
        <v>117</v>
      </c>
      <c r="V111" s="102" t="s">
        <v>117</v>
      </c>
      <c r="W111" s="102">
        <v>1</v>
      </c>
      <c r="X111" s="102" t="s">
        <v>117</v>
      </c>
      <c r="Y111" s="102">
        <v>2</v>
      </c>
      <c r="Z111" s="102">
        <v>2</v>
      </c>
      <c r="AA111" s="102">
        <v>3</v>
      </c>
      <c r="AB111" s="102">
        <v>3</v>
      </c>
      <c r="AC111" s="102">
        <v>8</v>
      </c>
      <c r="AD111" s="102">
        <v>5</v>
      </c>
      <c r="AE111" s="102">
        <v>3</v>
      </c>
      <c r="AF111" s="102">
        <v>1</v>
      </c>
      <c r="AG111" s="102" t="s">
        <v>117</v>
      </c>
      <c r="AH111" s="232" t="s">
        <v>117</v>
      </c>
    </row>
    <row r="112" spans="2:34" ht="15.95" customHeight="1">
      <c r="B112" s="256" t="str">
        <f>IF(ISBLANK([4]死因簡単分類!B112)=TRUE,"",[4]死因簡単分類!B112)</f>
        <v/>
      </c>
      <c r="C112" s="257" t="str">
        <f>IF(ISBLANK([4]死因簡単分類!C112)=TRUE,"",[4]死因簡単分類!C112)</f>
        <v/>
      </c>
      <c r="D112" s="192" t="str">
        <f>IF(ISBLANK([4]死因簡単分類!$C110)=TRUE,"",[4]死因簡単分類!D112)</f>
        <v>女</v>
      </c>
      <c r="E112" s="155">
        <v>38</v>
      </c>
      <c r="F112" s="211" t="s">
        <v>117</v>
      </c>
      <c r="G112" s="155" t="s">
        <v>117</v>
      </c>
      <c r="H112" s="155" t="s">
        <v>117</v>
      </c>
      <c r="I112" s="155" t="s">
        <v>117</v>
      </c>
      <c r="J112" s="155" t="s">
        <v>117</v>
      </c>
      <c r="K112" s="155" t="s">
        <v>117</v>
      </c>
      <c r="L112" s="155" t="s">
        <v>117</v>
      </c>
      <c r="M112" s="155" t="s">
        <v>117</v>
      </c>
      <c r="N112" s="102" t="s">
        <v>117</v>
      </c>
      <c r="O112" s="208"/>
      <c r="P112" s="208"/>
      <c r="Q112" s="102" t="s">
        <v>117</v>
      </c>
      <c r="R112" s="102" t="s">
        <v>117</v>
      </c>
      <c r="S112" s="102" t="s">
        <v>117</v>
      </c>
      <c r="T112" s="102" t="s">
        <v>117</v>
      </c>
      <c r="U112" s="102" t="s">
        <v>117</v>
      </c>
      <c r="V112" s="102" t="s">
        <v>117</v>
      </c>
      <c r="W112" s="102">
        <v>1</v>
      </c>
      <c r="X112" s="102" t="s">
        <v>117</v>
      </c>
      <c r="Y112" s="102" t="s">
        <v>117</v>
      </c>
      <c r="Z112" s="102">
        <v>4</v>
      </c>
      <c r="AA112" s="102">
        <v>7</v>
      </c>
      <c r="AB112" s="102">
        <v>4</v>
      </c>
      <c r="AC112" s="102">
        <v>6</v>
      </c>
      <c r="AD112" s="102">
        <v>9</v>
      </c>
      <c r="AE112" s="102">
        <v>6</v>
      </c>
      <c r="AF112" s="102">
        <v>1</v>
      </c>
      <c r="AG112" s="102" t="s">
        <v>117</v>
      </c>
      <c r="AH112" s="232" t="s">
        <v>117</v>
      </c>
    </row>
    <row r="113" spans="2:34" ht="15.95" customHeight="1">
      <c r="B113" s="256" t="str">
        <f>IF(ISBLANK([4]死因簡単分類!B113)=TRUE,"",[4]死因簡単分類!B113)</f>
        <v xml:space="preserve">    02121</v>
      </c>
      <c r="C113" s="257" t="str">
        <f>IF(ISBLANK([4]死因簡単分類!C113)=TRUE,"",[4]死因簡単分類!C113)</f>
        <v xml:space="preserve">    その他の悪性新生物＜腫瘍＞</v>
      </c>
      <c r="D113" s="192" t="str">
        <f>IF(ISBLANK([4]死因簡単分類!$C113)=TRUE,"",[4]死因簡単分類!D113)</f>
        <v>総数</v>
      </c>
      <c r="E113" s="155">
        <v>418</v>
      </c>
      <c r="F113" s="211" t="s">
        <v>117</v>
      </c>
      <c r="G113" s="155" t="s">
        <v>117</v>
      </c>
      <c r="H113" s="155" t="s">
        <v>117</v>
      </c>
      <c r="I113" s="155" t="s">
        <v>117</v>
      </c>
      <c r="J113" s="155" t="s">
        <v>117</v>
      </c>
      <c r="K113" s="155" t="s">
        <v>117</v>
      </c>
      <c r="L113" s="155" t="s">
        <v>117</v>
      </c>
      <c r="M113" s="155" t="s">
        <v>117</v>
      </c>
      <c r="N113" s="102" t="s">
        <v>117</v>
      </c>
      <c r="O113" s="208"/>
      <c r="P113" s="208"/>
      <c r="Q113" s="102" t="s">
        <v>117</v>
      </c>
      <c r="R113" s="102">
        <v>1</v>
      </c>
      <c r="S113" s="102" t="s">
        <v>117</v>
      </c>
      <c r="T113" s="102">
        <v>1</v>
      </c>
      <c r="U113" s="102">
        <v>3</v>
      </c>
      <c r="V113" s="102">
        <v>10</v>
      </c>
      <c r="W113" s="102">
        <v>1</v>
      </c>
      <c r="X113" s="102">
        <v>13</v>
      </c>
      <c r="Y113" s="102">
        <v>13</v>
      </c>
      <c r="Z113" s="102">
        <v>33</v>
      </c>
      <c r="AA113" s="102">
        <v>51</v>
      </c>
      <c r="AB113" s="102">
        <v>58</v>
      </c>
      <c r="AC113" s="102">
        <v>76</v>
      </c>
      <c r="AD113" s="102">
        <v>80</v>
      </c>
      <c r="AE113" s="102">
        <v>66</v>
      </c>
      <c r="AF113" s="102">
        <v>11</v>
      </c>
      <c r="AG113" s="102">
        <v>1</v>
      </c>
      <c r="AH113" s="232" t="s">
        <v>117</v>
      </c>
    </row>
    <row r="114" spans="2:34" ht="15.95" customHeight="1">
      <c r="B114" s="256" t="str">
        <f>IF(ISBLANK([4]死因簡単分類!B114)=TRUE,"",[4]死因簡単分類!B114)</f>
        <v/>
      </c>
      <c r="C114" s="257" t="str">
        <f>IF(ISBLANK([4]死因簡単分類!C114)=TRUE,"",[4]死因簡単分類!C114)</f>
        <v/>
      </c>
      <c r="D114" s="192" t="str">
        <f>IF(ISBLANK([4]死因簡単分類!$C113)=TRUE,"",[4]死因簡単分類!D114)</f>
        <v>男</v>
      </c>
      <c r="E114" s="155">
        <v>226</v>
      </c>
      <c r="F114" s="211" t="s">
        <v>117</v>
      </c>
      <c r="G114" s="155" t="s">
        <v>117</v>
      </c>
      <c r="H114" s="155" t="s">
        <v>117</v>
      </c>
      <c r="I114" s="155" t="s">
        <v>117</v>
      </c>
      <c r="J114" s="155" t="s">
        <v>117</v>
      </c>
      <c r="K114" s="155" t="s">
        <v>117</v>
      </c>
      <c r="L114" s="155" t="s">
        <v>117</v>
      </c>
      <c r="M114" s="155" t="s">
        <v>117</v>
      </c>
      <c r="N114" s="102" t="s">
        <v>117</v>
      </c>
      <c r="O114" s="208"/>
      <c r="P114" s="208"/>
      <c r="Q114" s="102" t="s">
        <v>117</v>
      </c>
      <c r="R114" s="102" t="s">
        <v>117</v>
      </c>
      <c r="S114" s="102" t="s">
        <v>117</v>
      </c>
      <c r="T114" s="102">
        <v>1</v>
      </c>
      <c r="U114" s="102">
        <v>1</v>
      </c>
      <c r="V114" s="102">
        <v>5</v>
      </c>
      <c r="W114" s="102" t="s">
        <v>117</v>
      </c>
      <c r="X114" s="102">
        <v>5</v>
      </c>
      <c r="Y114" s="102">
        <v>11</v>
      </c>
      <c r="Z114" s="102">
        <v>24</v>
      </c>
      <c r="AA114" s="102">
        <v>30</v>
      </c>
      <c r="AB114" s="102">
        <v>37</v>
      </c>
      <c r="AC114" s="102">
        <v>46</v>
      </c>
      <c r="AD114" s="102">
        <v>41</v>
      </c>
      <c r="AE114" s="102">
        <v>23</v>
      </c>
      <c r="AF114" s="102">
        <v>2</v>
      </c>
      <c r="AG114" s="102" t="s">
        <v>117</v>
      </c>
      <c r="AH114" s="232" t="s">
        <v>117</v>
      </c>
    </row>
    <row r="115" spans="2:34" ht="15.95" customHeight="1">
      <c r="B115" s="256" t="str">
        <f>IF(ISBLANK([4]死因簡単分類!B115)=TRUE,"",[4]死因簡単分類!B115)</f>
        <v/>
      </c>
      <c r="C115" s="257" t="str">
        <f>IF(ISBLANK([4]死因簡単分類!C115)=TRUE,"",[4]死因簡単分類!C115)</f>
        <v/>
      </c>
      <c r="D115" s="192" t="str">
        <f>IF(ISBLANK([4]死因簡単分類!$C113)=TRUE,"",[4]死因簡単分類!D115)</f>
        <v>女</v>
      </c>
      <c r="E115" s="155">
        <v>192</v>
      </c>
      <c r="F115" s="211" t="s">
        <v>117</v>
      </c>
      <c r="G115" s="155" t="s">
        <v>117</v>
      </c>
      <c r="H115" s="155" t="s">
        <v>117</v>
      </c>
      <c r="I115" s="155" t="s">
        <v>117</v>
      </c>
      <c r="J115" s="155" t="s">
        <v>117</v>
      </c>
      <c r="K115" s="155" t="s">
        <v>117</v>
      </c>
      <c r="L115" s="155" t="s">
        <v>117</v>
      </c>
      <c r="M115" s="155" t="s">
        <v>117</v>
      </c>
      <c r="N115" s="102" t="s">
        <v>117</v>
      </c>
      <c r="O115" s="208"/>
      <c r="P115" s="208"/>
      <c r="Q115" s="102" t="s">
        <v>117</v>
      </c>
      <c r="R115" s="102">
        <v>1</v>
      </c>
      <c r="S115" s="102" t="s">
        <v>117</v>
      </c>
      <c r="T115" s="102" t="s">
        <v>117</v>
      </c>
      <c r="U115" s="102">
        <v>2</v>
      </c>
      <c r="V115" s="102">
        <v>5</v>
      </c>
      <c r="W115" s="102">
        <v>1</v>
      </c>
      <c r="X115" s="102">
        <v>8</v>
      </c>
      <c r="Y115" s="102">
        <v>2</v>
      </c>
      <c r="Z115" s="102">
        <v>9</v>
      </c>
      <c r="AA115" s="102">
        <v>21</v>
      </c>
      <c r="AB115" s="102">
        <v>21</v>
      </c>
      <c r="AC115" s="102">
        <v>30</v>
      </c>
      <c r="AD115" s="102">
        <v>39</v>
      </c>
      <c r="AE115" s="102">
        <v>43</v>
      </c>
      <c r="AF115" s="102">
        <v>9</v>
      </c>
      <c r="AG115" s="102">
        <v>1</v>
      </c>
      <c r="AH115" s="232" t="s">
        <v>117</v>
      </c>
    </row>
    <row r="116" spans="2:34" ht="15.95" customHeight="1">
      <c r="B116" s="256" t="str">
        <f>IF(ISBLANK([4]死因簡単分類!B116)=TRUE,"",[4]死因簡単分類!B116)</f>
        <v xml:space="preserve">  02200</v>
      </c>
      <c r="C116" s="257" t="str">
        <f>IF(ISBLANK([4]死因簡単分類!C116)=TRUE,"",[4]死因簡単分類!C116)</f>
        <v xml:space="preserve">  その他の新生物＜腫瘍＞</v>
      </c>
      <c r="D116" s="192" t="str">
        <f>IF(ISBLANK([4]死因簡単分類!$C116)=TRUE,"",[4]死因簡単分類!D116)</f>
        <v>総数</v>
      </c>
      <c r="E116" s="155">
        <v>211</v>
      </c>
      <c r="F116" s="211" t="s">
        <v>117</v>
      </c>
      <c r="G116" s="155" t="s">
        <v>117</v>
      </c>
      <c r="H116" s="155" t="s">
        <v>117</v>
      </c>
      <c r="I116" s="155" t="s">
        <v>117</v>
      </c>
      <c r="J116" s="155" t="s">
        <v>117</v>
      </c>
      <c r="K116" s="155" t="s">
        <v>117</v>
      </c>
      <c r="L116" s="155" t="s">
        <v>117</v>
      </c>
      <c r="M116" s="155" t="s">
        <v>117</v>
      </c>
      <c r="N116" s="102" t="s">
        <v>117</v>
      </c>
      <c r="O116" s="213"/>
      <c r="P116" s="213"/>
      <c r="Q116" s="102" t="s">
        <v>117</v>
      </c>
      <c r="R116" s="102" t="s">
        <v>117</v>
      </c>
      <c r="S116" s="102" t="s">
        <v>117</v>
      </c>
      <c r="T116" s="102">
        <v>1</v>
      </c>
      <c r="U116" s="102" t="s">
        <v>117</v>
      </c>
      <c r="V116" s="102">
        <v>2</v>
      </c>
      <c r="W116" s="102">
        <v>1</v>
      </c>
      <c r="X116" s="102">
        <v>5</v>
      </c>
      <c r="Y116" s="102">
        <v>4</v>
      </c>
      <c r="Z116" s="102">
        <v>9</v>
      </c>
      <c r="AA116" s="102">
        <v>26</v>
      </c>
      <c r="AB116" s="102">
        <v>21</v>
      </c>
      <c r="AC116" s="102">
        <v>36</v>
      </c>
      <c r="AD116" s="102">
        <v>50</v>
      </c>
      <c r="AE116" s="102">
        <v>41</v>
      </c>
      <c r="AF116" s="102">
        <v>14</v>
      </c>
      <c r="AG116" s="102">
        <v>1</v>
      </c>
      <c r="AH116" s="232" t="s">
        <v>117</v>
      </c>
    </row>
    <row r="117" spans="2:34" ht="15.95" customHeight="1">
      <c r="B117" s="256" t="str">
        <f>IF(ISBLANK([4]死因簡単分類!B117)=TRUE,"",[4]死因簡単分類!B117)</f>
        <v/>
      </c>
      <c r="C117" s="257" t="str">
        <f>IF(ISBLANK([4]死因簡単分類!C117)=TRUE,"",[4]死因簡単分類!C117)</f>
        <v/>
      </c>
      <c r="D117" s="192" t="str">
        <f>IF(ISBLANK([4]死因簡単分類!$C116)=TRUE,"",[4]死因簡単分類!D117)</f>
        <v>男</v>
      </c>
      <c r="E117" s="155">
        <v>113</v>
      </c>
      <c r="F117" s="211" t="s">
        <v>117</v>
      </c>
      <c r="G117" s="155" t="s">
        <v>117</v>
      </c>
      <c r="H117" s="155" t="s">
        <v>117</v>
      </c>
      <c r="I117" s="155" t="s">
        <v>117</v>
      </c>
      <c r="J117" s="155" t="s">
        <v>117</v>
      </c>
      <c r="K117" s="155" t="s">
        <v>117</v>
      </c>
      <c r="L117" s="155" t="s">
        <v>117</v>
      </c>
      <c r="M117" s="155" t="s">
        <v>117</v>
      </c>
      <c r="N117" s="102" t="s">
        <v>117</v>
      </c>
      <c r="O117" s="213"/>
      <c r="P117" s="213"/>
      <c r="Q117" s="102" t="s">
        <v>117</v>
      </c>
      <c r="R117" s="102" t="s">
        <v>117</v>
      </c>
      <c r="S117" s="102" t="s">
        <v>117</v>
      </c>
      <c r="T117" s="102">
        <v>1</v>
      </c>
      <c r="U117" s="102" t="s">
        <v>117</v>
      </c>
      <c r="V117" s="102">
        <v>1</v>
      </c>
      <c r="W117" s="102" t="s">
        <v>117</v>
      </c>
      <c r="X117" s="102">
        <v>4</v>
      </c>
      <c r="Y117" s="102">
        <v>2</v>
      </c>
      <c r="Z117" s="102">
        <v>7</v>
      </c>
      <c r="AA117" s="102">
        <v>20</v>
      </c>
      <c r="AB117" s="102">
        <v>14</v>
      </c>
      <c r="AC117" s="102">
        <v>20</v>
      </c>
      <c r="AD117" s="102">
        <v>25</v>
      </c>
      <c r="AE117" s="102">
        <v>16</v>
      </c>
      <c r="AF117" s="102">
        <v>3</v>
      </c>
      <c r="AG117" s="102" t="s">
        <v>117</v>
      </c>
      <c r="AH117" s="232" t="s">
        <v>117</v>
      </c>
    </row>
    <row r="118" spans="2:34" ht="15.95" customHeight="1">
      <c r="B118" s="256" t="str">
        <f>IF(ISBLANK([4]死因簡単分類!B118)=TRUE,"",[4]死因簡単分類!B118)</f>
        <v/>
      </c>
      <c r="C118" s="257" t="str">
        <f>IF(ISBLANK([4]死因簡単分類!C118)=TRUE,"",[4]死因簡単分類!C118)</f>
        <v/>
      </c>
      <c r="D118" s="192" t="str">
        <f>IF(ISBLANK([4]死因簡単分類!$C116)=TRUE,"",[4]死因簡単分類!D118)</f>
        <v>女</v>
      </c>
      <c r="E118" s="155">
        <v>98</v>
      </c>
      <c r="F118" s="211" t="s">
        <v>117</v>
      </c>
      <c r="G118" s="155" t="s">
        <v>117</v>
      </c>
      <c r="H118" s="155" t="s">
        <v>117</v>
      </c>
      <c r="I118" s="155" t="s">
        <v>117</v>
      </c>
      <c r="J118" s="155" t="s">
        <v>117</v>
      </c>
      <c r="K118" s="155" t="s">
        <v>117</v>
      </c>
      <c r="L118" s="155" t="s">
        <v>117</v>
      </c>
      <c r="M118" s="155" t="s">
        <v>117</v>
      </c>
      <c r="N118" s="102" t="s">
        <v>117</v>
      </c>
      <c r="O118" s="208"/>
      <c r="P118" s="208"/>
      <c r="Q118" s="102" t="s">
        <v>117</v>
      </c>
      <c r="R118" s="102" t="s">
        <v>117</v>
      </c>
      <c r="S118" s="102" t="s">
        <v>117</v>
      </c>
      <c r="T118" s="102" t="s">
        <v>117</v>
      </c>
      <c r="U118" s="102" t="s">
        <v>117</v>
      </c>
      <c r="V118" s="102">
        <v>1</v>
      </c>
      <c r="W118" s="102">
        <v>1</v>
      </c>
      <c r="X118" s="102">
        <v>1</v>
      </c>
      <c r="Y118" s="102">
        <v>2</v>
      </c>
      <c r="Z118" s="102">
        <v>2</v>
      </c>
      <c r="AA118" s="102">
        <v>6</v>
      </c>
      <c r="AB118" s="102">
        <v>7</v>
      </c>
      <c r="AC118" s="102">
        <v>16</v>
      </c>
      <c r="AD118" s="102">
        <v>25</v>
      </c>
      <c r="AE118" s="102">
        <v>25</v>
      </c>
      <c r="AF118" s="102">
        <v>11</v>
      </c>
      <c r="AG118" s="102">
        <v>1</v>
      </c>
      <c r="AH118" s="232" t="s">
        <v>117</v>
      </c>
    </row>
    <row r="119" spans="2:34" ht="15.95" customHeight="1">
      <c r="B119" s="256" t="str">
        <f>IF(ISBLANK([4]死因簡単分類!B119)=TRUE,"",[4]死因簡単分類!B119)</f>
        <v xml:space="preserve">    02201</v>
      </c>
      <c r="C119" s="257" t="str">
        <f>IF(ISBLANK([4]死因簡単分類!C119)=TRUE,"",[4]死因簡単分類!C119)</f>
        <v xml:space="preserve">    中枢神経系のその他の新生物＜腫瘍＞</v>
      </c>
      <c r="D119" s="192" t="str">
        <f>IF(ISBLANK([4]死因簡単分類!$C119)=TRUE,"",[4]死因簡単分類!D119)</f>
        <v>総数</v>
      </c>
      <c r="E119" s="155">
        <v>41</v>
      </c>
      <c r="F119" s="211" t="s">
        <v>117</v>
      </c>
      <c r="G119" s="155" t="s">
        <v>117</v>
      </c>
      <c r="H119" s="155" t="s">
        <v>117</v>
      </c>
      <c r="I119" s="155" t="s">
        <v>117</v>
      </c>
      <c r="J119" s="155" t="s">
        <v>117</v>
      </c>
      <c r="K119" s="155" t="s">
        <v>117</v>
      </c>
      <c r="L119" s="155" t="s">
        <v>117</v>
      </c>
      <c r="M119" s="155" t="s">
        <v>117</v>
      </c>
      <c r="N119" s="102" t="s">
        <v>117</v>
      </c>
      <c r="O119" s="213"/>
      <c r="P119" s="213"/>
      <c r="Q119" s="102" t="s">
        <v>117</v>
      </c>
      <c r="R119" s="102" t="s">
        <v>117</v>
      </c>
      <c r="S119" s="102" t="s">
        <v>117</v>
      </c>
      <c r="T119" s="102" t="s">
        <v>117</v>
      </c>
      <c r="U119" s="102" t="s">
        <v>117</v>
      </c>
      <c r="V119" s="102">
        <v>1</v>
      </c>
      <c r="W119" s="102" t="s">
        <v>117</v>
      </c>
      <c r="X119" s="102">
        <v>2</v>
      </c>
      <c r="Y119" s="102">
        <v>3</v>
      </c>
      <c r="Z119" s="102" t="s">
        <v>117</v>
      </c>
      <c r="AA119" s="102">
        <v>5</v>
      </c>
      <c r="AB119" s="102">
        <v>6</v>
      </c>
      <c r="AC119" s="102">
        <v>6</v>
      </c>
      <c r="AD119" s="102">
        <v>7</v>
      </c>
      <c r="AE119" s="102">
        <v>9</v>
      </c>
      <c r="AF119" s="102">
        <v>2</v>
      </c>
      <c r="AG119" s="102" t="s">
        <v>117</v>
      </c>
      <c r="AH119" s="232" t="s">
        <v>117</v>
      </c>
    </row>
    <row r="120" spans="2:34" ht="15.95" customHeight="1">
      <c r="B120" s="256" t="str">
        <f>IF(ISBLANK([4]死因簡単分類!B120)=TRUE,"",[4]死因簡単分類!B120)</f>
        <v/>
      </c>
      <c r="C120" s="257" t="str">
        <f>IF(ISBLANK([4]死因簡単分類!C120)=TRUE,"",[4]死因簡単分類!C120)</f>
        <v/>
      </c>
      <c r="D120" s="192" t="str">
        <f>IF(ISBLANK([4]死因簡単分類!$C119)=TRUE,"",[4]死因簡単分類!D120)</f>
        <v>男</v>
      </c>
      <c r="E120" s="155">
        <v>24</v>
      </c>
      <c r="F120" s="211" t="s">
        <v>117</v>
      </c>
      <c r="G120" s="155" t="s">
        <v>117</v>
      </c>
      <c r="H120" s="155" t="s">
        <v>117</v>
      </c>
      <c r="I120" s="155" t="s">
        <v>117</v>
      </c>
      <c r="J120" s="155" t="s">
        <v>117</v>
      </c>
      <c r="K120" s="155" t="s">
        <v>117</v>
      </c>
      <c r="L120" s="155" t="s">
        <v>117</v>
      </c>
      <c r="M120" s="155" t="s">
        <v>117</v>
      </c>
      <c r="N120" s="102" t="s">
        <v>117</v>
      </c>
      <c r="O120" s="213"/>
      <c r="P120" s="213"/>
      <c r="Q120" s="102" t="s">
        <v>117</v>
      </c>
      <c r="R120" s="102" t="s">
        <v>117</v>
      </c>
      <c r="S120" s="102" t="s">
        <v>117</v>
      </c>
      <c r="T120" s="102" t="s">
        <v>117</v>
      </c>
      <c r="U120" s="102" t="s">
        <v>117</v>
      </c>
      <c r="V120" s="102" t="s">
        <v>117</v>
      </c>
      <c r="W120" s="102" t="s">
        <v>117</v>
      </c>
      <c r="X120" s="102">
        <v>2</v>
      </c>
      <c r="Y120" s="102">
        <v>1</v>
      </c>
      <c r="Z120" s="102" t="s">
        <v>117</v>
      </c>
      <c r="AA120" s="102">
        <v>4</v>
      </c>
      <c r="AB120" s="102">
        <v>3</v>
      </c>
      <c r="AC120" s="102">
        <v>5</v>
      </c>
      <c r="AD120" s="102">
        <v>3</v>
      </c>
      <c r="AE120" s="102">
        <v>5</v>
      </c>
      <c r="AF120" s="102">
        <v>1</v>
      </c>
      <c r="AG120" s="102" t="s">
        <v>117</v>
      </c>
      <c r="AH120" s="232" t="s">
        <v>117</v>
      </c>
    </row>
    <row r="121" spans="2:34" ht="15.95" customHeight="1">
      <c r="B121" s="256" t="str">
        <f>IF(ISBLANK([4]死因簡単分類!B121)=TRUE,"",[4]死因簡単分類!B121)</f>
        <v/>
      </c>
      <c r="C121" s="257" t="str">
        <f>IF(ISBLANK([4]死因簡単分類!C121)=TRUE,"",[4]死因簡単分類!C121)</f>
        <v/>
      </c>
      <c r="D121" s="192" t="str">
        <f>IF(ISBLANK([4]死因簡単分類!$C119)=TRUE,"",[4]死因簡単分類!D121)</f>
        <v>女</v>
      </c>
      <c r="E121" s="155">
        <v>17</v>
      </c>
      <c r="F121" s="211" t="s">
        <v>117</v>
      </c>
      <c r="G121" s="155" t="s">
        <v>117</v>
      </c>
      <c r="H121" s="155" t="s">
        <v>117</v>
      </c>
      <c r="I121" s="155" t="s">
        <v>117</v>
      </c>
      <c r="J121" s="155" t="s">
        <v>117</v>
      </c>
      <c r="K121" s="155" t="s">
        <v>117</v>
      </c>
      <c r="L121" s="155" t="s">
        <v>117</v>
      </c>
      <c r="M121" s="155" t="s">
        <v>117</v>
      </c>
      <c r="N121" s="102" t="s">
        <v>117</v>
      </c>
      <c r="O121" s="213"/>
      <c r="P121" s="213"/>
      <c r="Q121" s="102" t="s">
        <v>117</v>
      </c>
      <c r="R121" s="102" t="s">
        <v>117</v>
      </c>
      <c r="S121" s="102" t="s">
        <v>117</v>
      </c>
      <c r="T121" s="102" t="s">
        <v>117</v>
      </c>
      <c r="U121" s="102" t="s">
        <v>117</v>
      </c>
      <c r="V121" s="102">
        <v>1</v>
      </c>
      <c r="W121" s="102" t="s">
        <v>117</v>
      </c>
      <c r="X121" s="102" t="s">
        <v>117</v>
      </c>
      <c r="Y121" s="102">
        <v>2</v>
      </c>
      <c r="Z121" s="102" t="s">
        <v>117</v>
      </c>
      <c r="AA121" s="102">
        <v>1</v>
      </c>
      <c r="AB121" s="102">
        <v>3</v>
      </c>
      <c r="AC121" s="102">
        <v>1</v>
      </c>
      <c r="AD121" s="102">
        <v>4</v>
      </c>
      <c r="AE121" s="102">
        <v>4</v>
      </c>
      <c r="AF121" s="102">
        <v>1</v>
      </c>
      <c r="AG121" s="102" t="s">
        <v>117</v>
      </c>
      <c r="AH121" s="232" t="s">
        <v>117</v>
      </c>
    </row>
    <row r="122" spans="2:34" ht="15.95" customHeight="1">
      <c r="B122" s="256" t="str">
        <f>IF(ISBLANK([4]死因簡単分類!B122)=TRUE,"",[4]死因簡単分類!B122)</f>
        <v xml:space="preserve">    02202</v>
      </c>
      <c r="C122" s="257" t="str">
        <f>IF(ISBLANK([4]死因簡単分類!C122)=TRUE,"",[4]死因簡単分類!C122)</f>
        <v xml:space="preserve">    中枢神経系を除くその他の新生物＜腫瘍＞</v>
      </c>
      <c r="D122" s="192" t="str">
        <f>IF(ISBLANK([4]死因簡単分類!$C122)=TRUE,"",[4]死因簡単分類!D122)</f>
        <v>総数</v>
      </c>
      <c r="E122" s="155">
        <v>170</v>
      </c>
      <c r="F122" s="211" t="s">
        <v>117</v>
      </c>
      <c r="G122" s="155" t="s">
        <v>117</v>
      </c>
      <c r="H122" s="155" t="s">
        <v>117</v>
      </c>
      <c r="I122" s="155" t="s">
        <v>117</v>
      </c>
      <c r="J122" s="155" t="s">
        <v>117</v>
      </c>
      <c r="K122" s="155" t="s">
        <v>117</v>
      </c>
      <c r="L122" s="155" t="s">
        <v>117</v>
      </c>
      <c r="M122" s="155" t="s">
        <v>117</v>
      </c>
      <c r="N122" s="102" t="s">
        <v>117</v>
      </c>
      <c r="O122" s="208"/>
      <c r="P122" s="208"/>
      <c r="Q122" s="102" t="s">
        <v>117</v>
      </c>
      <c r="R122" s="102" t="s">
        <v>117</v>
      </c>
      <c r="S122" s="102" t="s">
        <v>117</v>
      </c>
      <c r="T122" s="102">
        <v>1</v>
      </c>
      <c r="U122" s="102" t="s">
        <v>117</v>
      </c>
      <c r="V122" s="102">
        <v>1</v>
      </c>
      <c r="W122" s="102">
        <v>1</v>
      </c>
      <c r="X122" s="102">
        <v>3</v>
      </c>
      <c r="Y122" s="102">
        <v>1</v>
      </c>
      <c r="Z122" s="102">
        <v>9</v>
      </c>
      <c r="AA122" s="102">
        <v>21</v>
      </c>
      <c r="AB122" s="102">
        <v>15</v>
      </c>
      <c r="AC122" s="102">
        <v>30</v>
      </c>
      <c r="AD122" s="102">
        <v>43</v>
      </c>
      <c r="AE122" s="102">
        <v>32</v>
      </c>
      <c r="AF122" s="102">
        <v>12</v>
      </c>
      <c r="AG122" s="102">
        <v>1</v>
      </c>
      <c r="AH122" s="232" t="s">
        <v>117</v>
      </c>
    </row>
    <row r="123" spans="2:34" ht="15.95" customHeight="1">
      <c r="B123" s="256" t="str">
        <f>IF(ISBLANK([4]死因簡単分類!B123)=TRUE,"",[4]死因簡単分類!B123)</f>
        <v/>
      </c>
      <c r="C123" s="257" t="str">
        <f>IF(ISBLANK([4]死因簡単分類!C123)=TRUE,"",[4]死因簡単分類!C123)</f>
        <v/>
      </c>
      <c r="D123" s="192" t="str">
        <f>IF(ISBLANK([4]死因簡単分類!$C122)=TRUE,"",[4]死因簡単分類!D123)</f>
        <v>男</v>
      </c>
      <c r="E123" s="155">
        <v>89</v>
      </c>
      <c r="F123" s="211" t="s">
        <v>117</v>
      </c>
      <c r="G123" s="155" t="s">
        <v>117</v>
      </c>
      <c r="H123" s="155" t="s">
        <v>117</v>
      </c>
      <c r="I123" s="155" t="s">
        <v>117</v>
      </c>
      <c r="J123" s="155" t="s">
        <v>117</v>
      </c>
      <c r="K123" s="155" t="s">
        <v>117</v>
      </c>
      <c r="L123" s="155" t="s">
        <v>117</v>
      </c>
      <c r="M123" s="155" t="s">
        <v>117</v>
      </c>
      <c r="N123" s="102" t="s">
        <v>117</v>
      </c>
      <c r="O123" s="208"/>
      <c r="P123" s="208"/>
      <c r="Q123" s="102" t="s">
        <v>117</v>
      </c>
      <c r="R123" s="102" t="s">
        <v>117</v>
      </c>
      <c r="S123" s="102" t="s">
        <v>117</v>
      </c>
      <c r="T123" s="102">
        <v>1</v>
      </c>
      <c r="U123" s="102" t="s">
        <v>117</v>
      </c>
      <c r="V123" s="102">
        <v>1</v>
      </c>
      <c r="W123" s="102" t="s">
        <v>117</v>
      </c>
      <c r="X123" s="102">
        <v>2</v>
      </c>
      <c r="Y123" s="102">
        <v>1</v>
      </c>
      <c r="Z123" s="102">
        <v>7</v>
      </c>
      <c r="AA123" s="102">
        <v>16</v>
      </c>
      <c r="AB123" s="102">
        <v>11</v>
      </c>
      <c r="AC123" s="102">
        <v>15</v>
      </c>
      <c r="AD123" s="102">
        <v>22</v>
      </c>
      <c r="AE123" s="102">
        <v>11</v>
      </c>
      <c r="AF123" s="102">
        <v>2</v>
      </c>
      <c r="AG123" s="102" t="s">
        <v>117</v>
      </c>
      <c r="AH123" s="232" t="s">
        <v>117</v>
      </c>
    </row>
    <row r="124" spans="2:34" ht="15.95" customHeight="1">
      <c r="B124" s="256" t="str">
        <f>IF(ISBLANK([4]死因簡単分類!B124)=TRUE,"",[4]死因簡単分類!B124)</f>
        <v/>
      </c>
      <c r="C124" s="257" t="str">
        <f>IF(ISBLANK([4]死因簡単分類!C124)=TRUE,"",[4]死因簡単分類!C124)</f>
        <v/>
      </c>
      <c r="D124" s="192" t="str">
        <f>IF(ISBLANK([4]死因簡単分類!$C122)=TRUE,"",[4]死因簡単分類!D124)</f>
        <v>女</v>
      </c>
      <c r="E124" s="155">
        <v>81</v>
      </c>
      <c r="F124" s="211" t="s">
        <v>117</v>
      </c>
      <c r="G124" s="155" t="s">
        <v>117</v>
      </c>
      <c r="H124" s="155" t="s">
        <v>117</v>
      </c>
      <c r="I124" s="155" t="s">
        <v>117</v>
      </c>
      <c r="J124" s="155" t="s">
        <v>117</v>
      </c>
      <c r="K124" s="155" t="s">
        <v>117</v>
      </c>
      <c r="L124" s="155" t="s">
        <v>117</v>
      </c>
      <c r="M124" s="155" t="s">
        <v>117</v>
      </c>
      <c r="N124" s="102" t="s">
        <v>117</v>
      </c>
      <c r="O124" s="208"/>
      <c r="P124" s="208"/>
      <c r="Q124" s="102" t="s">
        <v>117</v>
      </c>
      <c r="R124" s="102" t="s">
        <v>117</v>
      </c>
      <c r="S124" s="102" t="s">
        <v>117</v>
      </c>
      <c r="T124" s="102" t="s">
        <v>117</v>
      </c>
      <c r="U124" s="102" t="s">
        <v>117</v>
      </c>
      <c r="V124" s="102" t="s">
        <v>117</v>
      </c>
      <c r="W124" s="102">
        <v>1</v>
      </c>
      <c r="X124" s="102">
        <v>1</v>
      </c>
      <c r="Y124" s="102" t="s">
        <v>117</v>
      </c>
      <c r="Z124" s="102">
        <v>2</v>
      </c>
      <c r="AA124" s="102">
        <v>5</v>
      </c>
      <c r="AB124" s="102">
        <v>4</v>
      </c>
      <c r="AC124" s="102">
        <v>15</v>
      </c>
      <c r="AD124" s="102">
        <v>21</v>
      </c>
      <c r="AE124" s="102">
        <v>21</v>
      </c>
      <c r="AF124" s="102">
        <v>10</v>
      </c>
      <c r="AG124" s="102">
        <v>1</v>
      </c>
      <c r="AH124" s="232" t="s">
        <v>117</v>
      </c>
    </row>
    <row r="125" spans="2:34" ht="15.95" customHeight="1">
      <c r="B125" s="256" t="str">
        <f>IF(ISBLANK([4]死因簡単分類!B125)=TRUE,"",[4]死因簡単分類!B125)</f>
        <v>03000</v>
      </c>
      <c r="C125" s="257" t="str">
        <f>IF(ISBLANK([4]死因簡単分類!C125)=TRUE,"",[4]死因簡単分類!C125)</f>
        <v>血液及び造血器の疾患並びに免疫機構の障害</v>
      </c>
      <c r="D125" s="192" t="str">
        <f>IF(ISBLANK([4]死因簡単分類!$C125)=TRUE,"",[4]死因簡単分類!D125)</f>
        <v>総数</v>
      </c>
      <c r="E125" s="155">
        <v>78</v>
      </c>
      <c r="F125" s="211">
        <v>1</v>
      </c>
      <c r="G125" s="155" t="s">
        <v>117</v>
      </c>
      <c r="H125" s="155" t="s">
        <v>117</v>
      </c>
      <c r="I125" s="155" t="s">
        <v>117</v>
      </c>
      <c r="J125" s="155" t="s">
        <v>117</v>
      </c>
      <c r="K125" s="155">
        <v>1</v>
      </c>
      <c r="L125" s="155" t="s">
        <v>117</v>
      </c>
      <c r="M125" s="155" t="s">
        <v>117</v>
      </c>
      <c r="N125" s="102" t="s">
        <v>117</v>
      </c>
      <c r="O125" s="208"/>
      <c r="P125" s="208"/>
      <c r="Q125" s="102" t="s">
        <v>117</v>
      </c>
      <c r="R125" s="102" t="s">
        <v>117</v>
      </c>
      <c r="S125" s="102">
        <v>2</v>
      </c>
      <c r="T125" s="102">
        <v>1</v>
      </c>
      <c r="U125" s="102" t="s">
        <v>117</v>
      </c>
      <c r="V125" s="102">
        <v>1</v>
      </c>
      <c r="W125" s="102">
        <v>1</v>
      </c>
      <c r="X125" s="102" t="s">
        <v>117</v>
      </c>
      <c r="Y125" s="102" t="s">
        <v>117</v>
      </c>
      <c r="Z125" s="102">
        <v>1</v>
      </c>
      <c r="AA125" s="102">
        <v>7</v>
      </c>
      <c r="AB125" s="102">
        <v>5</v>
      </c>
      <c r="AC125" s="102">
        <v>18</v>
      </c>
      <c r="AD125" s="102">
        <v>15</v>
      </c>
      <c r="AE125" s="102">
        <v>17</v>
      </c>
      <c r="AF125" s="102">
        <v>8</v>
      </c>
      <c r="AG125" s="102">
        <v>1</v>
      </c>
      <c r="AH125" s="232" t="s">
        <v>117</v>
      </c>
    </row>
    <row r="126" spans="2:34" ht="15.95" customHeight="1">
      <c r="B126" s="256" t="str">
        <f>IF(ISBLANK([4]死因簡単分類!B126)=TRUE,"",[4]死因簡単分類!B126)</f>
        <v/>
      </c>
      <c r="C126" s="257" t="str">
        <f>IF(ISBLANK([4]死因簡単分類!C126)=TRUE,"",[4]死因簡単分類!C126)</f>
        <v/>
      </c>
      <c r="D126" s="192" t="str">
        <f>IF(ISBLANK([4]死因簡単分類!$C125)=TRUE,"",[4]死因簡単分類!D126)</f>
        <v>男</v>
      </c>
      <c r="E126" s="155">
        <v>32</v>
      </c>
      <c r="F126" s="211">
        <v>1</v>
      </c>
      <c r="G126" s="155" t="s">
        <v>117</v>
      </c>
      <c r="H126" s="155" t="s">
        <v>117</v>
      </c>
      <c r="I126" s="155" t="s">
        <v>117</v>
      </c>
      <c r="J126" s="155" t="s">
        <v>117</v>
      </c>
      <c r="K126" s="155">
        <v>1</v>
      </c>
      <c r="L126" s="155" t="s">
        <v>117</v>
      </c>
      <c r="M126" s="155" t="s">
        <v>117</v>
      </c>
      <c r="N126" s="102" t="s">
        <v>117</v>
      </c>
      <c r="O126" s="208"/>
      <c r="P126" s="208"/>
      <c r="Q126" s="102" t="s">
        <v>117</v>
      </c>
      <c r="R126" s="102" t="s">
        <v>117</v>
      </c>
      <c r="S126" s="102">
        <v>1</v>
      </c>
      <c r="T126" s="102">
        <v>1</v>
      </c>
      <c r="U126" s="102" t="s">
        <v>117</v>
      </c>
      <c r="V126" s="102" t="s">
        <v>117</v>
      </c>
      <c r="W126" s="102">
        <v>1</v>
      </c>
      <c r="X126" s="102" t="s">
        <v>117</v>
      </c>
      <c r="Y126" s="102" t="s">
        <v>117</v>
      </c>
      <c r="Z126" s="102">
        <v>1</v>
      </c>
      <c r="AA126" s="102">
        <v>4</v>
      </c>
      <c r="AB126" s="102">
        <v>2</v>
      </c>
      <c r="AC126" s="102">
        <v>8</v>
      </c>
      <c r="AD126" s="102">
        <v>3</v>
      </c>
      <c r="AE126" s="102">
        <v>7</v>
      </c>
      <c r="AF126" s="102">
        <v>2</v>
      </c>
      <c r="AG126" s="102">
        <v>1</v>
      </c>
      <c r="AH126" s="232" t="s">
        <v>117</v>
      </c>
    </row>
    <row r="127" spans="2:34" ht="15.95" customHeight="1">
      <c r="B127" s="256" t="str">
        <f>IF(ISBLANK([4]死因簡単分類!B127)=TRUE,"",[4]死因簡単分類!B127)</f>
        <v/>
      </c>
      <c r="C127" s="257" t="str">
        <f>IF(ISBLANK([4]死因簡単分類!C127)=TRUE,"",[4]死因簡単分類!C127)</f>
        <v/>
      </c>
      <c r="D127" s="192" t="str">
        <f>IF(ISBLANK([4]死因簡単分類!$C125)=TRUE,"",[4]死因簡単分類!D127)</f>
        <v>女</v>
      </c>
      <c r="E127" s="155">
        <v>46</v>
      </c>
      <c r="F127" s="211" t="s">
        <v>117</v>
      </c>
      <c r="G127" s="155" t="s">
        <v>117</v>
      </c>
      <c r="H127" s="155" t="s">
        <v>117</v>
      </c>
      <c r="I127" s="155" t="s">
        <v>117</v>
      </c>
      <c r="J127" s="155" t="s">
        <v>117</v>
      </c>
      <c r="K127" s="155" t="s">
        <v>117</v>
      </c>
      <c r="L127" s="155" t="s">
        <v>117</v>
      </c>
      <c r="M127" s="155" t="s">
        <v>117</v>
      </c>
      <c r="N127" s="102" t="s">
        <v>117</v>
      </c>
      <c r="O127" s="208"/>
      <c r="P127" s="208"/>
      <c r="Q127" s="102" t="s">
        <v>117</v>
      </c>
      <c r="R127" s="102" t="s">
        <v>117</v>
      </c>
      <c r="S127" s="102">
        <v>1</v>
      </c>
      <c r="T127" s="102" t="s">
        <v>117</v>
      </c>
      <c r="U127" s="102" t="s">
        <v>117</v>
      </c>
      <c r="V127" s="102">
        <v>1</v>
      </c>
      <c r="W127" s="102" t="s">
        <v>117</v>
      </c>
      <c r="X127" s="102" t="s">
        <v>117</v>
      </c>
      <c r="Y127" s="102" t="s">
        <v>117</v>
      </c>
      <c r="Z127" s="102" t="s">
        <v>117</v>
      </c>
      <c r="AA127" s="102">
        <v>3</v>
      </c>
      <c r="AB127" s="102">
        <v>3</v>
      </c>
      <c r="AC127" s="102">
        <v>10</v>
      </c>
      <c r="AD127" s="102">
        <v>12</v>
      </c>
      <c r="AE127" s="102">
        <v>10</v>
      </c>
      <c r="AF127" s="102">
        <v>6</v>
      </c>
      <c r="AG127" s="102" t="s">
        <v>117</v>
      </c>
      <c r="AH127" s="232" t="s">
        <v>117</v>
      </c>
    </row>
    <row r="128" spans="2:34" ht="15.95" customHeight="1">
      <c r="B128" s="256" t="str">
        <f>IF(ISBLANK([4]死因簡単分類!B128)=TRUE,"",[4]死因簡単分類!B128)</f>
        <v xml:space="preserve">  03100</v>
      </c>
      <c r="C128" s="257" t="str">
        <f>IF(ISBLANK([4]死因簡単分類!C128)=TRUE,"",[4]死因簡単分類!C128)</f>
        <v xml:space="preserve">  貧　　　血</v>
      </c>
      <c r="D128" s="192" t="str">
        <f>IF(ISBLANK([4]死因簡単分類!$C128)=TRUE,"",[4]死因簡単分類!D128)</f>
        <v>総数</v>
      </c>
      <c r="E128" s="155">
        <v>39</v>
      </c>
      <c r="F128" s="211" t="s">
        <v>117</v>
      </c>
      <c r="G128" s="155" t="s">
        <v>117</v>
      </c>
      <c r="H128" s="155" t="s">
        <v>117</v>
      </c>
      <c r="I128" s="155" t="s">
        <v>117</v>
      </c>
      <c r="J128" s="155" t="s">
        <v>117</v>
      </c>
      <c r="K128" s="155" t="s">
        <v>117</v>
      </c>
      <c r="L128" s="155" t="s">
        <v>117</v>
      </c>
      <c r="M128" s="155" t="s">
        <v>117</v>
      </c>
      <c r="N128" s="102" t="s">
        <v>117</v>
      </c>
      <c r="O128" s="208"/>
      <c r="P128" s="208"/>
      <c r="Q128" s="102" t="s">
        <v>117</v>
      </c>
      <c r="R128" s="102" t="s">
        <v>117</v>
      </c>
      <c r="S128" s="102" t="s">
        <v>117</v>
      </c>
      <c r="T128" s="102" t="s">
        <v>117</v>
      </c>
      <c r="U128" s="102" t="s">
        <v>117</v>
      </c>
      <c r="V128" s="102" t="s">
        <v>117</v>
      </c>
      <c r="W128" s="102">
        <v>1</v>
      </c>
      <c r="X128" s="102" t="s">
        <v>117</v>
      </c>
      <c r="Y128" s="102" t="s">
        <v>117</v>
      </c>
      <c r="Z128" s="102">
        <v>1</v>
      </c>
      <c r="AA128" s="102">
        <v>1</v>
      </c>
      <c r="AB128" s="102">
        <v>2</v>
      </c>
      <c r="AC128" s="102">
        <v>9</v>
      </c>
      <c r="AD128" s="102">
        <v>6</v>
      </c>
      <c r="AE128" s="102">
        <v>12</v>
      </c>
      <c r="AF128" s="102">
        <v>7</v>
      </c>
      <c r="AG128" s="102" t="s">
        <v>117</v>
      </c>
      <c r="AH128" s="232" t="s">
        <v>117</v>
      </c>
    </row>
    <row r="129" spans="2:34" ht="15.95" customHeight="1">
      <c r="B129" s="256" t="str">
        <f>IF(ISBLANK([4]死因簡単分類!B129)=TRUE,"",[4]死因簡単分類!B129)</f>
        <v/>
      </c>
      <c r="C129" s="257" t="str">
        <f>IF(ISBLANK([4]死因簡単分類!C129)=TRUE,"",[4]死因簡単分類!C129)</f>
        <v/>
      </c>
      <c r="D129" s="192" t="str">
        <f>IF(ISBLANK([4]死因簡単分類!$C128)=TRUE,"",[4]死因簡単分類!D129)</f>
        <v>男</v>
      </c>
      <c r="E129" s="155">
        <v>16</v>
      </c>
      <c r="F129" s="211" t="s">
        <v>117</v>
      </c>
      <c r="G129" s="155" t="s">
        <v>117</v>
      </c>
      <c r="H129" s="155" t="s">
        <v>117</v>
      </c>
      <c r="I129" s="155" t="s">
        <v>117</v>
      </c>
      <c r="J129" s="155" t="s">
        <v>117</v>
      </c>
      <c r="K129" s="155" t="s">
        <v>117</v>
      </c>
      <c r="L129" s="155" t="s">
        <v>117</v>
      </c>
      <c r="M129" s="155" t="s">
        <v>117</v>
      </c>
      <c r="N129" s="102" t="s">
        <v>117</v>
      </c>
      <c r="O129" s="208"/>
      <c r="P129" s="208"/>
      <c r="Q129" s="102" t="s">
        <v>117</v>
      </c>
      <c r="R129" s="102" t="s">
        <v>117</v>
      </c>
      <c r="S129" s="102" t="s">
        <v>117</v>
      </c>
      <c r="T129" s="102" t="s">
        <v>117</v>
      </c>
      <c r="U129" s="102" t="s">
        <v>117</v>
      </c>
      <c r="V129" s="102" t="s">
        <v>117</v>
      </c>
      <c r="W129" s="102">
        <v>1</v>
      </c>
      <c r="X129" s="102" t="s">
        <v>117</v>
      </c>
      <c r="Y129" s="102" t="s">
        <v>117</v>
      </c>
      <c r="Z129" s="102">
        <v>1</v>
      </c>
      <c r="AA129" s="102" t="s">
        <v>117</v>
      </c>
      <c r="AB129" s="102" t="s">
        <v>117</v>
      </c>
      <c r="AC129" s="102">
        <v>5</v>
      </c>
      <c r="AD129" s="102" t="s">
        <v>117</v>
      </c>
      <c r="AE129" s="102">
        <v>7</v>
      </c>
      <c r="AF129" s="102">
        <v>2</v>
      </c>
      <c r="AG129" s="102" t="s">
        <v>117</v>
      </c>
      <c r="AH129" s="232" t="s">
        <v>117</v>
      </c>
    </row>
    <row r="130" spans="2:34" ht="15.95" customHeight="1">
      <c r="B130" s="256" t="str">
        <f>IF(ISBLANK([4]死因簡単分類!B130)=TRUE,"",[4]死因簡単分類!B130)</f>
        <v/>
      </c>
      <c r="C130" s="257" t="str">
        <f>IF(ISBLANK([4]死因簡単分類!C130)=TRUE,"",[4]死因簡単分類!C130)</f>
        <v/>
      </c>
      <c r="D130" s="192" t="str">
        <f>IF(ISBLANK([4]死因簡単分類!$C128)=TRUE,"",[4]死因簡単分類!D130)</f>
        <v>女</v>
      </c>
      <c r="E130" s="155">
        <v>23</v>
      </c>
      <c r="F130" s="211" t="s">
        <v>117</v>
      </c>
      <c r="G130" s="155" t="s">
        <v>117</v>
      </c>
      <c r="H130" s="155" t="s">
        <v>117</v>
      </c>
      <c r="I130" s="155" t="s">
        <v>117</v>
      </c>
      <c r="J130" s="155" t="s">
        <v>117</v>
      </c>
      <c r="K130" s="155" t="s">
        <v>117</v>
      </c>
      <c r="L130" s="155" t="s">
        <v>117</v>
      </c>
      <c r="M130" s="155" t="s">
        <v>117</v>
      </c>
      <c r="N130" s="102" t="s">
        <v>117</v>
      </c>
      <c r="O130" s="208"/>
      <c r="P130" s="208"/>
      <c r="Q130" s="102" t="s">
        <v>117</v>
      </c>
      <c r="R130" s="102" t="s">
        <v>117</v>
      </c>
      <c r="S130" s="102" t="s">
        <v>117</v>
      </c>
      <c r="T130" s="102" t="s">
        <v>117</v>
      </c>
      <c r="U130" s="102" t="s">
        <v>117</v>
      </c>
      <c r="V130" s="102" t="s">
        <v>117</v>
      </c>
      <c r="W130" s="102" t="s">
        <v>117</v>
      </c>
      <c r="X130" s="102" t="s">
        <v>117</v>
      </c>
      <c r="Y130" s="102" t="s">
        <v>117</v>
      </c>
      <c r="Z130" s="102" t="s">
        <v>117</v>
      </c>
      <c r="AA130" s="102">
        <v>1</v>
      </c>
      <c r="AB130" s="102">
        <v>2</v>
      </c>
      <c r="AC130" s="102">
        <v>4</v>
      </c>
      <c r="AD130" s="102">
        <v>6</v>
      </c>
      <c r="AE130" s="102">
        <v>5</v>
      </c>
      <c r="AF130" s="102">
        <v>5</v>
      </c>
      <c r="AG130" s="102" t="s">
        <v>117</v>
      </c>
      <c r="AH130" s="232" t="s">
        <v>117</v>
      </c>
    </row>
    <row r="131" spans="2:34" ht="15.95" customHeight="1">
      <c r="B131" s="256" t="str">
        <f>IF(ISBLANK([4]死因簡単分類!B131)=TRUE,"",[4]死因簡単分類!B131)</f>
        <v xml:space="preserve">  03200</v>
      </c>
      <c r="C131" s="257" t="str">
        <f>IF(ISBLANK([4]死因簡単分類!C131)=TRUE,"",[4]死因簡単分類!C131)</f>
        <v xml:space="preserve">  その他の血液及び造血器の疾患並びに</v>
      </c>
      <c r="D131" s="192" t="str">
        <f>IF(ISBLANK([4]死因簡単分類!$C131)=TRUE,"",[4]死因簡単分類!D131)</f>
        <v>総数</v>
      </c>
      <c r="E131" s="155">
        <v>39</v>
      </c>
      <c r="F131" s="211">
        <v>1</v>
      </c>
      <c r="G131" s="155" t="s">
        <v>117</v>
      </c>
      <c r="H131" s="155" t="s">
        <v>117</v>
      </c>
      <c r="I131" s="155" t="s">
        <v>117</v>
      </c>
      <c r="J131" s="155" t="s">
        <v>117</v>
      </c>
      <c r="K131" s="155">
        <v>1</v>
      </c>
      <c r="L131" s="155" t="s">
        <v>117</v>
      </c>
      <c r="M131" s="155" t="s">
        <v>117</v>
      </c>
      <c r="N131" s="102" t="s">
        <v>117</v>
      </c>
      <c r="O131" s="213"/>
      <c r="P131" s="213"/>
      <c r="Q131" s="102" t="s">
        <v>117</v>
      </c>
      <c r="R131" s="102" t="s">
        <v>117</v>
      </c>
      <c r="S131" s="102">
        <v>2</v>
      </c>
      <c r="T131" s="102">
        <v>1</v>
      </c>
      <c r="U131" s="102" t="s">
        <v>117</v>
      </c>
      <c r="V131" s="102">
        <v>1</v>
      </c>
      <c r="W131" s="102" t="s">
        <v>117</v>
      </c>
      <c r="X131" s="102" t="s">
        <v>117</v>
      </c>
      <c r="Y131" s="102" t="s">
        <v>117</v>
      </c>
      <c r="Z131" s="102" t="s">
        <v>117</v>
      </c>
      <c r="AA131" s="102">
        <v>6</v>
      </c>
      <c r="AB131" s="102">
        <v>3</v>
      </c>
      <c r="AC131" s="102">
        <v>9</v>
      </c>
      <c r="AD131" s="102">
        <v>9</v>
      </c>
      <c r="AE131" s="102">
        <v>5</v>
      </c>
      <c r="AF131" s="102">
        <v>1</v>
      </c>
      <c r="AG131" s="102">
        <v>1</v>
      </c>
      <c r="AH131" s="232" t="s">
        <v>117</v>
      </c>
    </row>
    <row r="132" spans="2:34" ht="15.95" customHeight="1">
      <c r="B132" s="256" t="str">
        <f>IF(ISBLANK([4]死因簡単分類!B132)=TRUE,"",[4]死因簡単分類!B132)</f>
        <v/>
      </c>
      <c r="C132" s="257" t="str">
        <f>IF(ISBLANK([4]死因簡単分類!C132)=TRUE,"",[4]死因簡単分類!C132)</f>
        <v xml:space="preserve">  免疫機構の障害</v>
      </c>
      <c r="D132" s="192" t="str">
        <f>IF(ISBLANK([4]死因簡単分類!$C131)=TRUE,"",[4]死因簡単分類!D132)</f>
        <v>男</v>
      </c>
      <c r="E132" s="155">
        <v>16</v>
      </c>
      <c r="F132" s="211">
        <v>1</v>
      </c>
      <c r="G132" s="155" t="s">
        <v>117</v>
      </c>
      <c r="H132" s="155" t="s">
        <v>117</v>
      </c>
      <c r="I132" s="155" t="s">
        <v>117</v>
      </c>
      <c r="J132" s="155" t="s">
        <v>117</v>
      </c>
      <c r="K132" s="155">
        <v>1</v>
      </c>
      <c r="L132" s="155" t="s">
        <v>117</v>
      </c>
      <c r="M132" s="155" t="s">
        <v>117</v>
      </c>
      <c r="N132" s="102" t="s">
        <v>117</v>
      </c>
      <c r="O132" s="208"/>
      <c r="P132" s="208"/>
      <c r="Q132" s="102" t="s">
        <v>117</v>
      </c>
      <c r="R132" s="102" t="s">
        <v>117</v>
      </c>
      <c r="S132" s="102">
        <v>1</v>
      </c>
      <c r="T132" s="102">
        <v>1</v>
      </c>
      <c r="U132" s="102" t="s">
        <v>117</v>
      </c>
      <c r="V132" s="102" t="s">
        <v>117</v>
      </c>
      <c r="W132" s="102" t="s">
        <v>117</v>
      </c>
      <c r="X132" s="102" t="s">
        <v>117</v>
      </c>
      <c r="Y132" s="102" t="s">
        <v>117</v>
      </c>
      <c r="Z132" s="102" t="s">
        <v>117</v>
      </c>
      <c r="AA132" s="102">
        <v>4</v>
      </c>
      <c r="AB132" s="102">
        <v>2</v>
      </c>
      <c r="AC132" s="102">
        <v>3</v>
      </c>
      <c r="AD132" s="102">
        <v>3</v>
      </c>
      <c r="AE132" s="102" t="s">
        <v>117</v>
      </c>
      <c r="AF132" s="102" t="s">
        <v>117</v>
      </c>
      <c r="AG132" s="102">
        <v>1</v>
      </c>
      <c r="AH132" s="232" t="s">
        <v>117</v>
      </c>
    </row>
    <row r="133" spans="2:34" ht="15.95" customHeight="1">
      <c r="B133" s="256" t="str">
        <f>IF(ISBLANK([4]死因簡単分類!B133)=TRUE,"",[4]死因簡単分類!B133)</f>
        <v/>
      </c>
      <c r="C133" s="257" t="str">
        <f>IF(ISBLANK([4]死因簡単分類!C133)=TRUE,"",[4]死因簡単分類!C133)</f>
        <v/>
      </c>
      <c r="D133" s="192" t="str">
        <f>IF(ISBLANK([4]死因簡単分類!$C131)=TRUE,"",[4]死因簡単分類!D133)</f>
        <v>女</v>
      </c>
      <c r="E133" s="155">
        <v>23</v>
      </c>
      <c r="F133" s="211" t="s">
        <v>117</v>
      </c>
      <c r="G133" s="155" t="s">
        <v>117</v>
      </c>
      <c r="H133" s="155" t="s">
        <v>117</v>
      </c>
      <c r="I133" s="155" t="s">
        <v>117</v>
      </c>
      <c r="J133" s="155" t="s">
        <v>117</v>
      </c>
      <c r="K133" s="155" t="s">
        <v>117</v>
      </c>
      <c r="L133" s="155" t="s">
        <v>117</v>
      </c>
      <c r="M133" s="155" t="s">
        <v>117</v>
      </c>
      <c r="N133" s="102" t="s">
        <v>117</v>
      </c>
      <c r="O133" s="208"/>
      <c r="P133" s="208"/>
      <c r="Q133" s="102" t="s">
        <v>117</v>
      </c>
      <c r="R133" s="102" t="s">
        <v>117</v>
      </c>
      <c r="S133" s="102">
        <v>1</v>
      </c>
      <c r="T133" s="102" t="s">
        <v>117</v>
      </c>
      <c r="U133" s="102" t="s">
        <v>117</v>
      </c>
      <c r="V133" s="102">
        <v>1</v>
      </c>
      <c r="W133" s="102" t="s">
        <v>117</v>
      </c>
      <c r="X133" s="102" t="s">
        <v>117</v>
      </c>
      <c r="Y133" s="102" t="s">
        <v>117</v>
      </c>
      <c r="Z133" s="102" t="s">
        <v>117</v>
      </c>
      <c r="AA133" s="102">
        <v>2</v>
      </c>
      <c r="AB133" s="102">
        <v>1</v>
      </c>
      <c r="AC133" s="102">
        <v>6</v>
      </c>
      <c r="AD133" s="102">
        <v>6</v>
      </c>
      <c r="AE133" s="102">
        <v>5</v>
      </c>
      <c r="AF133" s="102">
        <v>1</v>
      </c>
      <c r="AG133" s="102" t="s">
        <v>117</v>
      </c>
      <c r="AH133" s="232" t="s">
        <v>117</v>
      </c>
    </row>
    <row r="134" spans="2:34" ht="15.95" customHeight="1">
      <c r="B134" s="256" t="str">
        <f>IF(ISBLANK([4]死因簡単分類!B134)=TRUE,"",[4]死因簡単分類!B134)</f>
        <v>04000</v>
      </c>
      <c r="C134" s="257" t="str">
        <f>IF(ISBLANK([4]死因簡単分類!C134)=TRUE,"",[4]死因簡単分類!C134)</f>
        <v>内分泌，栄養及び代謝疾患</v>
      </c>
      <c r="D134" s="192" t="str">
        <f>IF(ISBLANK([4]死因簡単分類!$C134)=TRUE,"",[4]死因簡単分類!D134)</f>
        <v>総数</v>
      </c>
      <c r="E134" s="155">
        <v>314</v>
      </c>
      <c r="F134" s="211">
        <v>1</v>
      </c>
      <c r="G134" s="155" t="s">
        <v>117</v>
      </c>
      <c r="H134" s="155" t="s">
        <v>117</v>
      </c>
      <c r="I134" s="155" t="s">
        <v>117</v>
      </c>
      <c r="J134" s="155" t="s">
        <v>117</v>
      </c>
      <c r="K134" s="155">
        <v>1</v>
      </c>
      <c r="L134" s="155" t="s">
        <v>117</v>
      </c>
      <c r="M134" s="155" t="s">
        <v>117</v>
      </c>
      <c r="N134" s="102">
        <v>1</v>
      </c>
      <c r="O134" s="208"/>
      <c r="P134" s="208"/>
      <c r="Q134" s="102" t="s">
        <v>117</v>
      </c>
      <c r="R134" s="102" t="s">
        <v>117</v>
      </c>
      <c r="S134" s="102">
        <v>2</v>
      </c>
      <c r="T134" s="102">
        <v>1</v>
      </c>
      <c r="U134" s="102" t="s">
        <v>117</v>
      </c>
      <c r="V134" s="102">
        <v>1</v>
      </c>
      <c r="W134" s="102">
        <v>3</v>
      </c>
      <c r="X134" s="102">
        <v>3</v>
      </c>
      <c r="Y134" s="102">
        <v>10</v>
      </c>
      <c r="Z134" s="102">
        <v>28</v>
      </c>
      <c r="AA134" s="102">
        <v>26</v>
      </c>
      <c r="AB134" s="102">
        <v>32</v>
      </c>
      <c r="AC134" s="102">
        <v>48</v>
      </c>
      <c r="AD134" s="102">
        <v>71</v>
      </c>
      <c r="AE134" s="102">
        <v>56</v>
      </c>
      <c r="AF134" s="102">
        <v>28</v>
      </c>
      <c r="AG134" s="102">
        <v>3</v>
      </c>
      <c r="AH134" s="232" t="s">
        <v>117</v>
      </c>
    </row>
    <row r="135" spans="2:34" ht="15.95" customHeight="1">
      <c r="B135" s="256" t="str">
        <f>IF(ISBLANK([4]死因簡単分類!B135)=TRUE,"",[4]死因簡単分類!B135)</f>
        <v/>
      </c>
      <c r="C135" s="257" t="str">
        <f>IF(ISBLANK([4]死因簡単分類!C135)=TRUE,"",[4]死因簡単分類!C135)</f>
        <v/>
      </c>
      <c r="D135" s="192" t="str">
        <f>IF(ISBLANK([4]死因簡単分類!$C134)=TRUE,"",[4]死因簡単分類!D135)</f>
        <v>男</v>
      </c>
      <c r="E135" s="155">
        <v>168</v>
      </c>
      <c r="F135" s="211">
        <v>1</v>
      </c>
      <c r="G135" s="155" t="s">
        <v>117</v>
      </c>
      <c r="H135" s="155" t="s">
        <v>117</v>
      </c>
      <c r="I135" s="155" t="s">
        <v>117</v>
      </c>
      <c r="J135" s="155" t="s">
        <v>117</v>
      </c>
      <c r="K135" s="155">
        <v>1</v>
      </c>
      <c r="L135" s="155" t="s">
        <v>117</v>
      </c>
      <c r="M135" s="155" t="s">
        <v>117</v>
      </c>
      <c r="N135" s="102" t="s">
        <v>117</v>
      </c>
      <c r="O135" s="208"/>
      <c r="P135" s="208"/>
      <c r="Q135" s="102" t="s">
        <v>117</v>
      </c>
      <c r="R135" s="102" t="s">
        <v>117</v>
      </c>
      <c r="S135" s="102">
        <v>1</v>
      </c>
      <c r="T135" s="102">
        <v>1</v>
      </c>
      <c r="U135" s="102" t="s">
        <v>117</v>
      </c>
      <c r="V135" s="102">
        <v>1</v>
      </c>
      <c r="W135" s="102">
        <v>3</v>
      </c>
      <c r="X135" s="102">
        <v>2</v>
      </c>
      <c r="Y135" s="102">
        <v>8</v>
      </c>
      <c r="Z135" s="102">
        <v>21</v>
      </c>
      <c r="AA135" s="102">
        <v>21</v>
      </c>
      <c r="AB135" s="102">
        <v>18</v>
      </c>
      <c r="AC135" s="102">
        <v>30</v>
      </c>
      <c r="AD135" s="102">
        <v>34</v>
      </c>
      <c r="AE135" s="102">
        <v>24</v>
      </c>
      <c r="AF135" s="102">
        <v>3</v>
      </c>
      <c r="AG135" s="102" t="s">
        <v>117</v>
      </c>
      <c r="AH135" s="232" t="s">
        <v>117</v>
      </c>
    </row>
    <row r="136" spans="2:34" ht="15.95" customHeight="1">
      <c r="B136" s="256" t="str">
        <f>IF(ISBLANK([4]死因簡単分類!B136)=TRUE,"",[4]死因簡単分類!B136)</f>
        <v/>
      </c>
      <c r="C136" s="257" t="str">
        <f>IF(ISBLANK([4]死因簡単分類!C136)=TRUE,"",[4]死因簡単分類!C136)</f>
        <v/>
      </c>
      <c r="D136" s="192" t="str">
        <f>IF(ISBLANK([4]死因簡単分類!$C134)=TRUE,"",[4]死因簡単分類!D136)</f>
        <v>女</v>
      </c>
      <c r="E136" s="155">
        <v>146</v>
      </c>
      <c r="F136" s="211" t="s">
        <v>117</v>
      </c>
      <c r="G136" s="155" t="s">
        <v>117</v>
      </c>
      <c r="H136" s="155" t="s">
        <v>117</v>
      </c>
      <c r="I136" s="155" t="s">
        <v>117</v>
      </c>
      <c r="J136" s="155" t="s">
        <v>117</v>
      </c>
      <c r="K136" s="155" t="s">
        <v>117</v>
      </c>
      <c r="L136" s="155" t="s">
        <v>117</v>
      </c>
      <c r="M136" s="155" t="s">
        <v>117</v>
      </c>
      <c r="N136" s="102">
        <v>1</v>
      </c>
      <c r="O136" s="208"/>
      <c r="P136" s="208"/>
      <c r="Q136" s="102" t="s">
        <v>117</v>
      </c>
      <c r="R136" s="102" t="s">
        <v>117</v>
      </c>
      <c r="S136" s="102">
        <v>1</v>
      </c>
      <c r="T136" s="102" t="s">
        <v>117</v>
      </c>
      <c r="U136" s="102" t="s">
        <v>117</v>
      </c>
      <c r="V136" s="102" t="s">
        <v>117</v>
      </c>
      <c r="W136" s="102" t="s">
        <v>117</v>
      </c>
      <c r="X136" s="102">
        <v>1</v>
      </c>
      <c r="Y136" s="102">
        <v>2</v>
      </c>
      <c r="Z136" s="102">
        <v>7</v>
      </c>
      <c r="AA136" s="102">
        <v>5</v>
      </c>
      <c r="AB136" s="102">
        <v>14</v>
      </c>
      <c r="AC136" s="102">
        <v>18</v>
      </c>
      <c r="AD136" s="102">
        <v>37</v>
      </c>
      <c r="AE136" s="102">
        <v>32</v>
      </c>
      <c r="AF136" s="102">
        <v>25</v>
      </c>
      <c r="AG136" s="102">
        <v>3</v>
      </c>
      <c r="AH136" s="232" t="s">
        <v>117</v>
      </c>
    </row>
    <row r="137" spans="2:34" ht="15.95" customHeight="1">
      <c r="B137" s="256" t="str">
        <f>IF(ISBLANK([4]死因簡単分類!B137)=TRUE,"",[4]死因簡単分類!B137)</f>
        <v xml:space="preserve">  04100</v>
      </c>
      <c r="C137" s="257" t="str">
        <f>IF(ISBLANK([4]死因簡単分類!C137)=TRUE,"",[4]死因簡単分類!C137)</f>
        <v xml:space="preserve">  糖　尿　病</v>
      </c>
      <c r="D137" s="192" t="str">
        <f>IF(ISBLANK([4]死因簡単分類!$C137)=TRUE,"",[4]死因簡単分類!D137)</f>
        <v>総数</v>
      </c>
      <c r="E137" s="155">
        <v>219</v>
      </c>
      <c r="F137" s="211" t="s">
        <v>117</v>
      </c>
      <c r="G137" s="155" t="s">
        <v>117</v>
      </c>
      <c r="H137" s="155" t="s">
        <v>117</v>
      </c>
      <c r="I137" s="155" t="s">
        <v>117</v>
      </c>
      <c r="J137" s="155" t="s">
        <v>117</v>
      </c>
      <c r="K137" s="155" t="s">
        <v>117</v>
      </c>
      <c r="L137" s="155" t="s">
        <v>117</v>
      </c>
      <c r="M137" s="155" t="s">
        <v>117</v>
      </c>
      <c r="N137" s="102" t="s">
        <v>117</v>
      </c>
      <c r="O137" s="208"/>
      <c r="P137" s="208"/>
      <c r="Q137" s="102" t="s">
        <v>117</v>
      </c>
      <c r="R137" s="102" t="s">
        <v>117</v>
      </c>
      <c r="S137" s="102">
        <v>1</v>
      </c>
      <c r="T137" s="102">
        <v>1</v>
      </c>
      <c r="U137" s="102" t="s">
        <v>117</v>
      </c>
      <c r="V137" s="102" t="s">
        <v>117</v>
      </c>
      <c r="W137" s="102">
        <v>2</v>
      </c>
      <c r="X137" s="102">
        <v>2</v>
      </c>
      <c r="Y137" s="102">
        <v>8</v>
      </c>
      <c r="Z137" s="102">
        <v>22</v>
      </c>
      <c r="AA137" s="102">
        <v>21</v>
      </c>
      <c r="AB137" s="102">
        <v>27</v>
      </c>
      <c r="AC137" s="102">
        <v>38</v>
      </c>
      <c r="AD137" s="102">
        <v>46</v>
      </c>
      <c r="AE137" s="102">
        <v>36</v>
      </c>
      <c r="AF137" s="102">
        <v>14</v>
      </c>
      <c r="AG137" s="102">
        <v>1</v>
      </c>
      <c r="AH137" s="232" t="s">
        <v>117</v>
      </c>
    </row>
    <row r="138" spans="2:34" ht="15.95" customHeight="1">
      <c r="B138" s="256" t="str">
        <f>IF(ISBLANK([4]死因簡単分類!B138)=TRUE,"",[4]死因簡単分類!B138)</f>
        <v/>
      </c>
      <c r="C138" s="257" t="str">
        <f>IF(ISBLANK([4]死因簡単分類!C138)=TRUE,"",[4]死因簡単分類!C138)</f>
        <v/>
      </c>
      <c r="D138" s="192" t="str">
        <f>IF(ISBLANK([4]死因簡単分類!$C137)=TRUE,"",[4]死因簡単分類!D138)</f>
        <v>男</v>
      </c>
      <c r="E138" s="155">
        <v>120</v>
      </c>
      <c r="F138" s="211" t="s">
        <v>117</v>
      </c>
      <c r="G138" s="155" t="s">
        <v>117</v>
      </c>
      <c r="H138" s="155" t="s">
        <v>117</v>
      </c>
      <c r="I138" s="155" t="s">
        <v>117</v>
      </c>
      <c r="J138" s="155" t="s">
        <v>117</v>
      </c>
      <c r="K138" s="155" t="s">
        <v>117</v>
      </c>
      <c r="L138" s="155" t="s">
        <v>117</v>
      </c>
      <c r="M138" s="155" t="s">
        <v>117</v>
      </c>
      <c r="N138" s="102" t="s">
        <v>117</v>
      </c>
      <c r="O138" s="208"/>
      <c r="P138" s="208"/>
      <c r="Q138" s="102" t="s">
        <v>117</v>
      </c>
      <c r="R138" s="102" t="s">
        <v>117</v>
      </c>
      <c r="S138" s="102" t="s">
        <v>117</v>
      </c>
      <c r="T138" s="102">
        <v>1</v>
      </c>
      <c r="U138" s="102" t="s">
        <v>117</v>
      </c>
      <c r="V138" s="102" t="s">
        <v>117</v>
      </c>
      <c r="W138" s="102">
        <v>2</v>
      </c>
      <c r="X138" s="102">
        <v>1</v>
      </c>
      <c r="Y138" s="102">
        <v>7</v>
      </c>
      <c r="Z138" s="102">
        <v>16</v>
      </c>
      <c r="AA138" s="102">
        <v>16</v>
      </c>
      <c r="AB138" s="102">
        <v>16</v>
      </c>
      <c r="AC138" s="102">
        <v>21</v>
      </c>
      <c r="AD138" s="102">
        <v>20</v>
      </c>
      <c r="AE138" s="102">
        <v>18</v>
      </c>
      <c r="AF138" s="102">
        <v>2</v>
      </c>
      <c r="AG138" s="102" t="s">
        <v>117</v>
      </c>
      <c r="AH138" s="232" t="s">
        <v>117</v>
      </c>
    </row>
    <row r="139" spans="2:34" ht="15.95" customHeight="1">
      <c r="B139" s="256" t="str">
        <f>IF(ISBLANK([4]死因簡単分類!B139)=TRUE,"",[4]死因簡単分類!B139)</f>
        <v/>
      </c>
      <c r="C139" s="257" t="str">
        <f>IF(ISBLANK([4]死因簡単分類!C139)=TRUE,"",[4]死因簡単分類!C139)</f>
        <v/>
      </c>
      <c r="D139" s="192" t="str">
        <f>IF(ISBLANK([4]死因簡単分類!$C137)=TRUE,"",[4]死因簡単分類!D139)</f>
        <v>女</v>
      </c>
      <c r="E139" s="155">
        <v>99</v>
      </c>
      <c r="F139" s="211" t="s">
        <v>117</v>
      </c>
      <c r="G139" s="155" t="s">
        <v>117</v>
      </c>
      <c r="H139" s="155" t="s">
        <v>117</v>
      </c>
      <c r="I139" s="155" t="s">
        <v>117</v>
      </c>
      <c r="J139" s="155" t="s">
        <v>117</v>
      </c>
      <c r="K139" s="155" t="s">
        <v>117</v>
      </c>
      <c r="L139" s="155" t="s">
        <v>117</v>
      </c>
      <c r="M139" s="155" t="s">
        <v>117</v>
      </c>
      <c r="N139" s="102" t="s">
        <v>117</v>
      </c>
      <c r="O139" s="208"/>
      <c r="P139" s="208"/>
      <c r="Q139" s="102" t="s">
        <v>117</v>
      </c>
      <c r="R139" s="102" t="s">
        <v>117</v>
      </c>
      <c r="S139" s="102">
        <v>1</v>
      </c>
      <c r="T139" s="102" t="s">
        <v>117</v>
      </c>
      <c r="U139" s="102" t="s">
        <v>117</v>
      </c>
      <c r="V139" s="102" t="s">
        <v>117</v>
      </c>
      <c r="W139" s="102" t="s">
        <v>117</v>
      </c>
      <c r="X139" s="102">
        <v>1</v>
      </c>
      <c r="Y139" s="102">
        <v>1</v>
      </c>
      <c r="Z139" s="102">
        <v>6</v>
      </c>
      <c r="AA139" s="102">
        <v>5</v>
      </c>
      <c r="AB139" s="102">
        <v>11</v>
      </c>
      <c r="AC139" s="102">
        <v>17</v>
      </c>
      <c r="AD139" s="102">
        <v>26</v>
      </c>
      <c r="AE139" s="102">
        <v>18</v>
      </c>
      <c r="AF139" s="102">
        <v>12</v>
      </c>
      <c r="AG139" s="102">
        <v>1</v>
      </c>
      <c r="AH139" s="232" t="s">
        <v>117</v>
      </c>
    </row>
    <row r="140" spans="2:34" ht="15.95" customHeight="1">
      <c r="B140" s="256" t="str">
        <f>IF(ISBLANK([4]死因簡単分類!B140)=TRUE,"",[4]死因簡単分類!B140)</f>
        <v xml:space="preserve">  04200</v>
      </c>
      <c r="C140" s="257" t="str">
        <f>IF(ISBLANK([4]死因簡単分類!C140)=TRUE,"",[4]死因簡単分類!C140)</f>
        <v xml:space="preserve">  その他の内分泌，栄養及び代謝疾患</v>
      </c>
      <c r="D140" s="192" t="str">
        <f>IF(ISBLANK([4]死因簡単分類!$C140)=TRUE,"",[4]死因簡単分類!D140)</f>
        <v>総数</v>
      </c>
      <c r="E140" s="155">
        <v>95</v>
      </c>
      <c r="F140" s="211">
        <v>1</v>
      </c>
      <c r="G140" s="155" t="s">
        <v>117</v>
      </c>
      <c r="H140" s="155" t="s">
        <v>117</v>
      </c>
      <c r="I140" s="155" t="s">
        <v>117</v>
      </c>
      <c r="J140" s="155" t="s">
        <v>117</v>
      </c>
      <c r="K140" s="155">
        <v>1</v>
      </c>
      <c r="L140" s="155" t="s">
        <v>117</v>
      </c>
      <c r="M140" s="155" t="s">
        <v>117</v>
      </c>
      <c r="N140" s="102">
        <v>1</v>
      </c>
      <c r="O140" s="213"/>
      <c r="P140" s="213"/>
      <c r="Q140" s="102" t="s">
        <v>117</v>
      </c>
      <c r="R140" s="102" t="s">
        <v>117</v>
      </c>
      <c r="S140" s="102">
        <v>1</v>
      </c>
      <c r="T140" s="102" t="s">
        <v>117</v>
      </c>
      <c r="U140" s="102" t="s">
        <v>117</v>
      </c>
      <c r="V140" s="102">
        <v>1</v>
      </c>
      <c r="W140" s="102">
        <v>1</v>
      </c>
      <c r="X140" s="102">
        <v>1</v>
      </c>
      <c r="Y140" s="102">
        <v>2</v>
      </c>
      <c r="Z140" s="102">
        <v>6</v>
      </c>
      <c r="AA140" s="102">
        <v>5</v>
      </c>
      <c r="AB140" s="102">
        <v>5</v>
      </c>
      <c r="AC140" s="102">
        <v>10</v>
      </c>
      <c r="AD140" s="102">
        <v>25</v>
      </c>
      <c r="AE140" s="102">
        <v>20</v>
      </c>
      <c r="AF140" s="102">
        <v>14</v>
      </c>
      <c r="AG140" s="102">
        <v>2</v>
      </c>
      <c r="AH140" s="232" t="s">
        <v>117</v>
      </c>
    </row>
    <row r="141" spans="2:34" ht="15.95" customHeight="1">
      <c r="B141" s="256" t="str">
        <f>IF(ISBLANK([4]死因簡単分類!B141)=TRUE,"",[4]死因簡単分類!B141)</f>
        <v/>
      </c>
      <c r="C141" s="257" t="str">
        <f>IF(ISBLANK([4]死因簡単分類!C141)=TRUE,"",[4]死因簡単分類!C141)</f>
        <v/>
      </c>
      <c r="D141" s="192" t="str">
        <f>IF(ISBLANK([4]死因簡単分類!$C140)=TRUE,"",[4]死因簡単分類!D141)</f>
        <v>男</v>
      </c>
      <c r="E141" s="155">
        <v>48</v>
      </c>
      <c r="F141" s="211">
        <v>1</v>
      </c>
      <c r="G141" s="155" t="s">
        <v>117</v>
      </c>
      <c r="H141" s="155" t="s">
        <v>117</v>
      </c>
      <c r="I141" s="155" t="s">
        <v>117</v>
      </c>
      <c r="J141" s="155" t="s">
        <v>117</v>
      </c>
      <c r="K141" s="155">
        <v>1</v>
      </c>
      <c r="L141" s="155" t="s">
        <v>117</v>
      </c>
      <c r="M141" s="155" t="s">
        <v>117</v>
      </c>
      <c r="N141" s="102" t="s">
        <v>117</v>
      </c>
      <c r="O141" s="208"/>
      <c r="P141" s="208"/>
      <c r="Q141" s="102" t="s">
        <v>117</v>
      </c>
      <c r="R141" s="102" t="s">
        <v>117</v>
      </c>
      <c r="S141" s="102">
        <v>1</v>
      </c>
      <c r="T141" s="102" t="s">
        <v>117</v>
      </c>
      <c r="U141" s="102" t="s">
        <v>117</v>
      </c>
      <c r="V141" s="102">
        <v>1</v>
      </c>
      <c r="W141" s="102">
        <v>1</v>
      </c>
      <c r="X141" s="102">
        <v>1</v>
      </c>
      <c r="Y141" s="102">
        <v>1</v>
      </c>
      <c r="Z141" s="102">
        <v>5</v>
      </c>
      <c r="AA141" s="102">
        <v>5</v>
      </c>
      <c r="AB141" s="102">
        <v>2</v>
      </c>
      <c r="AC141" s="102">
        <v>9</v>
      </c>
      <c r="AD141" s="102">
        <v>14</v>
      </c>
      <c r="AE141" s="102">
        <v>6</v>
      </c>
      <c r="AF141" s="102">
        <v>1</v>
      </c>
      <c r="AG141" s="102" t="s">
        <v>117</v>
      </c>
      <c r="AH141" s="232" t="s">
        <v>117</v>
      </c>
    </row>
    <row r="142" spans="2:34" ht="15.95" customHeight="1">
      <c r="B142" s="256" t="str">
        <f>IF(ISBLANK([4]死因簡単分類!B142)=TRUE,"",[4]死因簡単分類!B142)</f>
        <v/>
      </c>
      <c r="C142" s="257" t="str">
        <f>IF(ISBLANK([4]死因簡単分類!C142)=TRUE,"",[4]死因簡単分類!C142)</f>
        <v/>
      </c>
      <c r="D142" s="192" t="str">
        <f>IF(ISBLANK([4]死因簡単分類!$C140)=TRUE,"",[4]死因簡単分類!D142)</f>
        <v>女</v>
      </c>
      <c r="E142" s="155">
        <v>47</v>
      </c>
      <c r="F142" s="211" t="s">
        <v>117</v>
      </c>
      <c r="G142" s="155" t="s">
        <v>117</v>
      </c>
      <c r="H142" s="155" t="s">
        <v>117</v>
      </c>
      <c r="I142" s="155" t="s">
        <v>117</v>
      </c>
      <c r="J142" s="155" t="s">
        <v>117</v>
      </c>
      <c r="K142" s="155" t="s">
        <v>117</v>
      </c>
      <c r="L142" s="155" t="s">
        <v>117</v>
      </c>
      <c r="M142" s="155" t="s">
        <v>117</v>
      </c>
      <c r="N142" s="102">
        <v>1</v>
      </c>
      <c r="O142" s="208"/>
      <c r="P142" s="208"/>
      <c r="Q142" s="102" t="s">
        <v>117</v>
      </c>
      <c r="R142" s="102" t="s">
        <v>117</v>
      </c>
      <c r="S142" s="102" t="s">
        <v>117</v>
      </c>
      <c r="T142" s="102" t="s">
        <v>117</v>
      </c>
      <c r="U142" s="102" t="s">
        <v>117</v>
      </c>
      <c r="V142" s="102" t="s">
        <v>117</v>
      </c>
      <c r="W142" s="102" t="s">
        <v>117</v>
      </c>
      <c r="X142" s="102" t="s">
        <v>117</v>
      </c>
      <c r="Y142" s="102">
        <v>1</v>
      </c>
      <c r="Z142" s="102">
        <v>1</v>
      </c>
      <c r="AA142" s="102" t="s">
        <v>117</v>
      </c>
      <c r="AB142" s="102">
        <v>3</v>
      </c>
      <c r="AC142" s="102">
        <v>1</v>
      </c>
      <c r="AD142" s="102">
        <v>11</v>
      </c>
      <c r="AE142" s="102">
        <v>14</v>
      </c>
      <c r="AF142" s="102">
        <v>13</v>
      </c>
      <c r="AG142" s="102">
        <v>2</v>
      </c>
      <c r="AH142" s="232" t="s">
        <v>117</v>
      </c>
    </row>
    <row r="143" spans="2:34" ht="15.95" customHeight="1">
      <c r="B143" s="256" t="str">
        <f>IF(ISBLANK([4]死因簡単分類!B143)=TRUE,"",[4]死因簡単分類!B143)</f>
        <v>05000</v>
      </c>
      <c r="C143" s="257" t="str">
        <f>IF(ISBLANK([4]死因簡単分類!C143)=TRUE,"",[4]死因簡単分類!C143)</f>
        <v>精神及び行動の障害</v>
      </c>
      <c r="D143" s="192" t="str">
        <f>IF(ISBLANK([4]死因簡単分類!$C143)=TRUE,"",[4]死因簡単分類!D143)</f>
        <v>総数</v>
      </c>
      <c r="E143" s="155">
        <v>326</v>
      </c>
      <c r="F143" s="211" t="s">
        <v>117</v>
      </c>
      <c r="G143" s="155" t="s">
        <v>117</v>
      </c>
      <c r="H143" s="155" t="s">
        <v>117</v>
      </c>
      <c r="I143" s="155" t="s">
        <v>117</v>
      </c>
      <c r="J143" s="155" t="s">
        <v>117</v>
      </c>
      <c r="K143" s="155" t="s">
        <v>117</v>
      </c>
      <c r="L143" s="155" t="s">
        <v>117</v>
      </c>
      <c r="M143" s="155" t="s">
        <v>117</v>
      </c>
      <c r="N143" s="102" t="s">
        <v>117</v>
      </c>
      <c r="O143" s="208"/>
      <c r="P143" s="208"/>
      <c r="Q143" s="102" t="s">
        <v>117</v>
      </c>
      <c r="R143" s="102" t="s">
        <v>117</v>
      </c>
      <c r="S143" s="102" t="s">
        <v>117</v>
      </c>
      <c r="T143" s="102" t="s">
        <v>117</v>
      </c>
      <c r="U143" s="102" t="s">
        <v>117</v>
      </c>
      <c r="V143" s="102">
        <v>1</v>
      </c>
      <c r="W143" s="102">
        <v>1</v>
      </c>
      <c r="X143" s="102">
        <v>3</v>
      </c>
      <c r="Y143" s="102">
        <v>2</v>
      </c>
      <c r="Z143" s="102">
        <v>1</v>
      </c>
      <c r="AA143" s="102">
        <v>14</v>
      </c>
      <c r="AB143" s="102">
        <v>25</v>
      </c>
      <c r="AC143" s="102">
        <v>39</v>
      </c>
      <c r="AD143" s="102">
        <v>82</v>
      </c>
      <c r="AE143" s="102">
        <v>92</v>
      </c>
      <c r="AF143" s="102">
        <v>55</v>
      </c>
      <c r="AG143" s="102">
        <v>11</v>
      </c>
      <c r="AH143" s="232" t="s">
        <v>117</v>
      </c>
    </row>
    <row r="144" spans="2:34" ht="15.95" customHeight="1">
      <c r="B144" s="256" t="str">
        <f>IF(ISBLANK([4]死因簡単分類!B144)=TRUE,"",[4]死因簡単分類!B144)</f>
        <v/>
      </c>
      <c r="C144" s="257" t="str">
        <f>IF(ISBLANK([4]死因簡単分類!C144)=TRUE,"",[4]死因簡単分類!C144)</f>
        <v/>
      </c>
      <c r="D144" s="192" t="str">
        <f>IF(ISBLANK([4]死因簡単分類!$C143)=TRUE,"",[4]死因簡単分類!D144)</f>
        <v>男</v>
      </c>
      <c r="E144" s="155">
        <v>120</v>
      </c>
      <c r="F144" s="211" t="s">
        <v>117</v>
      </c>
      <c r="G144" s="155" t="s">
        <v>117</v>
      </c>
      <c r="H144" s="155" t="s">
        <v>117</v>
      </c>
      <c r="I144" s="155" t="s">
        <v>117</v>
      </c>
      <c r="J144" s="155" t="s">
        <v>117</v>
      </c>
      <c r="K144" s="155" t="s">
        <v>117</v>
      </c>
      <c r="L144" s="155" t="s">
        <v>117</v>
      </c>
      <c r="M144" s="155" t="s">
        <v>117</v>
      </c>
      <c r="N144" s="102" t="s">
        <v>117</v>
      </c>
      <c r="O144" s="208"/>
      <c r="P144" s="208"/>
      <c r="Q144" s="102" t="s">
        <v>117</v>
      </c>
      <c r="R144" s="102" t="s">
        <v>117</v>
      </c>
      <c r="S144" s="102" t="s">
        <v>117</v>
      </c>
      <c r="T144" s="102" t="s">
        <v>117</v>
      </c>
      <c r="U144" s="102" t="s">
        <v>117</v>
      </c>
      <c r="V144" s="102" t="s">
        <v>117</v>
      </c>
      <c r="W144" s="102" t="s">
        <v>117</v>
      </c>
      <c r="X144" s="102">
        <v>1</v>
      </c>
      <c r="Y144" s="102">
        <v>2</v>
      </c>
      <c r="Z144" s="102">
        <v>1</v>
      </c>
      <c r="AA144" s="102">
        <v>8</v>
      </c>
      <c r="AB144" s="102">
        <v>17</v>
      </c>
      <c r="AC144" s="102">
        <v>19</v>
      </c>
      <c r="AD144" s="102">
        <v>36</v>
      </c>
      <c r="AE144" s="102">
        <v>27</v>
      </c>
      <c r="AF144" s="102">
        <v>9</v>
      </c>
      <c r="AG144" s="102" t="s">
        <v>117</v>
      </c>
      <c r="AH144" s="232" t="s">
        <v>117</v>
      </c>
    </row>
    <row r="145" spans="2:34" ht="15.95" customHeight="1">
      <c r="B145" s="256" t="str">
        <f>IF(ISBLANK([4]死因簡単分類!B145)=TRUE,"",[4]死因簡単分類!B145)</f>
        <v/>
      </c>
      <c r="C145" s="257" t="str">
        <f>IF(ISBLANK([4]死因簡単分類!C145)=TRUE,"",[4]死因簡単分類!C145)</f>
        <v/>
      </c>
      <c r="D145" s="192" t="str">
        <f>IF(ISBLANK([4]死因簡単分類!$C143)=TRUE,"",[4]死因簡単分類!D145)</f>
        <v>女</v>
      </c>
      <c r="E145" s="155">
        <v>206</v>
      </c>
      <c r="F145" s="211" t="s">
        <v>117</v>
      </c>
      <c r="G145" s="155" t="s">
        <v>117</v>
      </c>
      <c r="H145" s="155" t="s">
        <v>117</v>
      </c>
      <c r="I145" s="155" t="s">
        <v>117</v>
      </c>
      <c r="J145" s="155" t="s">
        <v>117</v>
      </c>
      <c r="K145" s="155" t="s">
        <v>117</v>
      </c>
      <c r="L145" s="155" t="s">
        <v>117</v>
      </c>
      <c r="M145" s="155" t="s">
        <v>117</v>
      </c>
      <c r="N145" s="102" t="s">
        <v>117</v>
      </c>
      <c r="O145" s="208"/>
      <c r="P145" s="208"/>
      <c r="Q145" s="102" t="s">
        <v>117</v>
      </c>
      <c r="R145" s="102" t="s">
        <v>117</v>
      </c>
      <c r="S145" s="102" t="s">
        <v>117</v>
      </c>
      <c r="T145" s="102" t="s">
        <v>117</v>
      </c>
      <c r="U145" s="102" t="s">
        <v>117</v>
      </c>
      <c r="V145" s="102">
        <v>1</v>
      </c>
      <c r="W145" s="102">
        <v>1</v>
      </c>
      <c r="X145" s="102">
        <v>2</v>
      </c>
      <c r="Y145" s="102" t="s">
        <v>117</v>
      </c>
      <c r="Z145" s="102" t="s">
        <v>117</v>
      </c>
      <c r="AA145" s="102">
        <v>6</v>
      </c>
      <c r="AB145" s="102">
        <v>8</v>
      </c>
      <c r="AC145" s="102">
        <v>20</v>
      </c>
      <c r="AD145" s="102">
        <v>46</v>
      </c>
      <c r="AE145" s="102">
        <v>65</v>
      </c>
      <c r="AF145" s="102">
        <v>46</v>
      </c>
      <c r="AG145" s="102">
        <v>11</v>
      </c>
      <c r="AH145" s="232" t="s">
        <v>117</v>
      </c>
    </row>
    <row r="146" spans="2:34" ht="15.95" customHeight="1">
      <c r="B146" s="256" t="str">
        <f>IF(ISBLANK([4]死因簡単分類!B146)=TRUE,"",[4]死因簡単分類!B146)</f>
        <v xml:space="preserve">  05100</v>
      </c>
      <c r="C146" s="257" t="str">
        <f>IF(ISBLANK([4]死因簡単分類!C146)=TRUE,"",[4]死因簡単分類!C146)</f>
        <v xml:space="preserve">  血管性及び詳細不明の認知症</v>
      </c>
      <c r="D146" s="192" t="str">
        <f>IF(ISBLANK([4]死因簡単分類!$C146)=TRUE,"",[4]死因簡単分類!D146)</f>
        <v>総数</v>
      </c>
      <c r="E146" s="155">
        <v>300</v>
      </c>
      <c r="F146" s="211" t="s">
        <v>117</v>
      </c>
      <c r="G146" s="155" t="s">
        <v>117</v>
      </c>
      <c r="H146" s="155" t="s">
        <v>117</v>
      </c>
      <c r="I146" s="155" t="s">
        <v>117</v>
      </c>
      <c r="J146" s="155" t="s">
        <v>117</v>
      </c>
      <c r="K146" s="155" t="s">
        <v>117</v>
      </c>
      <c r="L146" s="155" t="s">
        <v>117</v>
      </c>
      <c r="M146" s="155" t="s">
        <v>117</v>
      </c>
      <c r="N146" s="102" t="s">
        <v>117</v>
      </c>
      <c r="O146" s="208"/>
      <c r="P146" s="208"/>
      <c r="Q146" s="102" t="s">
        <v>117</v>
      </c>
      <c r="R146" s="102" t="s">
        <v>117</v>
      </c>
      <c r="S146" s="102" t="s">
        <v>117</v>
      </c>
      <c r="T146" s="102" t="s">
        <v>117</v>
      </c>
      <c r="U146" s="102" t="s">
        <v>117</v>
      </c>
      <c r="V146" s="102" t="s">
        <v>117</v>
      </c>
      <c r="W146" s="102" t="s">
        <v>117</v>
      </c>
      <c r="X146" s="102" t="s">
        <v>117</v>
      </c>
      <c r="Y146" s="102" t="s">
        <v>117</v>
      </c>
      <c r="Z146" s="102" t="s">
        <v>117</v>
      </c>
      <c r="AA146" s="102">
        <v>9</v>
      </c>
      <c r="AB146" s="102">
        <v>22</v>
      </c>
      <c r="AC146" s="102">
        <v>35</v>
      </c>
      <c r="AD146" s="102">
        <v>78</v>
      </c>
      <c r="AE146" s="102">
        <v>90</v>
      </c>
      <c r="AF146" s="102">
        <v>55</v>
      </c>
      <c r="AG146" s="102">
        <v>11</v>
      </c>
      <c r="AH146" s="232" t="s">
        <v>117</v>
      </c>
    </row>
    <row r="147" spans="2:34" ht="15.95" customHeight="1">
      <c r="B147" s="256" t="str">
        <f>IF(ISBLANK([4]死因簡単分類!B147)=TRUE,"",[4]死因簡単分類!B147)</f>
        <v/>
      </c>
      <c r="C147" s="257" t="str">
        <f>IF(ISBLANK([4]死因簡単分類!C147)=TRUE,"",[4]死因簡単分類!C147)</f>
        <v/>
      </c>
      <c r="D147" s="192" t="str">
        <f>IF(ISBLANK([4]死因簡単分類!$C146)=TRUE,"",[4]死因簡単分類!D147)</f>
        <v>男</v>
      </c>
      <c r="E147" s="155">
        <v>104</v>
      </c>
      <c r="F147" s="211" t="s">
        <v>117</v>
      </c>
      <c r="G147" s="155" t="s">
        <v>117</v>
      </c>
      <c r="H147" s="155" t="s">
        <v>117</v>
      </c>
      <c r="I147" s="155" t="s">
        <v>117</v>
      </c>
      <c r="J147" s="155" t="s">
        <v>117</v>
      </c>
      <c r="K147" s="155" t="s">
        <v>117</v>
      </c>
      <c r="L147" s="155" t="s">
        <v>117</v>
      </c>
      <c r="M147" s="155" t="s">
        <v>117</v>
      </c>
      <c r="N147" s="102" t="s">
        <v>117</v>
      </c>
      <c r="O147" s="208"/>
      <c r="P147" s="208"/>
      <c r="Q147" s="102" t="s">
        <v>117</v>
      </c>
      <c r="R147" s="102" t="s">
        <v>117</v>
      </c>
      <c r="S147" s="102" t="s">
        <v>117</v>
      </c>
      <c r="T147" s="102" t="s">
        <v>117</v>
      </c>
      <c r="U147" s="102" t="s">
        <v>117</v>
      </c>
      <c r="V147" s="102" t="s">
        <v>117</v>
      </c>
      <c r="W147" s="102" t="s">
        <v>117</v>
      </c>
      <c r="X147" s="102" t="s">
        <v>117</v>
      </c>
      <c r="Y147" s="102" t="s">
        <v>117</v>
      </c>
      <c r="Z147" s="102" t="s">
        <v>117</v>
      </c>
      <c r="AA147" s="102">
        <v>4</v>
      </c>
      <c r="AB147" s="102">
        <v>14</v>
      </c>
      <c r="AC147" s="102">
        <v>17</v>
      </c>
      <c r="AD147" s="102">
        <v>34</v>
      </c>
      <c r="AE147" s="102">
        <v>26</v>
      </c>
      <c r="AF147" s="102">
        <v>9</v>
      </c>
      <c r="AG147" s="102" t="s">
        <v>117</v>
      </c>
      <c r="AH147" s="232" t="s">
        <v>117</v>
      </c>
    </row>
    <row r="148" spans="2:34" ht="15.95" customHeight="1">
      <c r="B148" s="256" t="str">
        <f>IF(ISBLANK([4]死因簡単分類!B148)=TRUE,"",[4]死因簡単分類!B148)</f>
        <v/>
      </c>
      <c r="C148" s="257" t="str">
        <f>IF(ISBLANK([4]死因簡単分類!C148)=TRUE,"",[4]死因簡単分類!C148)</f>
        <v/>
      </c>
      <c r="D148" s="192" t="str">
        <f>IF(ISBLANK([4]死因簡単分類!$C146)=TRUE,"",[4]死因簡単分類!D148)</f>
        <v>女</v>
      </c>
      <c r="E148" s="155">
        <v>196</v>
      </c>
      <c r="F148" s="211" t="s">
        <v>117</v>
      </c>
      <c r="G148" s="155" t="s">
        <v>117</v>
      </c>
      <c r="H148" s="155" t="s">
        <v>117</v>
      </c>
      <c r="I148" s="155" t="s">
        <v>117</v>
      </c>
      <c r="J148" s="155" t="s">
        <v>117</v>
      </c>
      <c r="K148" s="155" t="s">
        <v>117</v>
      </c>
      <c r="L148" s="155" t="s">
        <v>117</v>
      </c>
      <c r="M148" s="155" t="s">
        <v>117</v>
      </c>
      <c r="N148" s="102" t="s">
        <v>117</v>
      </c>
      <c r="O148" s="208"/>
      <c r="P148" s="208"/>
      <c r="Q148" s="102" t="s">
        <v>117</v>
      </c>
      <c r="R148" s="102" t="s">
        <v>117</v>
      </c>
      <c r="S148" s="102" t="s">
        <v>117</v>
      </c>
      <c r="T148" s="102" t="s">
        <v>117</v>
      </c>
      <c r="U148" s="102" t="s">
        <v>117</v>
      </c>
      <c r="V148" s="102" t="s">
        <v>117</v>
      </c>
      <c r="W148" s="102" t="s">
        <v>117</v>
      </c>
      <c r="X148" s="102" t="s">
        <v>117</v>
      </c>
      <c r="Y148" s="102" t="s">
        <v>117</v>
      </c>
      <c r="Z148" s="102" t="s">
        <v>117</v>
      </c>
      <c r="AA148" s="102">
        <v>5</v>
      </c>
      <c r="AB148" s="102">
        <v>8</v>
      </c>
      <c r="AC148" s="102">
        <v>18</v>
      </c>
      <c r="AD148" s="102">
        <v>44</v>
      </c>
      <c r="AE148" s="102">
        <v>64</v>
      </c>
      <c r="AF148" s="102">
        <v>46</v>
      </c>
      <c r="AG148" s="102">
        <v>11</v>
      </c>
      <c r="AH148" s="232" t="s">
        <v>117</v>
      </c>
    </row>
    <row r="149" spans="2:34" ht="15.95" customHeight="1">
      <c r="B149" s="256" t="str">
        <f>IF(ISBLANK([4]死因簡単分類!B149)=TRUE,"",[4]死因簡単分類!B149)</f>
        <v xml:space="preserve">  05200</v>
      </c>
      <c r="C149" s="257" t="str">
        <f>IF(ISBLANK([4]死因簡単分類!C149)=TRUE,"",[4]死因簡単分類!C149)</f>
        <v xml:space="preserve">  その他の精神及び行動の障害</v>
      </c>
      <c r="D149" s="195" t="str">
        <f>IF(ISBLANK([4]死因簡単分類!$C149)=TRUE,"",[4]死因簡単分類!D149)</f>
        <v>総数</v>
      </c>
      <c r="E149" s="155">
        <v>26</v>
      </c>
      <c r="F149" s="211" t="s">
        <v>117</v>
      </c>
      <c r="G149" s="155" t="s">
        <v>117</v>
      </c>
      <c r="H149" s="155" t="s">
        <v>117</v>
      </c>
      <c r="I149" s="155" t="s">
        <v>117</v>
      </c>
      <c r="J149" s="155" t="s">
        <v>117</v>
      </c>
      <c r="K149" s="155" t="s">
        <v>117</v>
      </c>
      <c r="L149" s="155" t="s">
        <v>117</v>
      </c>
      <c r="M149" s="155" t="s">
        <v>117</v>
      </c>
      <c r="N149" s="102" t="s">
        <v>117</v>
      </c>
      <c r="O149" s="181"/>
      <c r="P149" s="181"/>
      <c r="Q149" s="102" t="s">
        <v>117</v>
      </c>
      <c r="R149" s="102" t="s">
        <v>117</v>
      </c>
      <c r="S149" s="102" t="s">
        <v>117</v>
      </c>
      <c r="T149" s="102" t="s">
        <v>117</v>
      </c>
      <c r="U149" s="102" t="s">
        <v>117</v>
      </c>
      <c r="V149" s="102">
        <v>1</v>
      </c>
      <c r="W149" s="102">
        <v>1</v>
      </c>
      <c r="X149" s="102">
        <v>3</v>
      </c>
      <c r="Y149" s="102">
        <v>2</v>
      </c>
      <c r="Z149" s="102">
        <v>1</v>
      </c>
      <c r="AA149" s="102">
        <v>5</v>
      </c>
      <c r="AB149" s="102">
        <v>3</v>
      </c>
      <c r="AC149" s="102">
        <v>4</v>
      </c>
      <c r="AD149" s="102">
        <v>4</v>
      </c>
      <c r="AE149" s="102">
        <v>2</v>
      </c>
      <c r="AF149" s="102" t="s">
        <v>117</v>
      </c>
      <c r="AG149" s="102" t="s">
        <v>117</v>
      </c>
      <c r="AH149" s="232" t="s">
        <v>117</v>
      </c>
    </row>
    <row r="150" spans="2:34" ht="15.95" customHeight="1">
      <c r="B150" s="256" t="str">
        <f>IF(ISBLANK([4]死因簡単分類!B150)=TRUE,"",[4]死因簡単分類!B150)</f>
        <v/>
      </c>
      <c r="C150" s="257" t="str">
        <f>IF(ISBLANK([4]死因簡単分類!C150)=TRUE,"",[4]死因簡単分類!C150)</f>
        <v/>
      </c>
      <c r="D150" s="195" t="str">
        <f>IF(ISBLANK([4]死因簡単分類!$C149)=TRUE,"",[4]死因簡単分類!D150)</f>
        <v>男</v>
      </c>
      <c r="E150" s="155">
        <v>16</v>
      </c>
      <c r="F150" s="211" t="s">
        <v>117</v>
      </c>
      <c r="G150" s="155" t="s">
        <v>117</v>
      </c>
      <c r="H150" s="155" t="s">
        <v>117</v>
      </c>
      <c r="I150" s="155" t="s">
        <v>117</v>
      </c>
      <c r="J150" s="155" t="s">
        <v>117</v>
      </c>
      <c r="K150" s="155" t="s">
        <v>117</v>
      </c>
      <c r="L150" s="155" t="s">
        <v>117</v>
      </c>
      <c r="M150" s="155" t="s">
        <v>117</v>
      </c>
      <c r="N150" s="102" t="s">
        <v>117</v>
      </c>
      <c r="O150" s="181"/>
      <c r="P150" s="181"/>
      <c r="Q150" s="102" t="s">
        <v>117</v>
      </c>
      <c r="R150" s="102" t="s">
        <v>117</v>
      </c>
      <c r="S150" s="102" t="s">
        <v>117</v>
      </c>
      <c r="T150" s="102" t="s">
        <v>117</v>
      </c>
      <c r="U150" s="102" t="s">
        <v>117</v>
      </c>
      <c r="V150" s="102" t="s">
        <v>117</v>
      </c>
      <c r="W150" s="102" t="s">
        <v>117</v>
      </c>
      <c r="X150" s="102">
        <v>1</v>
      </c>
      <c r="Y150" s="102">
        <v>2</v>
      </c>
      <c r="Z150" s="102">
        <v>1</v>
      </c>
      <c r="AA150" s="102">
        <v>4</v>
      </c>
      <c r="AB150" s="102">
        <v>3</v>
      </c>
      <c r="AC150" s="102">
        <v>2</v>
      </c>
      <c r="AD150" s="102">
        <v>2</v>
      </c>
      <c r="AE150" s="102">
        <v>1</v>
      </c>
      <c r="AF150" s="102" t="s">
        <v>117</v>
      </c>
      <c r="AG150" s="102" t="s">
        <v>117</v>
      </c>
      <c r="AH150" s="232" t="s">
        <v>117</v>
      </c>
    </row>
    <row r="151" spans="2:34" ht="15.95" customHeight="1">
      <c r="B151" s="256" t="str">
        <f>IF(ISBLANK([4]死因簡単分類!B151)=TRUE,"",[4]死因簡単分類!B151)</f>
        <v/>
      </c>
      <c r="C151" s="257" t="str">
        <f>IF(ISBLANK([4]死因簡単分類!C151)=TRUE,"",[4]死因簡単分類!C151)</f>
        <v/>
      </c>
      <c r="D151" s="195" t="str">
        <f>IF(ISBLANK([4]死因簡単分類!$C149)=TRUE,"",[4]死因簡単分類!D151)</f>
        <v>女</v>
      </c>
      <c r="E151" s="155">
        <v>10</v>
      </c>
      <c r="F151" s="211" t="s">
        <v>117</v>
      </c>
      <c r="G151" s="155" t="s">
        <v>117</v>
      </c>
      <c r="H151" s="155" t="s">
        <v>117</v>
      </c>
      <c r="I151" s="155" t="s">
        <v>117</v>
      </c>
      <c r="J151" s="155" t="s">
        <v>117</v>
      </c>
      <c r="K151" s="155" t="s">
        <v>117</v>
      </c>
      <c r="L151" s="155" t="s">
        <v>117</v>
      </c>
      <c r="M151" s="155" t="s">
        <v>117</v>
      </c>
      <c r="N151" s="102" t="s">
        <v>117</v>
      </c>
      <c r="O151" s="181"/>
      <c r="P151" s="181"/>
      <c r="Q151" s="102" t="s">
        <v>117</v>
      </c>
      <c r="R151" s="102" t="s">
        <v>117</v>
      </c>
      <c r="S151" s="102" t="s">
        <v>117</v>
      </c>
      <c r="T151" s="102" t="s">
        <v>117</v>
      </c>
      <c r="U151" s="102" t="s">
        <v>117</v>
      </c>
      <c r="V151" s="102">
        <v>1</v>
      </c>
      <c r="W151" s="102">
        <v>1</v>
      </c>
      <c r="X151" s="102">
        <v>2</v>
      </c>
      <c r="Y151" s="102" t="s">
        <v>117</v>
      </c>
      <c r="Z151" s="102" t="s">
        <v>117</v>
      </c>
      <c r="AA151" s="102">
        <v>1</v>
      </c>
      <c r="AB151" s="102" t="s">
        <v>117</v>
      </c>
      <c r="AC151" s="102">
        <v>2</v>
      </c>
      <c r="AD151" s="102">
        <v>2</v>
      </c>
      <c r="AE151" s="102">
        <v>1</v>
      </c>
      <c r="AF151" s="102" t="s">
        <v>117</v>
      </c>
      <c r="AG151" s="102" t="s">
        <v>117</v>
      </c>
      <c r="AH151" s="232" t="s">
        <v>117</v>
      </c>
    </row>
    <row r="152" spans="2:34" ht="15.95" customHeight="1">
      <c r="B152" s="256" t="str">
        <f>IF(ISBLANK([4]死因簡単分類!B152)=TRUE,"",[4]死因簡単分類!B152)</f>
        <v>06000</v>
      </c>
      <c r="C152" s="257" t="str">
        <f>IF(ISBLANK([4]死因簡単分類!C152)=TRUE,"",[4]死因簡単分類!C152)</f>
        <v>神経系の疾患</v>
      </c>
      <c r="D152" s="195" t="str">
        <f>IF(ISBLANK([4]死因簡単分類!$C152)=TRUE,"",[4]死因簡単分類!D152)</f>
        <v>総数</v>
      </c>
      <c r="E152" s="155">
        <v>899</v>
      </c>
      <c r="F152" s="211" t="s">
        <v>117</v>
      </c>
      <c r="G152" s="155">
        <v>1</v>
      </c>
      <c r="H152" s="155" t="s">
        <v>117</v>
      </c>
      <c r="I152" s="155" t="s">
        <v>117</v>
      </c>
      <c r="J152" s="155" t="s">
        <v>117</v>
      </c>
      <c r="K152" s="155">
        <v>1</v>
      </c>
      <c r="L152" s="155" t="s">
        <v>117</v>
      </c>
      <c r="M152" s="155">
        <v>2</v>
      </c>
      <c r="N152" s="102">
        <v>2</v>
      </c>
      <c r="O152" s="181"/>
      <c r="P152" s="181"/>
      <c r="Q152" s="102">
        <v>4</v>
      </c>
      <c r="R152" s="102" t="s">
        <v>117</v>
      </c>
      <c r="S152" s="102">
        <v>4</v>
      </c>
      <c r="T152" s="102">
        <v>1</v>
      </c>
      <c r="U152" s="102">
        <v>3</v>
      </c>
      <c r="V152" s="102">
        <v>4</v>
      </c>
      <c r="W152" s="102">
        <v>7</v>
      </c>
      <c r="X152" s="102">
        <v>6</v>
      </c>
      <c r="Y152" s="102">
        <v>13</v>
      </c>
      <c r="Z152" s="102">
        <v>32</v>
      </c>
      <c r="AA152" s="102">
        <v>65</v>
      </c>
      <c r="AB152" s="102">
        <v>104</v>
      </c>
      <c r="AC152" s="102">
        <v>170</v>
      </c>
      <c r="AD152" s="102">
        <v>214</v>
      </c>
      <c r="AE152" s="102">
        <v>161</v>
      </c>
      <c r="AF152" s="102">
        <v>85</v>
      </c>
      <c r="AG152" s="102">
        <v>21</v>
      </c>
      <c r="AH152" s="232" t="s">
        <v>117</v>
      </c>
    </row>
    <row r="153" spans="2:34" ht="15.95" customHeight="1">
      <c r="B153" s="256" t="str">
        <f>IF(ISBLANK([4]死因簡単分類!B153)=TRUE,"",[4]死因簡単分類!B153)</f>
        <v/>
      </c>
      <c r="C153" s="257" t="str">
        <f>IF(ISBLANK([4]死因簡単分類!C153)=TRUE,"",[4]死因簡単分類!C153)</f>
        <v/>
      </c>
      <c r="D153" s="195" t="str">
        <f>IF(ISBLANK([4]死因簡単分類!$C152)=TRUE,"",[4]死因簡単分類!D153)</f>
        <v>男</v>
      </c>
      <c r="E153" s="155">
        <v>390</v>
      </c>
      <c r="F153" s="211" t="s">
        <v>117</v>
      </c>
      <c r="G153" s="155">
        <v>1</v>
      </c>
      <c r="H153" s="155" t="s">
        <v>117</v>
      </c>
      <c r="I153" s="155" t="s">
        <v>117</v>
      </c>
      <c r="J153" s="155" t="s">
        <v>117</v>
      </c>
      <c r="K153" s="155">
        <v>1</v>
      </c>
      <c r="L153" s="155" t="s">
        <v>117</v>
      </c>
      <c r="M153" s="155">
        <v>1</v>
      </c>
      <c r="N153" s="102">
        <v>2</v>
      </c>
      <c r="O153" s="181"/>
      <c r="P153" s="181"/>
      <c r="Q153" s="102">
        <v>2</v>
      </c>
      <c r="R153" s="102" t="s">
        <v>117</v>
      </c>
      <c r="S153" s="102">
        <v>4</v>
      </c>
      <c r="T153" s="102">
        <v>1</v>
      </c>
      <c r="U153" s="102">
        <v>3</v>
      </c>
      <c r="V153" s="102">
        <v>3</v>
      </c>
      <c r="W153" s="102">
        <v>6</v>
      </c>
      <c r="X153" s="102">
        <v>4</v>
      </c>
      <c r="Y153" s="102">
        <v>6</v>
      </c>
      <c r="Z153" s="102">
        <v>21</v>
      </c>
      <c r="AA153" s="102">
        <v>41</v>
      </c>
      <c r="AB153" s="102">
        <v>56</v>
      </c>
      <c r="AC153" s="102">
        <v>91</v>
      </c>
      <c r="AD153" s="102">
        <v>78</v>
      </c>
      <c r="AE153" s="102">
        <v>46</v>
      </c>
      <c r="AF153" s="102">
        <v>23</v>
      </c>
      <c r="AG153" s="102">
        <v>1</v>
      </c>
      <c r="AH153" s="232" t="s">
        <v>117</v>
      </c>
    </row>
    <row r="154" spans="2:34" ht="15.95" customHeight="1">
      <c r="B154" s="256" t="str">
        <f>IF(ISBLANK([4]死因簡単分類!B154)=TRUE,"",[4]死因簡単分類!B154)</f>
        <v/>
      </c>
      <c r="C154" s="257" t="str">
        <f>IF(ISBLANK([4]死因簡単分類!C154)=TRUE,"",[4]死因簡単分類!C154)</f>
        <v/>
      </c>
      <c r="D154" s="195" t="str">
        <f>IF(ISBLANK([4]死因簡単分類!$C152)=TRUE,"",[4]死因簡単分類!D154)</f>
        <v>女</v>
      </c>
      <c r="E154" s="155">
        <v>509</v>
      </c>
      <c r="F154" s="211" t="s">
        <v>117</v>
      </c>
      <c r="G154" s="155" t="s">
        <v>117</v>
      </c>
      <c r="H154" s="155" t="s">
        <v>117</v>
      </c>
      <c r="I154" s="155" t="s">
        <v>117</v>
      </c>
      <c r="J154" s="155" t="s">
        <v>117</v>
      </c>
      <c r="K154" s="155" t="s">
        <v>117</v>
      </c>
      <c r="L154" s="155" t="s">
        <v>117</v>
      </c>
      <c r="M154" s="155">
        <v>1</v>
      </c>
      <c r="N154" s="102" t="s">
        <v>117</v>
      </c>
      <c r="O154" s="181"/>
      <c r="P154" s="181"/>
      <c r="Q154" s="102">
        <v>2</v>
      </c>
      <c r="R154" s="102" t="s">
        <v>117</v>
      </c>
      <c r="S154" s="102" t="s">
        <v>117</v>
      </c>
      <c r="T154" s="102" t="s">
        <v>117</v>
      </c>
      <c r="U154" s="102" t="s">
        <v>117</v>
      </c>
      <c r="V154" s="102">
        <v>1</v>
      </c>
      <c r="W154" s="102">
        <v>1</v>
      </c>
      <c r="X154" s="102">
        <v>2</v>
      </c>
      <c r="Y154" s="102">
        <v>7</v>
      </c>
      <c r="Z154" s="102">
        <v>11</v>
      </c>
      <c r="AA154" s="102">
        <v>24</v>
      </c>
      <c r="AB154" s="102">
        <v>48</v>
      </c>
      <c r="AC154" s="102">
        <v>79</v>
      </c>
      <c r="AD154" s="102">
        <v>136</v>
      </c>
      <c r="AE154" s="102">
        <v>115</v>
      </c>
      <c r="AF154" s="102">
        <v>62</v>
      </c>
      <c r="AG154" s="102">
        <v>20</v>
      </c>
      <c r="AH154" s="232" t="s">
        <v>117</v>
      </c>
    </row>
    <row r="155" spans="2:34" ht="15.95" customHeight="1">
      <c r="B155" s="256" t="str">
        <f>IF(ISBLANK([4]死因簡単分類!B155)=TRUE,"",[4]死因簡単分類!B155)</f>
        <v xml:space="preserve">  06100</v>
      </c>
      <c r="C155" s="257" t="str">
        <f>IF(ISBLANK([4]死因簡単分類!C155)=TRUE,"",[4]死因簡単分類!C155)</f>
        <v xml:space="preserve">  髄　膜　炎</v>
      </c>
      <c r="D155" s="192" t="str">
        <f>IF(ISBLANK([4]死因簡単分類!$C155)=TRUE,"",[4]死因簡単分類!D155)</f>
        <v>総数</v>
      </c>
      <c r="E155" s="155">
        <v>6</v>
      </c>
      <c r="F155" s="211" t="s">
        <v>117</v>
      </c>
      <c r="G155" s="155" t="s">
        <v>117</v>
      </c>
      <c r="H155" s="155" t="s">
        <v>117</v>
      </c>
      <c r="I155" s="155" t="s">
        <v>117</v>
      </c>
      <c r="J155" s="155" t="s">
        <v>117</v>
      </c>
      <c r="K155" s="155" t="s">
        <v>117</v>
      </c>
      <c r="L155" s="155" t="s">
        <v>117</v>
      </c>
      <c r="M155" s="155" t="s">
        <v>117</v>
      </c>
      <c r="N155" s="102" t="s">
        <v>117</v>
      </c>
      <c r="O155" s="213"/>
      <c r="P155" s="209"/>
      <c r="Q155" s="102" t="s">
        <v>117</v>
      </c>
      <c r="R155" s="102" t="s">
        <v>117</v>
      </c>
      <c r="S155" s="102" t="s">
        <v>117</v>
      </c>
      <c r="T155" s="102" t="s">
        <v>117</v>
      </c>
      <c r="U155" s="102" t="s">
        <v>117</v>
      </c>
      <c r="V155" s="102" t="s">
        <v>117</v>
      </c>
      <c r="W155" s="102" t="s">
        <v>117</v>
      </c>
      <c r="X155" s="102" t="s">
        <v>117</v>
      </c>
      <c r="Y155" s="102" t="s">
        <v>117</v>
      </c>
      <c r="Z155" s="102" t="s">
        <v>117</v>
      </c>
      <c r="AA155" s="102" t="s">
        <v>117</v>
      </c>
      <c r="AB155" s="102">
        <v>2</v>
      </c>
      <c r="AC155" s="102">
        <v>2</v>
      </c>
      <c r="AD155" s="102">
        <v>1</v>
      </c>
      <c r="AE155" s="102">
        <v>1</v>
      </c>
      <c r="AF155" s="102" t="s">
        <v>117</v>
      </c>
      <c r="AG155" s="102" t="s">
        <v>117</v>
      </c>
      <c r="AH155" s="232" t="s">
        <v>117</v>
      </c>
    </row>
    <row r="156" spans="2:34" ht="15.95" customHeight="1">
      <c r="B156" s="256" t="str">
        <f>IF(ISBLANK([4]死因簡単分類!B156)=TRUE,"",[4]死因簡単分類!B156)</f>
        <v/>
      </c>
      <c r="C156" s="257" t="str">
        <f>IF(ISBLANK([4]死因簡単分類!C156)=TRUE,"",[4]死因簡単分類!C156)</f>
        <v/>
      </c>
      <c r="D156" s="192" t="str">
        <f>IF(ISBLANK([4]死因簡単分類!$C155)=TRUE,"",[4]死因簡単分類!D156)</f>
        <v>男</v>
      </c>
      <c r="E156" s="155">
        <v>2</v>
      </c>
      <c r="F156" s="211" t="s">
        <v>117</v>
      </c>
      <c r="G156" s="155" t="s">
        <v>117</v>
      </c>
      <c r="H156" s="155" t="s">
        <v>117</v>
      </c>
      <c r="I156" s="155" t="s">
        <v>117</v>
      </c>
      <c r="J156" s="155" t="s">
        <v>117</v>
      </c>
      <c r="K156" s="155" t="s">
        <v>117</v>
      </c>
      <c r="L156" s="155" t="s">
        <v>117</v>
      </c>
      <c r="M156" s="155" t="s">
        <v>117</v>
      </c>
      <c r="N156" s="102" t="s">
        <v>117</v>
      </c>
      <c r="O156" s="213"/>
      <c r="P156" s="209"/>
      <c r="Q156" s="102" t="s">
        <v>117</v>
      </c>
      <c r="R156" s="102" t="s">
        <v>117</v>
      </c>
      <c r="S156" s="102" t="s">
        <v>117</v>
      </c>
      <c r="T156" s="102" t="s">
        <v>117</v>
      </c>
      <c r="U156" s="102" t="s">
        <v>117</v>
      </c>
      <c r="V156" s="102" t="s">
        <v>117</v>
      </c>
      <c r="W156" s="102" t="s">
        <v>117</v>
      </c>
      <c r="X156" s="102" t="s">
        <v>117</v>
      </c>
      <c r="Y156" s="102" t="s">
        <v>117</v>
      </c>
      <c r="Z156" s="102" t="s">
        <v>117</v>
      </c>
      <c r="AA156" s="102" t="s">
        <v>117</v>
      </c>
      <c r="AB156" s="102">
        <v>1</v>
      </c>
      <c r="AC156" s="102">
        <v>1</v>
      </c>
      <c r="AD156" s="102" t="s">
        <v>117</v>
      </c>
      <c r="AE156" s="102" t="s">
        <v>117</v>
      </c>
      <c r="AF156" s="102" t="s">
        <v>117</v>
      </c>
      <c r="AG156" s="102" t="s">
        <v>117</v>
      </c>
      <c r="AH156" s="232" t="s">
        <v>117</v>
      </c>
    </row>
    <row r="157" spans="2:34" ht="15.95" customHeight="1">
      <c r="B157" s="256" t="str">
        <f>IF(ISBLANK([4]死因簡単分類!B157)=TRUE,"",[4]死因簡単分類!B157)</f>
        <v/>
      </c>
      <c r="C157" s="257" t="str">
        <f>IF(ISBLANK([4]死因簡単分類!C157)=TRUE,"",[4]死因簡単分類!C157)</f>
        <v/>
      </c>
      <c r="D157" s="192" t="str">
        <f>IF(ISBLANK([4]死因簡単分類!$C155)=TRUE,"",[4]死因簡単分類!D157)</f>
        <v>女</v>
      </c>
      <c r="E157" s="155">
        <v>4</v>
      </c>
      <c r="F157" s="211" t="s">
        <v>117</v>
      </c>
      <c r="G157" s="155" t="s">
        <v>117</v>
      </c>
      <c r="H157" s="155" t="s">
        <v>117</v>
      </c>
      <c r="I157" s="155" t="s">
        <v>117</v>
      </c>
      <c r="J157" s="155" t="s">
        <v>117</v>
      </c>
      <c r="K157" s="155" t="s">
        <v>117</v>
      </c>
      <c r="L157" s="155" t="s">
        <v>117</v>
      </c>
      <c r="M157" s="155" t="s">
        <v>117</v>
      </c>
      <c r="N157" s="102" t="s">
        <v>117</v>
      </c>
      <c r="O157" s="213"/>
      <c r="P157" s="209"/>
      <c r="Q157" s="102" t="s">
        <v>117</v>
      </c>
      <c r="R157" s="102" t="s">
        <v>117</v>
      </c>
      <c r="S157" s="102" t="s">
        <v>117</v>
      </c>
      <c r="T157" s="102" t="s">
        <v>117</v>
      </c>
      <c r="U157" s="102" t="s">
        <v>117</v>
      </c>
      <c r="V157" s="102" t="s">
        <v>117</v>
      </c>
      <c r="W157" s="102" t="s">
        <v>117</v>
      </c>
      <c r="X157" s="102" t="s">
        <v>117</v>
      </c>
      <c r="Y157" s="102" t="s">
        <v>117</v>
      </c>
      <c r="Z157" s="102" t="s">
        <v>117</v>
      </c>
      <c r="AA157" s="102" t="s">
        <v>117</v>
      </c>
      <c r="AB157" s="102">
        <v>1</v>
      </c>
      <c r="AC157" s="102">
        <v>1</v>
      </c>
      <c r="AD157" s="102">
        <v>1</v>
      </c>
      <c r="AE157" s="102">
        <v>1</v>
      </c>
      <c r="AF157" s="102" t="s">
        <v>117</v>
      </c>
      <c r="AG157" s="102" t="s">
        <v>117</v>
      </c>
      <c r="AH157" s="232" t="s">
        <v>117</v>
      </c>
    </row>
    <row r="158" spans="2:34" ht="15.95" customHeight="1">
      <c r="B158" s="256" t="str">
        <f>IF(ISBLANK([4]死因簡単分類!B158)=TRUE,"",[4]死因簡単分類!B158)</f>
        <v xml:space="preserve">  06200</v>
      </c>
      <c r="C158" s="257" t="str">
        <f>IF(ISBLANK([4]死因簡単分類!C158)=TRUE,"",[4]死因簡単分類!C158)</f>
        <v xml:space="preserve">  脊髄性筋萎縮症及び関連症候群</v>
      </c>
      <c r="D158" s="195" t="str">
        <f>IF(ISBLANK([4]死因簡単分類!$C158)=TRUE,"",[4]死因簡単分類!D158)</f>
        <v>総数</v>
      </c>
      <c r="E158" s="155">
        <v>43</v>
      </c>
      <c r="F158" s="211" t="s">
        <v>117</v>
      </c>
      <c r="G158" s="155" t="s">
        <v>117</v>
      </c>
      <c r="H158" s="155" t="s">
        <v>117</v>
      </c>
      <c r="I158" s="155" t="s">
        <v>117</v>
      </c>
      <c r="J158" s="155" t="s">
        <v>117</v>
      </c>
      <c r="K158" s="155" t="s">
        <v>117</v>
      </c>
      <c r="L158" s="155" t="s">
        <v>117</v>
      </c>
      <c r="M158" s="155" t="s">
        <v>117</v>
      </c>
      <c r="N158" s="102" t="s">
        <v>117</v>
      </c>
      <c r="O158" s="181"/>
      <c r="P158" s="181"/>
      <c r="Q158" s="102" t="s">
        <v>117</v>
      </c>
      <c r="R158" s="102" t="s">
        <v>117</v>
      </c>
      <c r="S158" s="102" t="s">
        <v>117</v>
      </c>
      <c r="T158" s="102" t="s">
        <v>117</v>
      </c>
      <c r="U158" s="102" t="s">
        <v>117</v>
      </c>
      <c r="V158" s="102">
        <v>2</v>
      </c>
      <c r="W158" s="102" t="s">
        <v>117</v>
      </c>
      <c r="X158" s="102">
        <v>2</v>
      </c>
      <c r="Y158" s="102">
        <v>1</v>
      </c>
      <c r="Z158" s="102">
        <v>3</v>
      </c>
      <c r="AA158" s="102">
        <v>10</v>
      </c>
      <c r="AB158" s="102">
        <v>7</v>
      </c>
      <c r="AC158" s="102">
        <v>13</v>
      </c>
      <c r="AD158" s="102">
        <v>2</v>
      </c>
      <c r="AE158" s="102">
        <v>3</v>
      </c>
      <c r="AF158" s="102" t="s">
        <v>117</v>
      </c>
      <c r="AG158" s="102" t="s">
        <v>117</v>
      </c>
      <c r="AH158" s="232" t="s">
        <v>117</v>
      </c>
    </row>
    <row r="159" spans="2:34" ht="15.95" customHeight="1">
      <c r="B159" s="256" t="str">
        <f>IF(ISBLANK([4]死因簡単分類!B159)=TRUE,"",[4]死因簡単分類!B159)</f>
        <v/>
      </c>
      <c r="C159" s="257" t="str">
        <f>IF(ISBLANK([4]死因簡単分類!C159)=TRUE,"",[4]死因簡単分類!C159)</f>
        <v/>
      </c>
      <c r="D159" s="195" t="str">
        <f>IF(ISBLANK([4]死因簡単分類!$C158)=TRUE,"",[4]死因簡単分類!D159)</f>
        <v>男</v>
      </c>
      <c r="E159" s="155">
        <v>27</v>
      </c>
      <c r="F159" s="211" t="s">
        <v>117</v>
      </c>
      <c r="G159" s="155" t="s">
        <v>117</v>
      </c>
      <c r="H159" s="155" t="s">
        <v>117</v>
      </c>
      <c r="I159" s="155" t="s">
        <v>117</v>
      </c>
      <c r="J159" s="155" t="s">
        <v>117</v>
      </c>
      <c r="K159" s="155" t="s">
        <v>117</v>
      </c>
      <c r="L159" s="155" t="s">
        <v>117</v>
      </c>
      <c r="M159" s="155" t="s">
        <v>117</v>
      </c>
      <c r="N159" s="102" t="s">
        <v>117</v>
      </c>
      <c r="O159" s="181"/>
      <c r="P159" s="181"/>
      <c r="Q159" s="102" t="s">
        <v>117</v>
      </c>
      <c r="R159" s="102" t="s">
        <v>117</v>
      </c>
      <c r="S159" s="102" t="s">
        <v>117</v>
      </c>
      <c r="T159" s="102" t="s">
        <v>117</v>
      </c>
      <c r="U159" s="102" t="s">
        <v>117</v>
      </c>
      <c r="V159" s="102">
        <v>2</v>
      </c>
      <c r="W159" s="102" t="s">
        <v>117</v>
      </c>
      <c r="X159" s="102">
        <v>2</v>
      </c>
      <c r="Y159" s="102">
        <v>1</v>
      </c>
      <c r="Z159" s="102">
        <v>1</v>
      </c>
      <c r="AA159" s="102">
        <v>8</v>
      </c>
      <c r="AB159" s="102">
        <v>3</v>
      </c>
      <c r="AC159" s="102">
        <v>9</v>
      </c>
      <c r="AD159" s="102">
        <v>1</v>
      </c>
      <c r="AE159" s="102" t="s">
        <v>117</v>
      </c>
      <c r="AF159" s="102" t="s">
        <v>117</v>
      </c>
      <c r="AG159" s="102" t="s">
        <v>117</v>
      </c>
      <c r="AH159" s="232" t="s">
        <v>117</v>
      </c>
    </row>
    <row r="160" spans="2:34" ht="15.95" customHeight="1">
      <c r="B160" s="256" t="str">
        <f>IF(ISBLANK([4]死因簡単分類!B160)=TRUE,"",[4]死因簡単分類!B160)</f>
        <v/>
      </c>
      <c r="C160" s="257" t="str">
        <f>IF(ISBLANK([4]死因簡単分類!C160)=TRUE,"",[4]死因簡単分類!C160)</f>
        <v/>
      </c>
      <c r="D160" s="195" t="str">
        <f>IF(ISBLANK([4]死因簡単分類!$C158)=TRUE,"",[4]死因簡単分類!D160)</f>
        <v>女</v>
      </c>
      <c r="E160" s="155">
        <v>16</v>
      </c>
      <c r="F160" s="211" t="s">
        <v>117</v>
      </c>
      <c r="G160" s="155" t="s">
        <v>117</v>
      </c>
      <c r="H160" s="155" t="s">
        <v>117</v>
      </c>
      <c r="I160" s="155" t="s">
        <v>117</v>
      </c>
      <c r="J160" s="155" t="s">
        <v>117</v>
      </c>
      <c r="K160" s="155" t="s">
        <v>117</v>
      </c>
      <c r="L160" s="155" t="s">
        <v>117</v>
      </c>
      <c r="M160" s="155" t="s">
        <v>117</v>
      </c>
      <c r="N160" s="102" t="s">
        <v>117</v>
      </c>
      <c r="O160" s="181"/>
      <c r="P160" s="181"/>
      <c r="Q160" s="102" t="s">
        <v>117</v>
      </c>
      <c r="R160" s="102" t="s">
        <v>117</v>
      </c>
      <c r="S160" s="102" t="s">
        <v>117</v>
      </c>
      <c r="T160" s="102" t="s">
        <v>117</v>
      </c>
      <c r="U160" s="102" t="s">
        <v>117</v>
      </c>
      <c r="V160" s="102" t="s">
        <v>117</v>
      </c>
      <c r="W160" s="102" t="s">
        <v>117</v>
      </c>
      <c r="X160" s="102" t="s">
        <v>117</v>
      </c>
      <c r="Y160" s="102" t="s">
        <v>117</v>
      </c>
      <c r="Z160" s="102">
        <v>2</v>
      </c>
      <c r="AA160" s="102">
        <v>2</v>
      </c>
      <c r="AB160" s="102">
        <v>4</v>
      </c>
      <c r="AC160" s="102">
        <v>4</v>
      </c>
      <c r="AD160" s="102">
        <v>1</v>
      </c>
      <c r="AE160" s="102">
        <v>3</v>
      </c>
      <c r="AF160" s="102" t="s">
        <v>117</v>
      </c>
      <c r="AG160" s="102" t="s">
        <v>117</v>
      </c>
      <c r="AH160" s="232" t="s">
        <v>117</v>
      </c>
    </row>
    <row r="161" spans="2:35" ht="15.95" customHeight="1">
      <c r="B161" s="256" t="str">
        <f>IF(ISBLANK([4]死因簡単分類!B161)=TRUE,"",[4]死因簡単分類!B161)</f>
        <v xml:space="preserve">  06300</v>
      </c>
      <c r="C161" s="257" t="str">
        <f>IF(ISBLANK([4]死因簡単分類!C161)=TRUE,"",[4]死因簡単分類!C161)</f>
        <v xml:space="preserve">  パーキンソン病</v>
      </c>
      <c r="D161" s="195" t="str">
        <f>IF(ISBLANK([4]死因簡単分類!$C161)=TRUE,"",[4]死因簡単分類!D161)</f>
        <v>総数</v>
      </c>
      <c r="E161" s="155">
        <v>194</v>
      </c>
      <c r="F161" s="211" t="s">
        <v>117</v>
      </c>
      <c r="G161" s="155" t="s">
        <v>117</v>
      </c>
      <c r="H161" s="155" t="s">
        <v>117</v>
      </c>
      <c r="I161" s="155" t="s">
        <v>117</v>
      </c>
      <c r="J161" s="155" t="s">
        <v>117</v>
      </c>
      <c r="K161" s="155" t="s">
        <v>117</v>
      </c>
      <c r="L161" s="155" t="s">
        <v>117</v>
      </c>
      <c r="M161" s="155" t="s">
        <v>117</v>
      </c>
      <c r="N161" s="102" t="s">
        <v>117</v>
      </c>
      <c r="O161" s="181"/>
      <c r="P161" s="181"/>
      <c r="Q161" s="102" t="s">
        <v>117</v>
      </c>
      <c r="R161" s="102" t="s">
        <v>117</v>
      </c>
      <c r="S161" s="102" t="s">
        <v>117</v>
      </c>
      <c r="T161" s="102" t="s">
        <v>117</v>
      </c>
      <c r="U161" s="102" t="s">
        <v>117</v>
      </c>
      <c r="V161" s="102" t="s">
        <v>117</v>
      </c>
      <c r="W161" s="102" t="s">
        <v>117</v>
      </c>
      <c r="X161" s="102">
        <v>1</v>
      </c>
      <c r="Y161" s="102">
        <v>2</v>
      </c>
      <c r="Z161" s="102">
        <v>4</v>
      </c>
      <c r="AA161" s="102">
        <v>11</v>
      </c>
      <c r="AB161" s="102">
        <v>31</v>
      </c>
      <c r="AC161" s="102">
        <v>38</v>
      </c>
      <c r="AD161" s="102">
        <v>62</v>
      </c>
      <c r="AE161" s="102">
        <v>38</v>
      </c>
      <c r="AF161" s="102">
        <v>5</v>
      </c>
      <c r="AG161" s="102">
        <v>2</v>
      </c>
      <c r="AH161" s="232" t="s">
        <v>117</v>
      </c>
    </row>
    <row r="162" spans="2:35" ht="15.95" customHeight="1">
      <c r="B162" s="256" t="str">
        <f>IF(ISBLANK([4]死因簡単分類!B162)=TRUE,"",[4]死因簡単分類!B162)</f>
        <v/>
      </c>
      <c r="C162" s="257" t="str">
        <f>IF(ISBLANK([4]死因簡単分類!C162)=TRUE,"",[4]死因簡単分類!C162)</f>
        <v/>
      </c>
      <c r="D162" s="195" t="str">
        <f>IF(ISBLANK([4]死因簡単分類!$C161)=TRUE,"",[4]死因簡単分類!D162)</f>
        <v>男</v>
      </c>
      <c r="E162" s="155">
        <v>87</v>
      </c>
      <c r="F162" s="211" t="s">
        <v>117</v>
      </c>
      <c r="G162" s="155" t="s">
        <v>117</v>
      </c>
      <c r="H162" s="155" t="s">
        <v>117</v>
      </c>
      <c r="I162" s="155" t="s">
        <v>117</v>
      </c>
      <c r="J162" s="155" t="s">
        <v>117</v>
      </c>
      <c r="K162" s="155" t="s">
        <v>117</v>
      </c>
      <c r="L162" s="155" t="s">
        <v>117</v>
      </c>
      <c r="M162" s="155" t="s">
        <v>117</v>
      </c>
      <c r="N162" s="102" t="s">
        <v>117</v>
      </c>
      <c r="O162" s="181"/>
      <c r="P162" s="181"/>
      <c r="Q162" s="102" t="s">
        <v>117</v>
      </c>
      <c r="R162" s="102" t="s">
        <v>117</v>
      </c>
      <c r="S162" s="102" t="s">
        <v>117</v>
      </c>
      <c r="T162" s="102" t="s">
        <v>117</v>
      </c>
      <c r="U162" s="102" t="s">
        <v>117</v>
      </c>
      <c r="V162" s="102" t="s">
        <v>117</v>
      </c>
      <c r="W162" s="102" t="s">
        <v>117</v>
      </c>
      <c r="X162" s="102" t="s">
        <v>117</v>
      </c>
      <c r="Y162" s="102" t="s">
        <v>117</v>
      </c>
      <c r="Z162" s="102">
        <v>2</v>
      </c>
      <c r="AA162" s="102">
        <v>4</v>
      </c>
      <c r="AB162" s="102">
        <v>20</v>
      </c>
      <c r="AC162" s="102">
        <v>23</v>
      </c>
      <c r="AD162" s="102">
        <v>26</v>
      </c>
      <c r="AE162" s="102">
        <v>10</v>
      </c>
      <c r="AF162" s="102">
        <v>1</v>
      </c>
      <c r="AG162" s="102">
        <v>1</v>
      </c>
      <c r="AH162" s="232" t="s">
        <v>117</v>
      </c>
    </row>
    <row r="163" spans="2:35" ht="15.95" customHeight="1">
      <c r="B163" s="256" t="str">
        <f>IF(ISBLANK([4]死因簡単分類!B163)=TRUE,"",[4]死因簡単分類!B163)</f>
        <v/>
      </c>
      <c r="C163" s="257" t="str">
        <f>IF(ISBLANK([4]死因簡単分類!C163)=TRUE,"",[4]死因簡単分類!C163)</f>
        <v/>
      </c>
      <c r="D163" s="195" t="str">
        <f>IF(ISBLANK([4]死因簡単分類!$C161)=TRUE,"",[4]死因簡単分類!D163)</f>
        <v>女</v>
      </c>
      <c r="E163" s="155">
        <v>107</v>
      </c>
      <c r="F163" s="211" t="s">
        <v>117</v>
      </c>
      <c r="G163" s="155" t="s">
        <v>117</v>
      </c>
      <c r="H163" s="155" t="s">
        <v>117</v>
      </c>
      <c r="I163" s="155" t="s">
        <v>117</v>
      </c>
      <c r="J163" s="155" t="s">
        <v>117</v>
      </c>
      <c r="K163" s="155" t="s">
        <v>117</v>
      </c>
      <c r="L163" s="155" t="s">
        <v>117</v>
      </c>
      <c r="M163" s="155" t="s">
        <v>117</v>
      </c>
      <c r="N163" s="102" t="s">
        <v>117</v>
      </c>
      <c r="O163" s="181"/>
      <c r="P163" s="181"/>
      <c r="Q163" s="102" t="s">
        <v>117</v>
      </c>
      <c r="R163" s="102" t="s">
        <v>117</v>
      </c>
      <c r="S163" s="102" t="s">
        <v>117</v>
      </c>
      <c r="T163" s="102" t="s">
        <v>117</v>
      </c>
      <c r="U163" s="102" t="s">
        <v>117</v>
      </c>
      <c r="V163" s="102" t="s">
        <v>117</v>
      </c>
      <c r="W163" s="102" t="s">
        <v>117</v>
      </c>
      <c r="X163" s="102">
        <v>1</v>
      </c>
      <c r="Y163" s="102">
        <v>2</v>
      </c>
      <c r="Z163" s="102">
        <v>2</v>
      </c>
      <c r="AA163" s="102">
        <v>7</v>
      </c>
      <c r="AB163" s="102">
        <v>11</v>
      </c>
      <c r="AC163" s="102">
        <v>15</v>
      </c>
      <c r="AD163" s="102">
        <v>36</v>
      </c>
      <c r="AE163" s="102">
        <v>28</v>
      </c>
      <c r="AF163" s="102">
        <v>4</v>
      </c>
      <c r="AG163" s="102">
        <v>1</v>
      </c>
      <c r="AH163" s="232" t="s">
        <v>117</v>
      </c>
    </row>
    <row r="164" spans="2:35" s="181" customFormat="1" ht="15.95" customHeight="1">
      <c r="B164" s="256" t="str">
        <f>IF(ISBLANK([4]死因簡単分類!B164)=TRUE,"",[4]死因簡単分類!B164)</f>
        <v xml:space="preserve">  06400</v>
      </c>
      <c r="C164" s="257" t="str">
        <f>IF(ISBLANK([4]死因簡単分類!C164)=TRUE,"",[4]死因簡単分類!C164)</f>
        <v xml:space="preserve">  アルツハイマー病</v>
      </c>
      <c r="D164" s="195" t="str">
        <f>IF(ISBLANK([4]死因簡単分類!$C164)=TRUE,"",[4]死因簡単分類!D164)</f>
        <v>総数</v>
      </c>
      <c r="E164" s="155">
        <v>395</v>
      </c>
      <c r="F164" s="211" t="s">
        <v>117</v>
      </c>
      <c r="G164" s="155" t="s">
        <v>117</v>
      </c>
      <c r="H164" s="155" t="s">
        <v>117</v>
      </c>
      <c r="I164" s="155" t="s">
        <v>117</v>
      </c>
      <c r="J164" s="155" t="s">
        <v>117</v>
      </c>
      <c r="K164" s="155" t="s">
        <v>117</v>
      </c>
      <c r="L164" s="155" t="s">
        <v>117</v>
      </c>
      <c r="M164" s="155" t="s">
        <v>117</v>
      </c>
      <c r="N164" s="102" t="s">
        <v>117</v>
      </c>
      <c r="Q164" s="102" t="s">
        <v>117</v>
      </c>
      <c r="R164" s="102" t="s">
        <v>117</v>
      </c>
      <c r="S164" s="102" t="s">
        <v>117</v>
      </c>
      <c r="T164" s="102" t="s">
        <v>117</v>
      </c>
      <c r="U164" s="102" t="s">
        <v>117</v>
      </c>
      <c r="V164" s="102" t="s">
        <v>117</v>
      </c>
      <c r="W164" s="102" t="s">
        <v>117</v>
      </c>
      <c r="X164" s="102" t="s">
        <v>117</v>
      </c>
      <c r="Y164" s="102">
        <v>1</v>
      </c>
      <c r="Z164" s="102">
        <v>4</v>
      </c>
      <c r="AA164" s="102">
        <v>8</v>
      </c>
      <c r="AB164" s="102">
        <v>21</v>
      </c>
      <c r="AC164" s="102">
        <v>70</v>
      </c>
      <c r="AD164" s="102">
        <v>106</v>
      </c>
      <c r="AE164" s="102">
        <v>95</v>
      </c>
      <c r="AF164" s="102">
        <v>71</v>
      </c>
      <c r="AG164" s="102">
        <v>19</v>
      </c>
      <c r="AH164" s="232" t="s">
        <v>117</v>
      </c>
    </row>
    <row r="165" spans="2:35" ht="15.95" customHeight="1">
      <c r="B165" s="256" t="str">
        <f>IF(ISBLANK([4]死因簡単分類!B165)=TRUE,"",[4]死因簡単分類!B165)</f>
        <v/>
      </c>
      <c r="C165" s="257" t="str">
        <f>IF(ISBLANK([4]死因簡単分類!C165)=TRUE,"",[4]死因簡単分類!C165)</f>
        <v/>
      </c>
      <c r="D165" s="195" t="str">
        <f>IF(ISBLANK([4]死因簡単分類!$C164)=TRUE,"",[4]死因簡単分類!D165)</f>
        <v>男</v>
      </c>
      <c r="E165" s="155">
        <v>128</v>
      </c>
      <c r="F165" s="211" t="s">
        <v>117</v>
      </c>
      <c r="G165" s="155" t="s">
        <v>117</v>
      </c>
      <c r="H165" s="155" t="s">
        <v>117</v>
      </c>
      <c r="I165" s="155" t="s">
        <v>117</v>
      </c>
      <c r="J165" s="155" t="s">
        <v>117</v>
      </c>
      <c r="K165" s="155" t="s">
        <v>117</v>
      </c>
      <c r="L165" s="155" t="s">
        <v>117</v>
      </c>
      <c r="M165" s="155" t="s">
        <v>117</v>
      </c>
      <c r="N165" s="102" t="s">
        <v>117</v>
      </c>
      <c r="O165" s="181"/>
      <c r="P165" s="181"/>
      <c r="Q165" s="102" t="s">
        <v>117</v>
      </c>
      <c r="R165" s="102" t="s">
        <v>117</v>
      </c>
      <c r="S165" s="102" t="s">
        <v>117</v>
      </c>
      <c r="T165" s="102" t="s">
        <v>117</v>
      </c>
      <c r="U165" s="102" t="s">
        <v>117</v>
      </c>
      <c r="V165" s="102" t="s">
        <v>117</v>
      </c>
      <c r="W165" s="102" t="s">
        <v>117</v>
      </c>
      <c r="X165" s="102" t="s">
        <v>117</v>
      </c>
      <c r="Y165" s="102">
        <v>1</v>
      </c>
      <c r="Z165" s="102">
        <v>2</v>
      </c>
      <c r="AA165" s="102">
        <v>4</v>
      </c>
      <c r="AB165" s="102">
        <v>7</v>
      </c>
      <c r="AC165" s="102">
        <v>33</v>
      </c>
      <c r="AD165" s="102">
        <v>31</v>
      </c>
      <c r="AE165" s="102">
        <v>30</v>
      </c>
      <c r="AF165" s="102">
        <v>20</v>
      </c>
      <c r="AG165" s="102" t="s">
        <v>117</v>
      </c>
      <c r="AH165" s="232" t="s">
        <v>117</v>
      </c>
    </row>
    <row r="166" spans="2:35" ht="15.95" customHeight="1">
      <c r="B166" s="256" t="str">
        <f>IF(ISBLANK([4]死因簡単分類!B166)=TRUE,"",[4]死因簡単分類!B166)</f>
        <v/>
      </c>
      <c r="C166" s="257" t="str">
        <f>IF(ISBLANK([4]死因簡単分類!C166)=TRUE,"",[4]死因簡単分類!C166)</f>
        <v/>
      </c>
      <c r="D166" s="195" t="str">
        <f>IF(ISBLANK([4]死因簡単分類!$C164)=TRUE,"",[4]死因簡単分類!D166)</f>
        <v>女</v>
      </c>
      <c r="E166" s="155">
        <v>267</v>
      </c>
      <c r="F166" s="211" t="s">
        <v>117</v>
      </c>
      <c r="G166" s="155" t="s">
        <v>117</v>
      </c>
      <c r="H166" s="155" t="s">
        <v>117</v>
      </c>
      <c r="I166" s="155" t="s">
        <v>117</v>
      </c>
      <c r="J166" s="155" t="s">
        <v>117</v>
      </c>
      <c r="K166" s="155" t="s">
        <v>117</v>
      </c>
      <c r="L166" s="155" t="s">
        <v>117</v>
      </c>
      <c r="M166" s="155" t="s">
        <v>117</v>
      </c>
      <c r="N166" s="102" t="s">
        <v>117</v>
      </c>
      <c r="O166" s="181"/>
      <c r="P166" s="181"/>
      <c r="Q166" s="102" t="s">
        <v>117</v>
      </c>
      <c r="R166" s="102" t="s">
        <v>117</v>
      </c>
      <c r="S166" s="102" t="s">
        <v>117</v>
      </c>
      <c r="T166" s="102" t="s">
        <v>117</v>
      </c>
      <c r="U166" s="102" t="s">
        <v>117</v>
      </c>
      <c r="V166" s="102" t="s">
        <v>117</v>
      </c>
      <c r="W166" s="102" t="s">
        <v>117</v>
      </c>
      <c r="X166" s="102" t="s">
        <v>117</v>
      </c>
      <c r="Y166" s="102" t="s">
        <v>117</v>
      </c>
      <c r="Z166" s="102">
        <v>2</v>
      </c>
      <c r="AA166" s="102">
        <v>4</v>
      </c>
      <c r="AB166" s="102">
        <v>14</v>
      </c>
      <c r="AC166" s="102">
        <v>37</v>
      </c>
      <c r="AD166" s="102">
        <v>75</v>
      </c>
      <c r="AE166" s="102">
        <v>65</v>
      </c>
      <c r="AF166" s="102">
        <v>51</v>
      </c>
      <c r="AG166" s="102">
        <v>19</v>
      </c>
      <c r="AH166" s="232" t="s">
        <v>117</v>
      </c>
    </row>
    <row r="167" spans="2:35" ht="15.95" customHeight="1">
      <c r="B167" s="256" t="str">
        <f>IF(ISBLANK([4]死因簡単分類!B167)=TRUE,"",[4]死因簡単分類!B167)</f>
        <v xml:space="preserve">  06500</v>
      </c>
      <c r="C167" s="257" t="str">
        <f>IF(ISBLANK([4]死因簡単分類!C167)=TRUE,"",[4]死因簡単分類!C167)</f>
        <v xml:space="preserve">  その他の神経系の疾患</v>
      </c>
      <c r="D167" s="195" t="str">
        <f>IF(ISBLANK([4]死因簡単分類!$C167)=TRUE,"",[4]死因簡単分類!D167)</f>
        <v>総数</v>
      </c>
      <c r="E167" s="155">
        <v>261</v>
      </c>
      <c r="F167" s="211" t="s">
        <v>117</v>
      </c>
      <c r="G167" s="155">
        <v>1</v>
      </c>
      <c r="H167" s="155" t="s">
        <v>117</v>
      </c>
      <c r="I167" s="155" t="s">
        <v>117</v>
      </c>
      <c r="J167" s="155" t="s">
        <v>117</v>
      </c>
      <c r="K167" s="155">
        <v>1</v>
      </c>
      <c r="L167" s="155" t="s">
        <v>117</v>
      </c>
      <c r="M167" s="155">
        <v>2</v>
      </c>
      <c r="N167" s="102">
        <v>2</v>
      </c>
      <c r="O167" s="181"/>
      <c r="P167" s="181"/>
      <c r="Q167" s="102">
        <v>4</v>
      </c>
      <c r="R167" s="102" t="s">
        <v>117</v>
      </c>
      <c r="S167" s="102">
        <v>4</v>
      </c>
      <c r="T167" s="102">
        <v>1</v>
      </c>
      <c r="U167" s="102">
        <v>3</v>
      </c>
      <c r="V167" s="102">
        <v>2</v>
      </c>
      <c r="W167" s="102">
        <v>7</v>
      </c>
      <c r="X167" s="102">
        <v>3</v>
      </c>
      <c r="Y167" s="102">
        <v>9</v>
      </c>
      <c r="Z167" s="102">
        <v>21</v>
      </c>
      <c r="AA167" s="102">
        <v>36</v>
      </c>
      <c r="AB167" s="102">
        <v>43</v>
      </c>
      <c r="AC167" s="102">
        <v>47</v>
      </c>
      <c r="AD167" s="102">
        <v>43</v>
      </c>
      <c r="AE167" s="102">
        <v>24</v>
      </c>
      <c r="AF167" s="102">
        <v>9</v>
      </c>
      <c r="AG167" s="102" t="s">
        <v>117</v>
      </c>
      <c r="AH167" s="232" t="s">
        <v>117</v>
      </c>
    </row>
    <row r="168" spans="2:35" ht="15.95" customHeight="1">
      <c r="B168" s="256" t="str">
        <f>IF(ISBLANK([4]死因簡単分類!B168)=TRUE,"",[4]死因簡単分類!B168)</f>
        <v/>
      </c>
      <c r="C168" s="257" t="str">
        <f>IF(ISBLANK([4]死因簡単分類!C168)=TRUE,"",[4]死因簡単分類!C168)</f>
        <v/>
      </c>
      <c r="D168" s="195" t="str">
        <f>IF(ISBLANK([4]死因簡単分類!$C167)=TRUE,"",[4]死因簡単分類!D168)</f>
        <v>男</v>
      </c>
      <c r="E168" s="155">
        <v>146</v>
      </c>
      <c r="F168" s="211" t="s">
        <v>117</v>
      </c>
      <c r="G168" s="155">
        <v>1</v>
      </c>
      <c r="H168" s="155" t="s">
        <v>117</v>
      </c>
      <c r="I168" s="155" t="s">
        <v>117</v>
      </c>
      <c r="J168" s="155" t="s">
        <v>117</v>
      </c>
      <c r="K168" s="155">
        <v>1</v>
      </c>
      <c r="L168" s="155" t="s">
        <v>117</v>
      </c>
      <c r="M168" s="155">
        <v>1</v>
      </c>
      <c r="N168" s="102">
        <v>2</v>
      </c>
      <c r="O168" s="181"/>
      <c r="P168" s="181"/>
      <c r="Q168" s="102">
        <v>2</v>
      </c>
      <c r="R168" s="102" t="s">
        <v>117</v>
      </c>
      <c r="S168" s="102">
        <v>4</v>
      </c>
      <c r="T168" s="102">
        <v>1</v>
      </c>
      <c r="U168" s="102">
        <v>3</v>
      </c>
      <c r="V168" s="102">
        <v>1</v>
      </c>
      <c r="W168" s="102">
        <v>6</v>
      </c>
      <c r="X168" s="102">
        <v>2</v>
      </c>
      <c r="Y168" s="102">
        <v>4</v>
      </c>
      <c r="Z168" s="102">
        <v>16</v>
      </c>
      <c r="AA168" s="102">
        <v>25</v>
      </c>
      <c r="AB168" s="102">
        <v>25</v>
      </c>
      <c r="AC168" s="102">
        <v>25</v>
      </c>
      <c r="AD168" s="102">
        <v>20</v>
      </c>
      <c r="AE168" s="102">
        <v>6</v>
      </c>
      <c r="AF168" s="102">
        <v>2</v>
      </c>
      <c r="AG168" s="102" t="s">
        <v>117</v>
      </c>
      <c r="AH168" s="232" t="s">
        <v>117</v>
      </c>
    </row>
    <row r="169" spans="2:35" ht="15.95" customHeight="1" thickBot="1">
      <c r="B169" s="258" t="str">
        <f>IF(ISBLANK([4]死因簡単分類!B169)=TRUE,"",[4]死因簡単分類!B169)</f>
        <v/>
      </c>
      <c r="C169" s="259" t="str">
        <f>IF(ISBLANK([4]死因簡単分類!C169)=TRUE,"",[4]死因簡単分類!C169)</f>
        <v/>
      </c>
      <c r="D169" s="266" t="str">
        <f>IF(ISBLANK([4]死因簡単分類!$C167)=TRUE,"",[4]死因簡単分類!D169)</f>
        <v>女</v>
      </c>
      <c r="E169" s="215">
        <v>115</v>
      </c>
      <c r="F169" s="216" t="s">
        <v>117</v>
      </c>
      <c r="G169" s="215" t="s">
        <v>117</v>
      </c>
      <c r="H169" s="215" t="s">
        <v>117</v>
      </c>
      <c r="I169" s="215" t="s">
        <v>117</v>
      </c>
      <c r="J169" s="215" t="s">
        <v>117</v>
      </c>
      <c r="K169" s="215" t="s">
        <v>117</v>
      </c>
      <c r="L169" s="215" t="s">
        <v>117</v>
      </c>
      <c r="M169" s="215">
        <v>1</v>
      </c>
      <c r="N169" s="217" t="s">
        <v>117</v>
      </c>
      <c r="O169" s="181"/>
      <c r="P169" s="181"/>
      <c r="Q169" s="217">
        <v>2</v>
      </c>
      <c r="R169" s="217" t="s">
        <v>117</v>
      </c>
      <c r="S169" s="217" t="s">
        <v>117</v>
      </c>
      <c r="T169" s="217" t="s">
        <v>117</v>
      </c>
      <c r="U169" s="217" t="s">
        <v>117</v>
      </c>
      <c r="V169" s="217">
        <v>1</v>
      </c>
      <c r="W169" s="217">
        <v>1</v>
      </c>
      <c r="X169" s="217">
        <v>1</v>
      </c>
      <c r="Y169" s="217">
        <v>5</v>
      </c>
      <c r="Z169" s="217">
        <v>5</v>
      </c>
      <c r="AA169" s="217">
        <v>11</v>
      </c>
      <c r="AB169" s="217">
        <v>18</v>
      </c>
      <c r="AC169" s="217">
        <v>22</v>
      </c>
      <c r="AD169" s="217">
        <v>23</v>
      </c>
      <c r="AE169" s="217">
        <v>18</v>
      </c>
      <c r="AF169" s="217">
        <v>7</v>
      </c>
      <c r="AG169" s="217" t="s">
        <v>117</v>
      </c>
      <c r="AH169" s="233" t="s">
        <v>117</v>
      </c>
    </row>
    <row r="170" spans="2:35" s="181" customFormat="1" ht="15.95" customHeight="1">
      <c r="B170" s="267"/>
      <c r="C170" s="267"/>
    </row>
    <row r="171" spans="2:35" ht="15.95" customHeight="1">
      <c r="B171" s="226" t="s">
        <v>206</v>
      </c>
      <c r="P171" s="181"/>
    </row>
    <row r="172" spans="2:35" ht="15.95" customHeight="1" thickBot="1">
      <c r="B172" s="183"/>
      <c r="C172" s="181"/>
      <c r="D172" s="181"/>
      <c r="E172" s="181"/>
      <c r="F172" s="181"/>
      <c r="G172" s="181"/>
      <c r="H172" s="181"/>
      <c r="I172" s="181"/>
      <c r="J172" s="181"/>
      <c r="K172" s="181"/>
      <c r="L172" s="181"/>
      <c r="M172" s="181"/>
      <c r="N172" s="181"/>
      <c r="O172" s="181"/>
      <c r="P172" s="181"/>
      <c r="Q172" s="181"/>
      <c r="R172" s="181"/>
      <c r="S172" s="181"/>
      <c r="T172" s="181"/>
      <c r="U172" s="181"/>
      <c r="V172" s="181"/>
      <c r="W172" s="181"/>
      <c r="X172" s="181"/>
      <c r="Y172" s="181"/>
      <c r="Z172" s="181"/>
      <c r="AA172" s="181"/>
      <c r="AB172" s="181"/>
      <c r="AC172" s="181"/>
      <c r="AD172" s="181"/>
      <c r="AE172" s="181"/>
      <c r="AF172" s="181"/>
      <c r="AG172" s="121"/>
      <c r="AH172" s="245" t="str">
        <f>AH2</f>
        <v>令和２（2020）年</v>
      </c>
    </row>
    <row r="173" spans="2:35" ht="28.5" customHeight="1">
      <c r="B173" s="246" t="s">
        <v>205</v>
      </c>
      <c r="C173" s="247" t="s">
        <v>181</v>
      </c>
      <c r="D173" s="248"/>
      <c r="E173" s="247" t="s">
        <v>182</v>
      </c>
      <c r="F173" s="263" t="s">
        <v>183</v>
      </c>
      <c r="G173" s="247" t="s">
        <v>184</v>
      </c>
      <c r="H173" s="247" t="s">
        <v>185</v>
      </c>
      <c r="I173" s="247" t="s">
        <v>186</v>
      </c>
      <c r="J173" s="247" t="s">
        <v>187</v>
      </c>
      <c r="K173" s="247" t="s">
        <v>188</v>
      </c>
      <c r="L173" s="247" t="s">
        <v>189</v>
      </c>
      <c r="M173" s="247" t="s">
        <v>190</v>
      </c>
      <c r="N173" s="250" t="s">
        <v>170</v>
      </c>
      <c r="O173" s="196"/>
      <c r="P173" s="197"/>
      <c r="Q173" s="250" t="s">
        <v>171</v>
      </c>
      <c r="R173" s="247" t="s">
        <v>172</v>
      </c>
      <c r="S173" s="247" t="s">
        <v>173</v>
      </c>
      <c r="T173" s="247" t="s">
        <v>174</v>
      </c>
      <c r="U173" s="247" t="s">
        <v>175</v>
      </c>
      <c r="V173" s="247" t="s">
        <v>176</v>
      </c>
      <c r="W173" s="247" t="s">
        <v>191</v>
      </c>
      <c r="X173" s="247" t="s">
        <v>192</v>
      </c>
      <c r="Y173" s="247" t="s">
        <v>193</v>
      </c>
      <c r="Z173" s="247" t="s">
        <v>194</v>
      </c>
      <c r="AA173" s="247" t="s">
        <v>195</v>
      </c>
      <c r="AB173" s="247" t="s">
        <v>196</v>
      </c>
      <c r="AC173" s="247" t="s">
        <v>197</v>
      </c>
      <c r="AD173" s="247" t="s">
        <v>198</v>
      </c>
      <c r="AE173" s="247" t="s">
        <v>199</v>
      </c>
      <c r="AF173" s="247" t="s">
        <v>200</v>
      </c>
      <c r="AG173" s="247" t="s">
        <v>201</v>
      </c>
      <c r="AH173" s="251" t="s">
        <v>202</v>
      </c>
      <c r="AI173" s="188"/>
    </row>
    <row r="174" spans="2:35" ht="15.95" customHeight="1">
      <c r="B174" s="256" t="str">
        <f>IF(ISBLANK([4]死因簡単分類!B174)=TRUE,"",[4]死因簡単分類!B174)</f>
        <v>07000</v>
      </c>
      <c r="C174" s="257" t="str">
        <f>IF(ISBLANK([4]死因簡単分類!C174)=TRUE,"",[4]死因簡単分類!C174)</f>
        <v>眼及び付属器の疾患</v>
      </c>
      <c r="D174" s="192" t="str">
        <f>IF(ISBLANK([4]死因簡単分類!$C174)=TRUE,"",[4]死因簡単分類!D174)</f>
        <v>総数</v>
      </c>
      <c r="E174" s="155" t="s">
        <v>117</v>
      </c>
      <c r="F174" s="211" t="s">
        <v>117</v>
      </c>
      <c r="G174" s="155" t="s">
        <v>117</v>
      </c>
      <c r="H174" s="155" t="s">
        <v>117</v>
      </c>
      <c r="I174" s="155" t="s">
        <v>117</v>
      </c>
      <c r="J174" s="155" t="s">
        <v>117</v>
      </c>
      <c r="K174" s="155" t="s">
        <v>117</v>
      </c>
      <c r="L174" s="155" t="s">
        <v>117</v>
      </c>
      <c r="M174" s="155" t="s">
        <v>117</v>
      </c>
      <c r="N174" s="102" t="s">
        <v>117</v>
      </c>
      <c r="O174" s="208"/>
      <c r="P174" s="212"/>
      <c r="Q174" s="102" t="s">
        <v>117</v>
      </c>
      <c r="R174" s="102" t="s">
        <v>117</v>
      </c>
      <c r="S174" s="102" t="s">
        <v>117</v>
      </c>
      <c r="T174" s="102" t="s">
        <v>117</v>
      </c>
      <c r="U174" s="102" t="s">
        <v>117</v>
      </c>
      <c r="V174" s="102" t="s">
        <v>117</v>
      </c>
      <c r="W174" s="102" t="s">
        <v>117</v>
      </c>
      <c r="X174" s="102" t="s">
        <v>117</v>
      </c>
      <c r="Y174" s="102" t="s">
        <v>117</v>
      </c>
      <c r="Z174" s="102" t="s">
        <v>117</v>
      </c>
      <c r="AA174" s="102" t="s">
        <v>117</v>
      </c>
      <c r="AB174" s="102" t="s">
        <v>117</v>
      </c>
      <c r="AC174" s="102" t="s">
        <v>117</v>
      </c>
      <c r="AD174" s="102" t="s">
        <v>117</v>
      </c>
      <c r="AE174" s="102" t="s">
        <v>117</v>
      </c>
      <c r="AF174" s="102" t="s">
        <v>117</v>
      </c>
      <c r="AG174" s="102" t="s">
        <v>117</v>
      </c>
      <c r="AH174" s="232" t="s">
        <v>117</v>
      </c>
    </row>
    <row r="175" spans="2:35" ht="15.95" customHeight="1">
      <c r="B175" s="256" t="str">
        <f>IF(ISBLANK([4]死因簡単分類!B175)=TRUE,"",[4]死因簡単分類!B175)</f>
        <v/>
      </c>
      <c r="C175" s="257" t="str">
        <f>IF(ISBLANK([4]死因簡単分類!C175)=TRUE,"",[4]死因簡単分類!C175)</f>
        <v/>
      </c>
      <c r="D175" s="192" t="str">
        <f>IF(ISBLANK([4]死因簡単分類!$C174)=TRUE,"",[4]死因簡単分類!D175)</f>
        <v>男</v>
      </c>
      <c r="E175" s="155" t="s">
        <v>117</v>
      </c>
      <c r="F175" s="211" t="s">
        <v>117</v>
      </c>
      <c r="G175" s="155" t="s">
        <v>117</v>
      </c>
      <c r="H175" s="155" t="s">
        <v>117</v>
      </c>
      <c r="I175" s="155" t="s">
        <v>117</v>
      </c>
      <c r="J175" s="155" t="s">
        <v>117</v>
      </c>
      <c r="K175" s="155" t="s">
        <v>117</v>
      </c>
      <c r="L175" s="155" t="s">
        <v>117</v>
      </c>
      <c r="M175" s="155" t="s">
        <v>117</v>
      </c>
      <c r="N175" s="102" t="s">
        <v>117</v>
      </c>
      <c r="O175" s="208"/>
      <c r="P175" s="212"/>
      <c r="Q175" s="102" t="s">
        <v>117</v>
      </c>
      <c r="R175" s="102" t="s">
        <v>117</v>
      </c>
      <c r="S175" s="102" t="s">
        <v>117</v>
      </c>
      <c r="T175" s="102" t="s">
        <v>117</v>
      </c>
      <c r="U175" s="102" t="s">
        <v>117</v>
      </c>
      <c r="V175" s="102" t="s">
        <v>117</v>
      </c>
      <c r="W175" s="102" t="s">
        <v>117</v>
      </c>
      <c r="X175" s="102" t="s">
        <v>117</v>
      </c>
      <c r="Y175" s="102" t="s">
        <v>117</v>
      </c>
      <c r="Z175" s="102" t="s">
        <v>117</v>
      </c>
      <c r="AA175" s="102" t="s">
        <v>117</v>
      </c>
      <c r="AB175" s="102" t="s">
        <v>117</v>
      </c>
      <c r="AC175" s="102" t="s">
        <v>117</v>
      </c>
      <c r="AD175" s="102" t="s">
        <v>117</v>
      </c>
      <c r="AE175" s="102" t="s">
        <v>117</v>
      </c>
      <c r="AF175" s="102" t="s">
        <v>117</v>
      </c>
      <c r="AG175" s="102" t="s">
        <v>117</v>
      </c>
      <c r="AH175" s="232" t="s">
        <v>117</v>
      </c>
    </row>
    <row r="176" spans="2:35" ht="15.95" customHeight="1">
      <c r="B176" s="256" t="str">
        <f>IF(ISBLANK([4]死因簡単分類!B176)=TRUE,"",[4]死因簡単分類!B176)</f>
        <v/>
      </c>
      <c r="C176" s="257" t="str">
        <f>IF(ISBLANK([4]死因簡単分類!C176)=TRUE,"",[4]死因簡単分類!C176)</f>
        <v/>
      </c>
      <c r="D176" s="192" t="str">
        <f>IF(ISBLANK([4]死因簡単分類!$C174)=TRUE,"",[4]死因簡単分類!D176)</f>
        <v>女</v>
      </c>
      <c r="E176" s="155" t="s">
        <v>117</v>
      </c>
      <c r="F176" s="211" t="s">
        <v>117</v>
      </c>
      <c r="G176" s="155" t="s">
        <v>117</v>
      </c>
      <c r="H176" s="155" t="s">
        <v>117</v>
      </c>
      <c r="I176" s="155" t="s">
        <v>117</v>
      </c>
      <c r="J176" s="155" t="s">
        <v>117</v>
      </c>
      <c r="K176" s="155" t="s">
        <v>117</v>
      </c>
      <c r="L176" s="155" t="s">
        <v>117</v>
      </c>
      <c r="M176" s="155" t="s">
        <v>117</v>
      </c>
      <c r="N176" s="102" t="s">
        <v>117</v>
      </c>
      <c r="O176" s="208"/>
      <c r="P176" s="212"/>
      <c r="Q176" s="102" t="s">
        <v>117</v>
      </c>
      <c r="R176" s="102" t="s">
        <v>117</v>
      </c>
      <c r="S176" s="102" t="s">
        <v>117</v>
      </c>
      <c r="T176" s="102" t="s">
        <v>117</v>
      </c>
      <c r="U176" s="102" t="s">
        <v>117</v>
      </c>
      <c r="V176" s="102" t="s">
        <v>117</v>
      </c>
      <c r="W176" s="102" t="s">
        <v>117</v>
      </c>
      <c r="X176" s="102" t="s">
        <v>117</v>
      </c>
      <c r="Y176" s="102" t="s">
        <v>117</v>
      </c>
      <c r="Z176" s="102" t="s">
        <v>117</v>
      </c>
      <c r="AA176" s="102" t="s">
        <v>117</v>
      </c>
      <c r="AB176" s="102" t="s">
        <v>117</v>
      </c>
      <c r="AC176" s="102" t="s">
        <v>117</v>
      </c>
      <c r="AD176" s="102" t="s">
        <v>117</v>
      </c>
      <c r="AE176" s="102" t="s">
        <v>117</v>
      </c>
      <c r="AF176" s="102" t="s">
        <v>117</v>
      </c>
      <c r="AG176" s="102" t="s">
        <v>117</v>
      </c>
      <c r="AH176" s="232" t="s">
        <v>117</v>
      </c>
    </row>
    <row r="177" spans="2:34" ht="15.95" customHeight="1">
      <c r="B177" s="256" t="str">
        <f>IF(ISBLANK([4]死因簡単分類!B177)=TRUE,"",[4]死因簡単分類!B177)</f>
        <v>08000</v>
      </c>
      <c r="C177" s="257" t="str">
        <f>IF(ISBLANK([4]死因簡単分類!C177)=TRUE,"",[4]死因簡単分類!C177)</f>
        <v>耳及び乳様突起の疾患</v>
      </c>
      <c r="D177" s="192" t="str">
        <f>IF(ISBLANK([4]死因簡単分類!$C177)=TRUE,"",[4]死因簡単分類!D177)</f>
        <v>総数</v>
      </c>
      <c r="E177" s="155">
        <v>1</v>
      </c>
      <c r="F177" s="211" t="s">
        <v>117</v>
      </c>
      <c r="G177" s="155" t="s">
        <v>117</v>
      </c>
      <c r="H177" s="155" t="s">
        <v>117</v>
      </c>
      <c r="I177" s="155" t="s">
        <v>117</v>
      </c>
      <c r="J177" s="155" t="s">
        <v>117</v>
      </c>
      <c r="K177" s="155" t="s">
        <v>117</v>
      </c>
      <c r="L177" s="155" t="s">
        <v>117</v>
      </c>
      <c r="M177" s="155" t="s">
        <v>117</v>
      </c>
      <c r="N177" s="102" t="s">
        <v>117</v>
      </c>
      <c r="O177" s="208"/>
      <c r="P177" s="208"/>
      <c r="Q177" s="102" t="s">
        <v>117</v>
      </c>
      <c r="R177" s="102" t="s">
        <v>117</v>
      </c>
      <c r="S177" s="102" t="s">
        <v>117</v>
      </c>
      <c r="T177" s="102" t="s">
        <v>117</v>
      </c>
      <c r="U177" s="102" t="s">
        <v>117</v>
      </c>
      <c r="V177" s="102" t="s">
        <v>117</v>
      </c>
      <c r="W177" s="102" t="s">
        <v>117</v>
      </c>
      <c r="X177" s="102" t="s">
        <v>117</v>
      </c>
      <c r="Y177" s="102" t="s">
        <v>117</v>
      </c>
      <c r="Z177" s="102" t="s">
        <v>117</v>
      </c>
      <c r="AA177" s="102" t="s">
        <v>117</v>
      </c>
      <c r="AB177" s="102" t="s">
        <v>117</v>
      </c>
      <c r="AC177" s="102" t="s">
        <v>117</v>
      </c>
      <c r="AD177" s="102" t="s">
        <v>117</v>
      </c>
      <c r="AE177" s="102" t="s">
        <v>117</v>
      </c>
      <c r="AF177" s="102">
        <v>1</v>
      </c>
      <c r="AG177" s="102" t="s">
        <v>117</v>
      </c>
      <c r="AH177" s="232" t="s">
        <v>117</v>
      </c>
    </row>
    <row r="178" spans="2:34" ht="15.95" customHeight="1">
      <c r="B178" s="256" t="str">
        <f>IF(ISBLANK([4]死因簡単分類!B178)=TRUE,"",[4]死因簡単分類!B178)</f>
        <v/>
      </c>
      <c r="C178" s="257" t="str">
        <f>IF(ISBLANK([4]死因簡単分類!C178)=TRUE,"",[4]死因簡単分類!C178)</f>
        <v/>
      </c>
      <c r="D178" s="192" t="str">
        <f>IF(ISBLANK([4]死因簡単分類!$C177)=TRUE,"",[4]死因簡単分類!D178)</f>
        <v>男</v>
      </c>
      <c r="E178" s="155" t="s">
        <v>117</v>
      </c>
      <c r="F178" s="211" t="s">
        <v>117</v>
      </c>
      <c r="G178" s="155" t="s">
        <v>117</v>
      </c>
      <c r="H178" s="155" t="s">
        <v>117</v>
      </c>
      <c r="I178" s="155" t="s">
        <v>117</v>
      </c>
      <c r="J178" s="155" t="s">
        <v>117</v>
      </c>
      <c r="K178" s="155" t="s">
        <v>117</v>
      </c>
      <c r="L178" s="155" t="s">
        <v>117</v>
      </c>
      <c r="M178" s="155" t="s">
        <v>117</v>
      </c>
      <c r="N178" s="102" t="s">
        <v>117</v>
      </c>
      <c r="O178" s="208"/>
      <c r="P178" s="208"/>
      <c r="Q178" s="102" t="s">
        <v>117</v>
      </c>
      <c r="R178" s="102" t="s">
        <v>117</v>
      </c>
      <c r="S178" s="102" t="s">
        <v>117</v>
      </c>
      <c r="T178" s="102" t="s">
        <v>117</v>
      </c>
      <c r="U178" s="102" t="s">
        <v>117</v>
      </c>
      <c r="V178" s="102" t="s">
        <v>117</v>
      </c>
      <c r="W178" s="102" t="s">
        <v>117</v>
      </c>
      <c r="X178" s="102" t="s">
        <v>117</v>
      </c>
      <c r="Y178" s="102" t="s">
        <v>117</v>
      </c>
      <c r="Z178" s="102" t="s">
        <v>117</v>
      </c>
      <c r="AA178" s="102" t="s">
        <v>117</v>
      </c>
      <c r="AB178" s="102" t="s">
        <v>117</v>
      </c>
      <c r="AC178" s="102" t="s">
        <v>117</v>
      </c>
      <c r="AD178" s="102" t="s">
        <v>117</v>
      </c>
      <c r="AE178" s="102" t="s">
        <v>117</v>
      </c>
      <c r="AF178" s="102" t="s">
        <v>117</v>
      </c>
      <c r="AG178" s="102" t="s">
        <v>117</v>
      </c>
      <c r="AH178" s="232" t="s">
        <v>117</v>
      </c>
    </row>
    <row r="179" spans="2:34" ht="15.95" customHeight="1">
      <c r="B179" s="256" t="str">
        <f>IF(ISBLANK([4]死因簡単分類!B179)=TRUE,"",[4]死因簡単分類!B179)</f>
        <v/>
      </c>
      <c r="C179" s="257" t="str">
        <f>IF(ISBLANK([4]死因簡単分類!C179)=TRUE,"",[4]死因簡単分類!C179)</f>
        <v/>
      </c>
      <c r="D179" s="192" t="str">
        <f>IF(ISBLANK([4]死因簡単分類!$C177)=TRUE,"",[4]死因簡単分類!D179)</f>
        <v>女</v>
      </c>
      <c r="E179" s="155">
        <v>1</v>
      </c>
      <c r="F179" s="211" t="s">
        <v>117</v>
      </c>
      <c r="G179" s="155" t="s">
        <v>117</v>
      </c>
      <c r="H179" s="155" t="s">
        <v>117</v>
      </c>
      <c r="I179" s="155" t="s">
        <v>117</v>
      </c>
      <c r="J179" s="155" t="s">
        <v>117</v>
      </c>
      <c r="K179" s="155" t="s">
        <v>117</v>
      </c>
      <c r="L179" s="155" t="s">
        <v>117</v>
      </c>
      <c r="M179" s="155" t="s">
        <v>117</v>
      </c>
      <c r="N179" s="102" t="s">
        <v>117</v>
      </c>
      <c r="O179" s="208"/>
      <c r="P179" s="208"/>
      <c r="Q179" s="102" t="s">
        <v>117</v>
      </c>
      <c r="R179" s="102" t="s">
        <v>117</v>
      </c>
      <c r="S179" s="102" t="s">
        <v>117</v>
      </c>
      <c r="T179" s="102" t="s">
        <v>117</v>
      </c>
      <c r="U179" s="102" t="s">
        <v>117</v>
      </c>
      <c r="V179" s="102" t="s">
        <v>117</v>
      </c>
      <c r="W179" s="102" t="s">
        <v>117</v>
      </c>
      <c r="X179" s="102" t="s">
        <v>117</v>
      </c>
      <c r="Y179" s="102" t="s">
        <v>117</v>
      </c>
      <c r="Z179" s="102" t="s">
        <v>117</v>
      </c>
      <c r="AA179" s="102" t="s">
        <v>117</v>
      </c>
      <c r="AB179" s="102" t="s">
        <v>117</v>
      </c>
      <c r="AC179" s="102" t="s">
        <v>117</v>
      </c>
      <c r="AD179" s="102" t="s">
        <v>117</v>
      </c>
      <c r="AE179" s="102" t="s">
        <v>117</v>
      </c>
      <c r="AF179" s="102">
        <v>1</v>
      </c>
      <c r="AG179" s="102" t="s">
        <v>117</v>
      </c>
      <c r="AH179" s="232" t="s">
        <v>117</v>
      </c>
    </row>
    <row r="180" spans="2:34" ht="15.95" customHeight="1">
      <c r="B180" s="256" t="str">
        <f>IF(ISBLANK([4]死因簡単分類!B180)=TRUE,"",[4]死因簡単分類!B180)</f>
        <v>09000</v>
      </c>
      <c r="C180" s="257" t="str">
        <f>IF(ISBLANK([4]死因簡単分類!C180)=TRUE,"",[4]死因簡単分類!C180)</f>
        <v>循環器系の疾患</v>
      </c>
      <c r="D180" s="192" t="str">
        <f>IF(ISBLANK([4]死因簡単分類!$C180)=TRUE,"",[4]死因簡単分類!D180)</f>
        <v>総数</v>
      </c>
      <c r="E180" s="155">
        <v>5520</v>
      </c>
      <c r="F180" s="211" t="s">
        <v>117</v>
      </c>
      <c r="G180" s="155" t="s">
        <v>117</v>
      </c>
      <c r="H180" s="155" t="s">
        <v>117</v>
      </c>
      <c r="I180" s="155" t="s">
        <v>117</v>
      </c>
      <c r="J180" s="155">
        <v>1</v>
      </c>
      <c r="K180" s="155">
        <v>1</v>
      </c>
      <c r="L180" s="155">
        <v>1</v>
      </c>
      <c r="M180" s="155" t="s">
        <v>117</v>
      </c>
      <c r="N180" s="102">
        <v>1</v>
      </c>
      <c r="O180" s="208"/>
      <c r="P180" s="208"/>
      <c r="Q180" s="102">
        <v>2</v>
      </c>
      <c r="R180" s="102">
        <v>2</v>
      </c>
      <c r="S180" s="102">
        <v>4</v>
      </c>
      <c r="T180" s="102">
        <v>6</v>
      </c>
      <c r="U180" s="102">
        <v>21</v>
      </c>
      <c r="V180" s="102">
        <v>50</v>
      </c>
      <c r="W180" s="102">
        <v>48</v>
      </c>
      <c r="X180" s="102">
        <v>75</v>
      </c>
      <c r="Y180" s="102">
        <v>123</v>
      </c>
      <c r="Z180" s="102">
        <v>193</v>
      </c>
      <c r="AA180" s="102">
        <v>386</v>
      </c>
      <c r="AB180" s="102">
        <v>556</v>
      </c>
      <c r="AC180" s="102">
        <v>786</v>
      </c>
      <c r="AD180" s="102">
        <v>1242</v>
      </c>
      <c r="AE180" s="102">
        <v>1240</v>
      </c>
      <c r="AF180" s="102">
        <v>619</v>
      </c>
      <c r="AG180" s="102">
        <v>164</v>
      </c>
      <c r="AH180" s="232" t="s">
        <v>117</v>
      </c>
    </row>
    <row r="181" spans="2:34" ht="15.95" customHeight="1">
      <c r="B181" s="256" t="str">
        <f>IF(ISBLANK([4]死因簡単分類!B181)=TRUE,"",[4]死因簡単分類!B181)</f>
        <v/>
      </c>
      <c r="C181" s="257" t="str">
        <f>IF(ISBLANK([4]死因簡単分類!C181)=TRUE,"",[4]死因簡単分類!C181)</f>
        <v/>
      </c>
      <c r="D181" s="192" t="str">
        <f>IF(ISBLANK([4]死因簡単分類!$C180)=TRUE,"",[4]死因簡単分類!D181)</f>
        <v>男</v>
      </c>
      <c r="E181" s="155">
        <v>2526</v>
      </c>
      <c r="F181" s="211" t="s">
        <v>117</v>
      </c>
      <c r="G181" s="155" t="s">
        <v>117</v>
      </c>
      <c r="H181" s="155" t="s">
        <v>117</v>
      </c>
      <c r="I181" s="155" t="s">
        <v>117</v>
      </c>
      <c r="J181" s="155">
        <v>1</v>
      </c>
      <c r="K181" s="155">
        <v>1</v>
      </c>
      <c r="L181" s="155" t="s">
        <v>117</v>
      </c>
      <c r="M181" s="155" t="s">
        <v>117</v>
      </c>
      <c r="N181" s="102">
        <v>1</v>
      </c>
      <c r="O181" s="208"/>
      <c r="P181" s="208"/>
      <c r="Q181" s="102">
        <v>1</v>
      </c>
      <c r="R181" s="102">
        <v>1</v>
      </c>
      <c r="S181" s="102">
        <v>4</v>
      </c>
      <c r="T181" s="102">
        <v>4</v>
      </c>
      <c r="U181" s="102">
        <v>15</v>
      </c>
      <c r="V181" s="102">
        <v>40</v>
      </c>
      <c r="W181" s="102">
        <v>34</v>
      </c>
      <c r="X181" s="102">
        <v>63</v>
      </c>
      <c r="Y181" s="102">
        <v>88</v>
      </c>
      <c r="Z181" s="102">
        <v>146</v>
      </c>
      <c r="AA181" s="102">
        <v>276</v>
      </c>
      <c r="AB181" s="102">
        <v>348</v>
      </c>
      <c r="AC181" s="102">
        <v>427</v>
      </c>
      <c r="AD181" s="102">
        <v>553</v>
      </c>
      <c r="AE181" s="102">
        <v>379</v>
      </c>
      <c r="AF181" s="102">
        <v>123</v>
      </c>
      <c r="AG181" s="102">
        <v>22</v>
      </c>
      <c r="AH181" s="232" t="s">
        <v>117</v>
      </c>
    </row>
    <row r="182" spans="2:34" ht="15.95" customHeight="1">
      <c r="B182" s="256" t="str">
        <f>IF(ISBLANK([4]死因簡単分類!B182)=TRUE,"",[4]死因簡単分類!B182)</f>
        <v/>
      </c>
      <c r="C182" s="257" t="str">
        <f>IF(ISBLANK([4]死因簡単分類!C182)=TRUE,"",[4]死因簡単分類!C182)</f>
        <v/>
      </c>
      <c r="D182" s="192" t="str">
        <f>IF(ISBLANK([4]死因簡単分類!$C180)=TRUE,"",[4]死因簡単分類!D182)</f>
        <v>女</v>
      </c>
      <c r="E182" s="155">
        <v>2994</v>
      </c>
      <c r="F182" s="211" t="s">
        <v>117</v>
      </c>
      <c r="G182" s="155" t="s">
        <v>117</v>
      </c>
      <c r="H182" s="155" t="s">
        <v>117</v>
      </c>
      <c r="I182" s="155" t="s">
        <v>117</v>
      </c>
      <c r="J182" s="155" t="s">
        <v>117</v>
      </c>
      <c r="K182" s="155" t="s">
        <v>117</v>
      </c>
      <c r="L182" s="155">
        <v>1</v>
      </c>
      <c r="M182" s="155" t="s">
        <v>117</v>
      </c>
      <c r="N182" s="102" t="s">
        <v>117</v>
      </c>
      <c r="O182" s="208"/>
      <c r="P182" s="208"/>
      <c r="Q182" s="102">
        <v>1</v>
      </c>
      <c r="R182" s="102">
        <v>1</v>
      </c>
      <c r="S182" s="102" t="s">
        <v>117</v>
      </c>
      <c r="T182" s="102">
        <v>2</v>
      </c>
      <c r="U182" s="102">
        <v>6</v>
      </c>
      <c r="V182" s="102">
        <v>10</v>
      </c>
      <c r="W182" s="102">
        <v>14</v>
      </c>
      <c r="X182" s="102">
        <v>12</v>
      </c>
      <c r="Y182" s="102">
        <v>35</v>
      </c>
      <c r="Z182" s="102">
        <v>47</v>
      </c>
      <c r="AA182" s="102">
        <v>110</v>
      </c>
      <c r="AB182" s="102">
        <v>208</v>
      </c>
      <c r="AC182" s="102">
        <v>359</v>
      </c>
      <c r="AD182" s="102">
        <v>689</v>
      </c>
      <c r="AE182" s="102">
        <v>861</v>
      </c>
      <c r="AF182" s="102">
        <v>496</v>
      </c>
      <c r="AG182" s="102">
        <v>142</v>
      </c>
      <c r="AH182" s="232" t="s">
        <v>117</v>
      </c>
    </row>
    <row r="183" spans="2:34" ht="15.95" customHeight="1">
      <c r="B183" s="256" t="str">
        <f>IF(ISBLANK([4]死因簡単分類!B183)=TRUE,"",[4]死因簡単分類!B183)</f>
        <v xml:space="preserve">  09100</v>
      </c>
      <c r="C183" s="257" t="str">
        <f>IF(ISBLANK([4]死因簡単分類!C183)=TRUE,"",[4]死因簡単分類!C183)</f>
        <v xml:space="preserve">  高血圧性疾患</v>
      </c>
      <c r="D183" s="192" t="str">
        <f>IF(ISBLANK([4]死因簡単分類!$C183)=TRUE,"",[4]死因簡単分類!D183)</f>
        <v>総数</v>
      </c>
      <c r="E183" s="155">
        <v>94</v>
      </c>
      <c r="F183" s="211" t="s">
        <v>117</v>
      </c>
      <c r="G183" s="155" t="s">
        <v>117</v>
      </c>
      <c r="H183" s="155" t="s">
        <v>117</v>
      </c>
      <c r="I183" s="155" t="s">
        <v>117</v>
      </c>
      <c r="J183" s="155" t="s">
        <v>117</v>
      </c>
      <c r="K183" s="155" t="s">
        <v>117</v>
      </c>
      <c r="L183" s="155" t="s">
        <v>117</v>
      </c>
      <c r="M183" s="155" t="s">
        <v>117</v>
      </c>
      <c r="N183" s="102" t="s">
        <v>117</v>
      </c>
      <c r="O183" s="208"/>
      <c r="P183" s="208"/>
      <c r="Q183" s="102" t="s">
        <v>117</v>
      </c>
      <c r="R183" s="102" t="s">
        <v>117</v>
      </c>
      <c r="S183" s="102" t="s">
        <v>117</v>
      </c>
      <c r="T183" s="102" t="s">
        <v>117</v>
      </c>
      <c r="U183" s="102" t="s">
        <v>117</v>
      </c>
      <c r="V183" s="102">
        <v>1</v>
      </c>
      <c r="W183" s="102" t="s">
        <v>117</v>
      </c>
      <c r="X183" s="102" t="s">
        <v>117</v>
      </c>
      <c r="Y183" s="102">
        <v>1</v>
      </c>
      <c r="Z183" s="102">
        <v>2</v>
      </c>
      <c r="AA183" s="102">
        <v>6</v>
      </c>
      <c r="AB183" s="102">
        <v>6</v>
      </c>
      <c r="AC183" s="102">
        <v>9</v>
      </c>
      <c r="AD183" s="102">
        <v>17</v>
      </c>
      <c r="AE183" s="102">
        <v>29</v>
      </c>
      <c r="AF183" s="102">
        <v>16</v>
      </c>
      <c r="AG183" s="102">
        <v>7</v>
      </c>
      <c r="AH183" s="232" t="s">
        <v>117</v>
      </c>
    </row>
    <row r="184" spans="2:34" ht="15.95" customHeight="1">
      <c r="B184" s="256" t="str">
        <f>IF(ISBLANK([4]死因簡単分類!B184)=TRUE,"",[4]死因簡単分類!B184)</f>
        <v/>
      </c>
      <c r="C184" s="257" t="str">
        <f>IF(ISBLANK([4]死因簡単分類!C184)=TRUE,"",[4]死因簡単分類!C184)</f>
        <v/>
      </c>
      <c r="D184" s="192" t="str">
        <f>IF(ISBLANK([4]死因簡単分類!$C183)=TRUE,"",[4]死因簡単分類!D184)</f>
        <v>男</v>
      </c>
      <c r="E184" s="155">
        <v>31</v>
      </c>
      <c r="F184" s="211" t="s">
        <v>117</v>
      </c>
      <c r="G184" s="155" t="s">
        <v>117</v>
      </c>
      <c r="H184" s="155" t="s">
        <v>117</v>
      </c>
      <c r="I184" s="155" t="s">
        <v>117</v>
      </c>
      <c r="J184" s="155" t="s">
        <v>117</v>
      </c>
      <c r="K184" s="155" t="s">
        <v>117</v>
      </c>
      <c r="L184" s="155" t="s">
        <v>117</v>
      </c>
      <c r="M184" s="155" t="s">
        <v>117</v>
      </c>
      <c r="N184" s="102" t="s">
        <v>117</v>
      </c>
      <c r="O184" s="208"/>
      <c r="P184" s="208"/>
      <c r="Q184" s="102" t="s">
        <v>117</v>
      </c>
      <c r="R184" s="102" t="s">
        <v>117</v>
      </c>
      <c r="S184" s="102" t="s">
        <v>117</v>
      </c>
      <c r="T184" s="102" t="s">
        <v>117</v>
      </c>
      <c r="U184" s="102" t="s">
        <v>117</v>
      </c>
      <c r="V184" s="102">
        <v>1</v>
      </c>
      <c r="W184" s="102" t="s">
        <v>117</v>
      </c>
      <c r="X184" s="102" t="s">
        <v>117</v>
      </c>
      <c r="Y184" s="102">
        <v>1</v>
      </c>
      <c r="Z184" s="102">
        <v>2</v>
      </c>
      <c r="AA184" s="102">
        <v>4</v>
      </c>
      <c r="AB184" s="102">
        <v>4</v>
      </c>
      <c r="AC184" s="102">
        <v>4</v>
      </c>
      <c r="AD184" s="102">
        <v>5</v>
      </c>
      <c r="AE184" s="102">
        <v>8</v>
      </c>
      <c r="AF184" s="102">
        <v>2</v>
      </c>
      <c r="AG184" s="102" t="s">
        <v>117</v>
      </c>
      <c r="AH184" s="232" t="s">
        <v>117</v>
      </c>
    </row>
    <row r="185" spans="2:34" ht="15.95" customHeight="1">
      <c r="B185" s="256" t="str">
        <f>IF(ISBLANK([4]死因簡単分類!B185)=TRUE,"",[4]死因簡単分類!B185)</f>
        <v/>
      </c>
      <c r="C185" s="257" t="str">
        <f>IF(ISBLANK([4]死因簡単分類!C185)=TRUE,"",[4]死因簡単分類!C185)</f>
        <v/>
      </c>
      <c r="D185" s="192" t="str">
        <f>IF(ISBLANK([4]死因簡単分類!$C183)=TRUE,"",[4]死因簡単分類!D185)</f>
        <v>女</v>
      </c>
      <c r="E185" s="155">
        <v>63</v>
      </c>
      <c r="F185" s="211" t="s">
        <v>117</v>
      </c>
      <c r="G185" s="155" t="s">
        <v>117</v>
      </c>
      <c r="H185" s="155" t="s">
        <v>117</v>
      </c>
      <c r="I185" s="155" t="s">
        <v>117</v>
      </c>
      <c r="J185" s="155" t="s">
        <v>117</v>
      </c>
      <c r="K185" s="155" t="s">
        <v>117</v>
      </c>
      <c r="L185" s="155" t="s">
        <v>117</v>
      </c>
      <c r="M185" s="155" t="s">
        <v>117</v>
      </c>
      <c r="N185" s="102" t="s">
        <v>117</v>
      </c>
      <c r="O185" s="208"/>
      <c r="P185" s="208"/>
      <c r="Q185" s="102" t="s">
        <v>117</v>
      </c>
      <c r="R185" s="102" t="s">
        <v>117</v>
      </c>
      <c r="S185" s="102" t="s">
        <v>117</v>
      </c>
      <c r="T185" s="102" t="s">
        <v>117</v>
      </c>
      <c r="U185" s="102" t="s">
        <v>117</v>
      </c>
      <c r="V185" s="102" t="s">
        <v>117</v>
      </c>
      <c r="W185" s="102" t="s">
        <v>117</v>
      </c>
      <c r="X185" s="102" t="s">
        <v>117</v>
      </c>
      <c r="Y185" s="102" t="s">
        <v>117</v>
      </c>
      <c r="Z185" s="102" t="s">
        <v>117</v>
      </c>
      <c r="AA185" s="102">
        <v>2</v>
      </c>
      <c r="AB185" s="102">
        <v>2</v>
      </c>
      <c r="AC185" s="102">
        <v>5</v>
      </c>
      <c r="AD185" s="102">
        <v>12</v>
      </c>
      <c r="AE185" s="102">
        <v>21</v>
      </c>
      <c r="AF185" s="102">
        <v>14</v>
      </c>
      <c r="AG185" s="102">
        <v>7</v>
      </c>
      <c r="AH185" s="232" t="s">
        <v>117</v>
      </c>
    </row>
    <row r="186" spans="2:34" ht="15.95" customHeight="1">
      <c r="B186" s="256" t="str">
        <f>IF(ISBLANK([4]死因簡単分類!B186)=TRUE,"",[4]死因簡単分類!B186)</f>
        <v xml:space="preserve">    09101</v>
      </c>
      <c r="C186" s="257" t="str">
        <f>IF(ISBLANK([4]死因簡単分類!C186)=TRUE,"",[4]死因簡単分類!C186)</f>
        <v xml:space="preserve">    高血圧性心疾患及び心腎疾患</v>
      </c>
      <c r="D186" s="192" t="str">
        <f>IF(ISBLANK([4]死因簡単分類!$C186)=TRUE,"",[4]死因簡単分類!D186)</f>
        <v>総数</v>
      </c>
      <c r="E186" s="155">
        <v>51</v>
      </c>
      <c r="F186" s="211" t="s">
        <v>117</v>
      </c>
      <c r="G186" s="155" t="s">
        <v>117</v>
      </c>
      <c r="H186" s="155" t="s">
        <v>117</v>
      </c>
      <c r="I186" s="155" t="s">
        <v>117</v>
      </c>
      <c r="J186" s="155" t="s">
        <v>117</v>
      </c>
      <c r="K186" s="155" t="s">
        <v>117</v>
      </c>
      <c r="L186" s="155" t="s">
        <v>117</v>
      </c>
      <c r="M186" s="155" t="s">
        <v>117</v>
      </c>
      <c r="N186" s="102" t="s">
        <v>117</v>
      </c>
      <c r="O186" s="208"/>
      <c r="P186" s="208"/>
      <c r="Q186" s="102" t="s">
        <v>117</v>
      </c>
      <c r="R186" s="102" t="s">
        <v>117</v>
      </c>
      <c r="S186" s="102" t="s">
        <v>117</v>
      </c>
      <c r="T186" s="102" t="s">
        <v>117</v>
      </c>
      <c r="U186" s="102" t="s">
        <v>117</v>
      </c>
      <c r="V186" s="102">
        <v>1</v>
      </c>
      <c r="W186" s="102" t="s">
        <v>117</v>
      </c>
      <c r="X186" s="102" t="s">
        <v>117</v>
      </c>
      <c r="Y186" s="102" t="s">
        <v>117</v>
      </c>
      <c r="Z186" s="102" t="s">
        <v>117</v>
      </c>
      <c r="AA186" s="102">
        <v>5</v>
      </c>
      <c r="AB186" s="102">
        <v>4</v>
      </c>
      <c r="AC186" s="102">
        <v>5</v>
      </c>
      <c r="AD186" s="102">
        <v>8</v>
      </c>
      <c r="AE186" s="102">
        <v>16</v>
      </c>
      <c r="AF186" s="102">
        <v>7</v>
      </c>
      <c r="AG186" s="102">
        <v>5</v>
      </c>
      <c r="AH186" s="232" t="s">
        <v>117</v>
      </c>
    </row>
    <row r="187" spans="2:34" ht="15.95" customHeight="1">
      <c r="B187" s="256" t="str">
        <f>IF(ISBLANK([4]死因簡単分類!B187)=TRUE,"",[4]死因簡単分類!B187)</f>
        <v/>
      </c>
      <c r="C187" s="257" t="str">
        <f>IF(ISBLANK([4]死因簡単分類!C187)=TRUE,"",[4]死因簡単分類!C187)</f>
        <v/>
      </c>
      <c r="D187" s="192" t="str">
        <f>IF(ISBLANK([4]死因簡単分類!$C186)=TRUE,"",[4]死因簡単分類!D187)</f>
        <v>男</v>
      </c>
      <c r="E187" s="155">
        <v>18</v>
      </c>
      <c r="F187" s="211" t="s">
        <v>117</v>
      </c>
      <c r="G187" s="155" t="s">
        <v>117</v>
      </c>
      <c r="H187" s="155" t="s">
        <v>117</v>
      </c>
      <c r="I187" s="155" t="s">
        <v>117</v>
      </c>
      <c r="J187" s="155" t="s">
        <v>117</v>
      </c>
      <c r="K187" s="155" t="s">
        <v>117</v>
      </c>
      <c r="L187" s="155" t="s">
        <v>117</v>
      </c>
      <c r="M187" s="155" t="s">
        <v>117</v>
      </c>
      <c r="N187" s="102" t="s">
        <v>117</v>
      </c>
      <c r="O187" s="208"/>
      <c r="P187" s="208"/>
      <c r="Q187" s="102" t="s">
        <v>117</v>
      </c>
      <c r="R187" s="102" t="s">
        <v>117</v>
      </c>
      <c r="S187" s="102" t="s">
        <v>117</v>
      </c>
      <c r="T187" s="102" t="s">
        <v>117</v>
      </c>
      <c r="U187" s="102" t="s">
        <v>117</v>
      </c>
      <c r="V187" s="102">
        <v>1</v>
      </c>
      <c r="W187" s="102" t="s">
        <v>117</v>
      </c>
      <c r="X187" s="102" t="s">
        <v>117</v>
      </c>
      <c r="Y187" s="102" t="s">
        <v>117</v>
      </c>
      <c r="Z187" s="102" t="s">
        <v>117</v>
      </c>
      <c r="AA187" s="102">
        <v>3</v>
      </c>
      <c r="AB187" s="102">
        <v>2</v>
      </c>
      <c r="AC187" s="102">
        <v>1</v>
      </c>
      <c r="AD187" s="102">
        <v>3</v>
      </c>
      <c r="AE187" s="102">
        <v>7</v>
      </c>
      <c r="AF187" s="102">
        <v>1</v>
      </c>
      <c r="AG187" s="102" t="s">
        <v>117</v>
      </c>
      <c r="AH187" s="232" t="s">
        <v>117</v>
      </c>
    </row>
    <row r="188" spans="2:34" ht="15.95" customHeight="1">
      <c r="B188" s="256" t="str">
        <f>IF(ISBLANK([4]死因簡単分類!B188)=TRUE,"",[4]死因簡単分類!B188)</f>
        <v/>
      </c>
      <c r="C188" s="257" t="str">
        <f>IF(ISBLANK([4]死因簡単分類!C188)=TRUE,"",[4]死因簡単分類!C188)</f>
        <v/>
      </c>
      <c r="D188" s="192" t="str">
        <f>IF(ISBLANK([4]死因簡単分類!$C186)=TRUE,"",[4]死因簡単分類!D188)</f>
        <v>女</v>
      </c>
      <c r="E188" s="155">
        <v>33</v>
      </c>
      <c r="F188" s="211" t="s">
        <v>117</v>
      </c>
      <c r="G188" s="155" t="s">
        <v>117</v>
      </c>
      <c r="H188" s="155" t="s">
        <v>117</v>
      </c>
      <c r="I188" s="155" t="s">
        <v>117</v>
      </c>
      <c r="J188" s="155" t="s">
        <v>117</v>
      </c>
      <c r="K188" s="155" t="s">
        <v>117</v>
      </c>
      <c r="L188" s="155" t="s">
        <v>117</v>
      </c>
      <c r="M188" s="155" t="s">
        <v>117</v>
      </c>
      <c r="N188" s="102" t="s">
        <v>117</v>
      </c>
      <c r="O188" s="208"/>
      <c r="P188" s="208"/>
      <c r="Q188" s="102" t="s">
        <v>117</v>
      </c>
      <c r="R188" s="102" t="s">
        <v>117</v>
      </c>
      <c r="S188" s="102" t="s">
        <v>117</v>
      </c>
      <c r="T188" s="102" t="s">
        <v>117</v>
      </c>
      <c r="U188" s="102" t="s">
        <v>117</v>
      </c>
      <c r="V188" s="102" t="s">
        <v>117</v>
      </c>
      <c r="W188" s="102" t="s">
        <v>117</v>
      </c>
      <c r="X188" s="102" t="s">
        <v>117</v>
      </c>
      <c r="Y188" s="102" t="s">
        <v>117</v>
      </c>
      <c r="Z188" s="102" t="s">
        <v>117</v>
      </c>
      <c r="AA188" s="102">
        <v>2</v>
      </c>
      <c r="AB188" s="102">
        <v>2</v>
      </c>
      <c r="AC188" s="102">
        <v>4</v>
      </c>
      <c r="AD188" s="102">
        <v>5</v>
      </c>
      <c r="AE188" s="102">
        <v>9</v>
      </c>
      <c r="AF188" s="102">
        <v>6</v>
      </c>
      <c r="AG188" s="102">
        <v>5</v>
      </c>
      <c r="AH188" s="232" t="s">
        <v>117</v>
      </c>
    </row>
    <row r="189" spans="2:34" ht="15.95" customHeight="1">
      <c r="B189" s="256" t="str">
        <f>IF(ISBLANK([4]死因簡単分類!B189)=TRUE,"",[4]死因簡単分類!B189)</f>
        <v xml:space="preserve">    09102</v>
      </c>
      <c r="C189" s="257" t="str">
        <f>IF(ISBLANK([4]死因簡単分類!C189)=TRUE,"",[4]死因簡単分類!C189)</f>
        <v xml:space="preserve">    その他の高血圧性疾患</v>
      </c>
      <c r="D189" s="192" t="str">
        <f>IF(ISBLANK([4]死因簡単分類!$C189)=TRUE,"",[4]死因簡単分類!D189)</f>
        <v>総数</v>
      </c>
      <c r="E189" s="155">
        <v>43</v>
      </c>
      <c r="F189" s="211" t="s">
        <v>117</v>
      </c>
      <c r="G189" s="155" t="s">
        <v>117</v>
      </c>
      <c r="H189" s="155" t="s">
        <v>117</v>
      </c>
      <c r="I189" s="155" t="s">
        <v>117</v>
      </c>
      <c r="J189" s="155" t="s">
        <v>117</v>
      </c>
      <c r="K189" s="155" t="s">
        <v>117</v>
      </c>
      <c r="L189" s="155" t="s">
        <v>117</v>
      </c>
      <c r="M189" s="155" t="s">
        <v>117</v>
      </c>
      <c r="N189" s="102" t="s">
        <v>117</v>
      </c>
      <c r="O189" s="208"/>
      <c r="P189" s="208"/>
      <c r="Q189" s="102" t="s">
        <v>117</v>
      </c>
      <c r="R189" s="102" t="s">
        <v>117</v>
      </c>
      <c r="S189" s="102" t="s">
        <v>117</v>
      </c>
      <c r="T189" s="102" t="s">
        <v>117</v>
      </c>
      <c r="U189" s="102" t="s">
        <v>117</v>
      </c>
      <c r="V189" s="102" t="s">
        <v>117</v>
      </c>
      <c r="W189" s="102" t="s">
        <v>117</v>
      </c>
      <c r="X189" s="102" t="s">
        <v>117</v>
      </c>
      <c r="Y189" s="102">
        <v>1</v>
      </c>
      <c r="Z189" s="102">
        <v>2</v>
      </c>
      <c r="AA189" s="102">
        <v>1</v>
      </c>
      <c r="AB189" s="102">
        <v>2</v>
      </c>
      <c r="AC189" s="102">
        <v>4</v>
      </c>
      <c r="AD189" s="102">
        <v>9</v>
      </c>
      <c r="AE189" s="102">
        <v>13</v>
      </c>
      <c r="AF189" s="102">
        <v>9</v>
      </c>
      <c r="AG189" s="102">
        <v>2</v>
      </c>
      <c r="AH189" s="232" t="s">
        <v>117</v>
      </c>
    </row>
    <row r="190" spans="2:34" ht="15.95" customHeight="1">
      <c r="B190" s="256" t="str">
        <f>IF(ISBLANK([4]死因簡単分類!B190)=TRUE,"",[4]死因簡単分類!B190)</f>
        <v/>
      </c>
      <c r="C190" s="257" t="str">
        <f>IF(ISBLANK([4]死因簡単分類!C190)=TRUE,"",[4]死因簡単分類!C190)</f>
        <v/>
      </c>
      <c r="D190" s="192" t="str">
        <f>IF(ISBLANK([4]死因簡単分類!$C189)=TRUE,"",[4]死因簡単分類!D190)</f>
        <v>男</v>
      </c>
      <c r="E190" s="155">
        <v>13</v>
      </c>
      <c r="F190" s="211" t="s">
        <v>117</v>
      </c>
      <c r="G190" s="155" t="s">
        <v>117</v>
      </c>
      <c r="H190" s="155" t="s">
        <v>117</v>
      </c>
      <c r="I190" s="155" t="s">
        <v>117</v>
      </c>
      <c r="J190" s="155" t="s">
        <v>117</v>
      </c>
      <c r="K190" s="155" t="s">
        <v>117</v>
      </c>
      <c r="L190" s="155" t="s">
        <v>117</v>
      </c>
      <c r="M190" s="155" t="s">
        <v>117</v>
      </c>
      <c r="N190" s="102" t="s">
        <v>117</v>
      </c>
      <c r="O190" s="208"/>
      <c r="P190" s="208"/>
      <c r="Q190" s="102" t="s">
        <v>117</v>
      </c>
      <c r="R190" s="102" t="s">
        <v>117</v>
      </c>
      <c r="S190" s="102" t="s">
        <v>117</v>
      </c>
      <c r="T190" s="102" t="s">
        <v>117</v>
      </c>
      <c r="U190" s="102" t="s">
        <v>117</v>
      </c>
      <c r="V190" s="102" t="s">
        <v>117</v>
      </c>
      <c r="W190" s="102" t="s">
        <v>117</v>
      </c>
      <c r="X190" s="102" t="s">
        <v>117</v>
      </c>
      <c r="Y190" s="102">
        <v>1</v>
      </c>
      <c r="Z190" s="102">
        <v>2</v>
      </c>
      <c r="AA190" s="102">
        <v>1</v>
      </c>
      <c r="AB190" s="102">
        <v>2</v>
      </c>
      <c r="AC190" s="102">
        <v>3</v>
      </c>
      <c r="AD190" s="102">
        <v>2</v>
      </c>
      <c r="AE190" s="102">
        <v>1</v>
      </c>
      <c r="AF190" s="102">
        <v>1</v>
      </c>
      <c r="AG190" s="102" t="s">
        <v>117</v>
      </c>
      <c r="AH190" s="232" t="s">
        <v>117</v>
      </c>
    </row>
    <row r="191" spans="2:34" ht="15.95" customHeight="1">
      <c r="B191" s="256" t="str">
        <f>IF(ISBLANK([4]死因簡単分類!B191)=TRUE,"",[4]死因簡単分類!B191)</f>
        <v/>
      </c>
      <c r="C191" s="257" t="str">
        <f>IF(ISBLANK([4]死因簡単分類!C191)=TRUE,"",[4]死因簡単分類!C191)</f>
        <v/>
      </c>
      <c r="D191" s="192" t="str">
        <f>IF(ISBLANK([4]死因簡単分類!$C189)=TRUE,"",[4]死因簡単分類!D191)</f>
        <v>女</v>
      </c>
      <c r="E191" s="155">
        <v>30</v>
      </c>
      <c r="F191" s="211" t="s">
        <v>117</v>
      </c>
      <c r="G191" s="155" t="s">
        <v>117</v>
      </c>
      <c r="H191" s="155" t="s">
        <v>117</v>
      </c>
      <c r="I191" s="155" t="s">
        <v>117</v>
      </c>
      <c r="J191" s="155" t="s">
        <v>117</v>
      </c>
      <c r="K191" s="155" t="s">
        <v>117</v>
      </c>
      <c r="L191" s="155" t="s">
        <v>117</v>
      </c>
      <c r="M191" s="155" t="s">
        <v>117</v>
      </c>
      <c r="N191" s="102" t="s">
        <v>117</v>
      </c>
      <c r="O191" s="208"/>
      <c r="P191" s="208"/>
      <c r="Q191" s="102" t="s">
        <v>117</v>
      </c>
      <c r="R191" s="102" t="s">
        <v>117</v>
      </c>
      <c r="S191" s="102" t="s">
        <v>117</v>
      </c>
      <c r="T191" s="102" t="s">
        <v>117</v>
      </c>
      <c r="U191" s="102" t="s">
        <v>117</v>
      </c>
      <c r="V191" s="102" t="s">
        <v>117</v>
      </c>
      <c r="W191" s="102" t="s">
        <v>117</v>
      </c>
      <c r="X191" s="102" t="s">
        <v>117</v>
      </c>
      <c r="Y191" s="102" t="s">
        <v>117</v>
      </c>
      <c r="Z191" s="102" t="s">
        <v>117</v>
      </c>
      <c r="AA191" s="102" t="s">
        <v>117</v>
      </c>
      <c r="AB191" s="102" t="s">
        <v>117</v>
      </c>
      <c r="AC191" s="102">
        <v>1</v>
      </c>
      <c r="AD191" s="102">
        <v>7</v>
      </c>
      <c r="AE191" s="102">
        <v>12</v>
      </c>
      <c r="AF191" s="102">
        <v>8</v>
      </c>
      <c r="AG191" s="102">
        <v>2</v>
      </c>
      <c r="AH191" s="232" t="s">
        <v>117</v>
      </c>
    </row>
    <row r="192" spans="2:34" ht="15.95" customHeight="1">
      <c r="B192" s="256" t="str">
        <f>IF(ISBLANK([4]死因簡単分類!B192)=TRUE,"",[4]死因簡単分類!B192)</f>
        <v xml:space="preserve">  09200</v>
      </c>
      <c r="C192" s="257" t="str">
        <f>IF(ISBLANK([4]死因簡単分類!C192)=TRUE,"",[4]死因簡単分類!C192)</f>
        <v xml:space="preserve">  心疾患（高血圧性を除く）</v>
      </c>
      <c r="D192" s="192" t="str">
        <f>IF(ISBLANK([4]死因簡単分類!$C192)=TRUE,"",[4]死因簡単分類!D192)</f>
        <v>総数</v>
      </c>
      <c r="E192" s="155">
        <v>3456</v>
      </c>
      <c r="F192" s="211" t="s">
        <v>117</v>
      </c>
      <c r="G192" s="155" t="s">
        <v>117</v>
      </c>
      <c r="H192" s="155" t="s">
        <v>117</v>
      </c>
      <c r="I192" s="155" t="s">
        <v>117</v>
      </c>
      <c r="J192" s="155" t="s">
        <v>117</v>
      </c>
      <c r="K192" s="155" t="s">
        <v>117</v>
      </c>
      <c r="L192" s="155">
        <v>1</v>
      </c>
      <c r="M192" s="155" t="s">
        <v>117</v>
      </c>
      <c r="N192" s="102">
        <v>1</v>
      </c>
      <c r="O192" s="208"/>
      <c r="P192" s="208"/>
      <c r="Q192" s="102">
        <v>1</v>
      </c>
      <c r="R192" s="102">
        <v>1</v>
      </c>
      <c r="S192" s="102">
        <v>2</v>
      </c>
      <c r="T192" s="102">
        <v>3</v>
      </c>
      <c r="U192" s="102">
        <v>10</v>
      </c>
      <c r="V192" s="102">
        <v>22</v>
      </c>
      <c r="W192" s="102">
        <v>29</v>
      </c>
      <c r="X192" s="102">
        <v>45</v>
      </c>
      <c r="Y192" s="102">
        <v>70</v>
      </c>
      <c r="Z192" s="102">
        <v>109</v>
      </c>
      <c r="AA192" s="102">
        <v>224</v>
      </c>
      <c r="AB192" s="102">
        <v>328</v>
      </c>
      <c r="AC192" s="102">
        <v>460</v>
      </c>
      <c r="AD192" s="102">
        <v>820</v>
      </c>
      <c r="AE192" s="102">
        <v>797</v>
      </c>
      <c r="AF192" s="102">
        <v>413</v>
      </c>
      <c r="AG192" s="102">
        <v>120</v>
      </c>
      <c r="AH192" s="232" t="s">
        <v>117</v>
      </c>
    </row>
    <row r="193" spans="2:34" ht="15.95" customHeight="1">
      <c r="B193" s="256" t="str">
        <f>IF(ISBLANK([4]死因簡単分類!B193)=TRUE,"",[4]死因簡単分類!B193)</f>
        <v/>
      </c>
      <c r="C193" s="257" t="str">
        <f>IF(ISBLANK([4]死因簡単分類!C193)=TRUE,"",[4]死因簡単分類!C193)</f>
        <v/>
      </c>
      <c r="D193" s="192" t="str">
        <f>IF(ISBLANK([4]死因簡単分類!$C192)=TRUE,"",[4]死因簡単分類!D193)</f>
        <v>男</v>
      </c>
      <c r="E193" s="155">
        <v>1530</v>
      </c>
      <c r="F193" s="211" t="s">
        <v>117</v>
      </c>
      <c r="G193" s="155" t="s">
        <v>117</v>
      </c>
      <c r="H193" s="155" t="s">
        <v>117</v>
      </c>
      <c r="I193" s="155" t="s">
        <v>117</v>
      </c>
      <c r="J193" s="155" t="s">
        <v>117</v>
      </c>
      <c r="K193" s="155" t="s">
        <v>117</v>
      </c>
      <c r="L193" s="155" t="s">
        <v>117</v>
      </c>
      <c r="M193" s="155" t="s">
        <v>117</v>
      </c>
      <c r="N193" s="102">
        <v>1</v>
      </c>
      <c r="O193" s="208"/>
      <c r="P193" s="208"/>
      <c r="Q193" s="102" t="s">
        <v>117</v>
      </c>
      <c r="R193" s="102">
        <v>1</v>
      </c>
      <c r="S193" s="102">
        <v>2</v>
      </c>
      <c r="T193" s="102">
        <v>3</v>
      </c>
      <c r="U193" s="102">
        <v>8</v>
      </c>
      <c r="V193" s="102">
        <v>17</v>
      </c>
      <c r="W193" s="102">
        <v>22</v>
      </c>
      <c r="X193" s="102">
        <v>41</v>
      </c>
      <c r="Y193" s="102">
        <v>54</v>
      </c>
      <c r="Z193" s="102">
        <v>88</v>
      </c>
      <c r="AA193" s="102">
        <v>160</v>
      </c>
      <c r="AB193" s="102">
        <v>200</v>
      </c>
      <c r="AC193" s="102">
        <v>249</v>
      </c>
      <c r="AD193" s="102">
        <v>356</v>
      </c>
      <c r="AE193" s="102">
        <v>226</v>
      </c>
      <c r="AF193" s="102">
        <v>85</v>
      </c>
      <c r="AG193" s="102">
        <v>17</v>
      </c>
      <c r="AH193" s="232" t="s">
        <v>117</v>
      </c>
    </row>
    <row r="194" spans="2:34" ht="15.95" customHeight="1">
      <c r="B194" s="256" t="str">
        <f>IF(ISBLANK([4]死因簡単分類!B194)=TRUE,"",[4]死因簡単分類!B194)</f>
        <v/>
      </c>
      <c r="C194" s="257" t="str">
        <f>IF(ISBLANK([4]死因簡単分類!C194)=TRUE,"",[4]死因簡単分類!C194)</f>
        <v/>
      </c>
      <c r="D194" s="192" t="str">
        <f>IF(ISBLANK([4]死因簡単分類!$C192)=TRUE,"",[4]死因簡単分類!D194)</f>
        <v>女</v>
      </c>
      <c r="E194" s="155">
        <v>1926</v>
      </c>
      <c r="F194" s="211" t="s">
        <v>117</v>
      </c>
      <c r="G194" s="155" t="s">
        <v>117</v>
      </c>
      <c r="H194" s="155" t="s">
        <v>117</v>
      </c>
      <c r="I194" s="155" t="s">
        <v>117</v>
      </c>
      <c r="J194" s="155" t="s">
        <v>117</v>
      </c>
      <c r="K194" s="155" t="s">
        <v>117</v>
      </c>
      <c r="L194" s="155">
        <v>1</v>
      </c>
      <c r="M194" s="155" t="s">
        <v>117</v>
      </c>
      <c r="N194" s="102" t="s">
        <v>117</v>
      </c>
      <c r="O194" s="208"/>
      <c r="P194" s="208"/>
      <c r="Q194" s="102">
        <v>1</v>
      </c>
      <c r="R194" s="102" t="s">
        <v>117</v>
      </c>
      <c r="S194" s="102" t="s">
        <v>117</v>
      </c>
      <c r="T194" s="102" t="s">
        <v>117</v>
      </c>
      <c r="U194" s="102">
        <v>2</v>
      </c>
      <c r="V194" s="102">
        <v>5</v>
      </c>
      <c r="W194" s="102">
        <v>7</v>
      </c>
      <c r="X194" s="102">
        <v>4</v>
      </c>
      <c r="Y194" s="102">
        <v>16</v>
      </c>
      <c r="Z194" s="102">
        <v>21</v>
      </c>
      <c r="AA194" s="102">
        <v>64</v>
      </c>
      <c r="AB194" s="102">
        <v>128</v>
      </c>
      <c r="AC194" s="102">
        <v>211</v>
      </c>
      <c r="AD194" s="102">
        <v>464</v>
      </c>
      <c r="AE194" s="102">
        <v>571</v>
      </c>
      <c r="AF194" s="102">
        <v>328</v>
      </c>
      <c r="AG194" s="102">
        <v>103</v>
      </c>
      <c r="AH194" s="232" t="s">
        <v>117</v>
      </c>
    </row>
    <row r="195" spans="2:34" ht="15.95" customHeight="1">
      <c r="B195" s="256" t="str">
        <f>IF(ISBLANK([4]死因簡単分類!B195)=TRUE,"",[4]死因簡単分類!B195)</f>
        <v xml:space="preserve">    09201</v>
      </c>
      <c r="C195" s="257" t="str">
        <f>IF(ISBLANK([4]死因簡単分類!C195)=TRUE,"",[4]死因簡単分類!C195)</f>
        <v xml:space="preserve">    慢性リウマチ性心疾患</v>
      </c>
      <c r="D195" s="192" t="str">
        <f>IF(ISBLANK([4]死因簡単分類!$C195)=TRUE,"",[4]死因簡単分類!D195)</f>
        <v>総数</v>
      </c>
      <c r="E195" s="155">
        <v>35</v>
      </c>
      <c r="F195" s="211" t="s">
        <v>117</v>
      </c>
      <c r="G195" s="155" t="s">
        <v>117</v>
      </c>
      <c r="H195" s="155" t="s">
        <v>117</v>
      </c>
      <c r="I195" s="155" t="s">
        <v>117</v>
      </c>
      <c r="J195" s="155" t="s">
        <v>117</v>
      </c>
      <c r="K195" s="155" t="s">
        <v>117</v>
      </c>
      <c r="L195" s="155" t="s">
        <v>117</v>
      </c>
      <c r="M195" s="155" t="s">
        <v>117</v>
      </c>
      <c r="N195" s="102" t="s">
        <v>117</v>
      </c>
      <c r="O195" s="208"/>
      <c r="P195" s="208"/>
      <c r="Q195" s="102" t="s">
        <v>117</v>
      </c>
      <c r="R195" s="102" t="s">
        <v>117</v>
      </c>
      <c r="S195" s="102" t="s">
        <v>117</v>
      </c>
      <c r="T195" s="102" t="s">
        <v>117</v>
      </c>
      <c r="U195" s="102" t="s">
        <v>117</v>
      </c>
      <c r="V195" s="102" t="s">
        <v>117</v>
      </c>
      <c r="W195" s="102" t="s">
        <v>117</v>
      </c>
      <c r="X195" s="102">
        <v>1</v>
      </c>
      <c r="Y195" s="102" t="s">
        <v>117</v>
      </c>
      <c r="Z195" s="102">
        <v>1</v>
      </c>
      <c r="AA195" s="102" t="s">
        <v>117</v>
      </c>
      <c r="AB195" s="102">
        <v>3</v>
      </c>
      <c r="AC195" s="102">
        <v>7</v>
      </c>
      <c r="AD195" s="102">
        <v>10</v>
      </c>
      <c r="AE195" s="102">
        <v>12</v>
      </c>
      <c r="AF195" s="102" t="s">
        <v>117</v>
      </c>
      <c r="AG195" s="102">
        <v>1</v>
      </c>
      <c r="AH195" s="232" t="s">
        <v>117</v>
      </c>
    </row>
    <row r="196" spans="2:34" ht="15.95" customHeight="1">
      <c r="B196" s="256" t="str">
        <f>IF(ISBLANK([4]死因簡単分類!B196)=TRUE,"",[4]死因簡単分類!B196)</f>
        <v/>
      </c>
      <c r="C196" s="257" t="str">
        <f>IF(ISBLANK([4]死因簡単分類!C196)=TRUE,"",[4]死因簡単分類!C196)</f>
        <v/>
      </c>
      <c r="D196" s="192" t="str">
        <f>IF(ISBLANK([4]死因簡単分類!$C195)=TRUE,"",[4]死因簡単分類!D196)</f>
        <v>男</v>
      </c>
      <c r="E196" s="155">
        <v>11</v>
      </c>
      <c r="F196" s="211" t="s">
        <v>117</v>
      </c>
      <c r="G196" s="155" t="s">
        <v>117</v>
      </c>
      <c r="H196" s="155" t="s">
        <v>117</v>
      </c>
      <c r="I196" s="155" t="s">
        <v>117</v>
      </c>
      <c r="J196" s="155" t="s">
        <v>117</v>
      </c>
      <c r="K196" s="155" t="s">
        <v>117</v>
      </c>
      <c r="L196" s="155" t="s">
        <v>117</v>
      </c>
      <c r="M196" s="155" t="s">
        <v>117</v>
      </c>
      <c r="N196" s="102" t="s">
        <v>117</v>
      </c>
      <c r="O196" s="208"/>
      <c r="P196" s="208"/>
      <c r="Q196" s="102" t="s">
        <v>117</v>
      </c>
      <c r="R196" s="102" t="s">
        <v>117</v>
      </c>
      <c r="S196" s="102" t="s">
        <v>117</v>
      </c>
      <c r="T196" s="102" t="s">
        <v>117</v>
      </c>
      <c r="U196" s="102" t="s">
        <v>117</v>
      </c>
      <c r="V196" s="102" t="s">
        <v>117</v>
      </c>
      <c r="W196" s="102" t="s">
        <v>117</v>
      </c>
      <c r="X196" s="102">
        <v>1</v>
      </c>
      <c r="Y196" s="102" t="s">
        <v>117</v>
      </c>
      <c r="Z196" s="102" t="s">
        <v>117</v>
      </c>
      <c r="AA196" s="102" t="s">
        <v>117</v>
      </c>
      <c r="AB196" s="102">
        <v>1</v>
      </c>
      <c r="AC196" s="102">
        <v>3</v>
      </c>
      <c r="AD196" s="102">
        <v>2</v>
      </c>
      <c r="AE196" s="102">
        <v>4</v>
      </c>
      <c r="AF196" s="102" t="s">
        <v>117</v>
      </c>
      <c r="AG196" s="102" t="s">
        <v>117</v>
      </c>
      <c r="AH196" s="232" t="s">
        <v>117</v>
      </c>
    </row>
    <row r="197" spans="2:34" ht="15.95" customHeight="1">
      <c r="B197" s="256" t="str">
        <f>IF(ISBLANK([4]死因簡単分類!B197)=TRUE,"",[4]死因簡単分類!B197)</f>
        <v/>
      </c>
      <c r="C197" s="257" t="str">
        <f>IF(ISBLANK([4]死因簡単分類!C197)=TRUE,"",[4]死因簡単分類!C197)</f>
        <v/>
      </c>
      <c r="D197" s="192" t="str">
        <f>IF(ISBLANK([4]死因簡単分類!$C195)=TRUE,"",[4]死因簡単分類!D197)</f>
        <v>女</v>
      </c>
      <c r="E197" s="155">
        <v>24</v>
      </c>
      <c r="F197" s="211" t="s">
        <v>117</v>
      </c>
      <c r="G197" s="155" t="s">
        <v>117</v>
      </c>
      <c r="H197" s="155" t="s">
        <v>117</v>
      </c>
      <c r="I197" s="155" t="s">
        <v>117</v>
      </c>
      <c r="J197" s="155" t="s">
        <v>117</v>
      </c>
      <c r="K197" s="155" t="s">
        <v>117</v>
      </c>
      <c r="L197" s="155" t="s">
        <v>117</v>
      </c>
      <c r="M197" s="155" t="s">
        <v>117</v>
      </c>
      <c r="N197" s="102" t="s">
        <v>117</v>
      </c>
      <c r="O197" s="208"/>
      <c r="P197" s="208"/>
      <c r="Q197" s="102" t="s">
        <v>117</v>
      </c>
      <c r="R197" s="102" t="s">
        <v>117</v>
      </c>
      <c r="S197" s="102" t="s">
        <v>117</v>
      </c>
      <c r="T197" s="102" t="s">
        <v>117</v>
      </c>
      <c r="U197" s="102" t="s">
        <v>117</v>
      </c>
      <c r="V197" s="102" t="s">
        <v>117</v>
      </c>
      <c r="W197" s="102" t="s">
        <v>117</v>
      </c>
      <c r="X197" s="102" t="s">
        <v>117</v>
      </c>
      <c r="Y197" s="102" t="s">
        <v>117</v>
      </c>
      <c r="Z197" s="102">
        <v>1</v>
      </c>
      <c r="AA197" s="102" t="s">
        <v>117</v>
      </c>
      <c r="AB197" s="102">
        <v>2</v>
      </c>
      <c r="AC197" s="102">
        <v>4</v>
      </c>
      <c r="AD197" s="102">
        <v>8</v>
      </c>
      <c r="AE197" s="102">
        <v>8</v>
      </c>
      <c r="AF197" s="102" t="s">
        <v>117</v>
      </c>
      <c r="AG197" s="102">
        <v>1</v>
      </c>
      <c r="AH197" s="232" t="s">
        <v>117</v>
      </c>
    </row>
    <row r="198" spans="2:34" ht="15.95" customHeight="1">
      <c r="B198" s="256" t="str">
        <f>IF(ISBLANK([4]死因簡単分類!B198)=TRUE,"",[4]死因簡単分類!B198)</f>
        <v xml:space="preserve">    09202</v>
      </c>
      <c r="C198" s="257" t="str">
        <f>IF(ISBLANK([4]死因簡単分類!C198)=TRUE,"",[4]死因簡単分類!C198)</f>
        <v xml:space="preserve">    急性心筋梗塞</v>
      </c>
      <c r="D198" s="192" t="str">
        <f>IF(ISBLANK([4]死因簡単分類!$C198)=TRUE,"",[4]死因簡単分類!D198)</f>
        <v>総数</v>
      </c>
      <c r="E198" s="155">
        <v>1086</v>
      </c>
      <c r="F198" s="211" t="s">
        <v>117</v>
      </c>
      <c r="G198" s="155" t="s">
        <v>117</v>
      </c>
      <c r="H198" s="155" t="s">
        <v>117</v>
      </c>
      <c r="I198" s="155" t="s">
        <v>117</v>
      </c>
      <c r="J198" s="155" t="s">
        <v>117</v>
      </c>
      <c r="K198" s="155" t="s">
        <v>117</v>
      </c>
      <c r="L198" s="155" t="s">
        <v>117</v>
      </c>
      <c r="M198" s="155" t="s">
        <v>117</v>
      </c>
      <c r="N198" s="102" t="s">
        <v>117</v>
      </c>
      <c r="O198" s="208"/>
      <c r="P198" s="208"/>
      <c r="Q198" s="102" t="s">
        <v>117</v>
      </c>
      <c r="R198" s="102" t="s">
        <v>117</v>
      </c>
      <c r="S198" s="102" t="s">
        <v>117</v>
      </c>
      <c r="T198" s="102">
        <v>2</v>
      </c>
      <c r="U198" s="102">
        <v>6</v>
      </c>
      <c r="V198" s="102">
        <v>13</v>
      </c>
      <c r="W198" s="102">
        <v>18</v>
      </c>
      <c r="X198" s="102">
        <v>32</v>
      </c>
      <c r="Y198" s="102">
        <v>48</v>
      </c>
      <c r="Z198" s="102">
        <v>69</v>
      </c>
      <c r="AA198" s="102">
        <v>129</v>
      </c>
      <c r="AB198" s="102">
        <v>146</v>
      </c>
      <c r="AC198" s="102">
        <v>174</v>
      </c>
      <c r="AD198" s="102">
        <v>242</v>
      </c>
      <c r="AE198" s="102">
        <v>151</v>
      </c>
      <c r="AF198" s="102">
        <v>50</v>
      </c>
      <c r="AG198" s="102">
        <v>6</v>
      </c>
      <c r="AH198" s="232" t="s">
        <v>117</v>
      </c>
    </row>
    <row r="199" spans="2:34" ht="15.95" customHeight="1">
      <c r="B199" s="256" t="str">
        <f>IF(ISBLANK([4]死因簡単分類!B199)=TRUE,"",[4]死因簡単分類!B199)</f>
        <v/>
      </c>
      <c r="C199" s="257" t="str">
        <f>IF(ISBLANK([4]死因簡単分類!C199)=TRUE,"",[4]死因簡単分類!C199)</f>
        <v/>
      </c>
      <c r="D199" s="192" t="str">
        <f>IF(ISBLANK([4]死因簡単分類!$C198)=TRUE,"",[4]死因簡単分類!D199)</f>
        <v>男</v>
      </c>
      <c r="E199" s="155">
        <v>621</v>
      </c>
      <c r="F199" s="211" t="s">
        <v>117</v>
      </c>
      <c r="G199" s="155" t="s">
        <v>117</v>
      </c>
      <c r="H199" s="155" t="s">
        <v>117</v>
      </c>
      <c r="I199" s="155" t="s">
        <v>117</v>
      </c>
      <c r="J199" s="155" t="s">
        <v>117</v>
      </c>
      <c r="K199" s="155" t="s">
        <v>117</v>
      </c>
      <c r="L199" s="155" t="s">
        <v>117</v>
      </c>
      <c r="M199" s="155" t="s">
        <v>117</v>
      </c>
      <c r="N199" s="102" t="s">
        <v>117</v>
      </c>
      <c r="O199" s="208"/>
      <c r="P199" s="208"/>
      <c r="Q199" s="102" t="s">
        <v>117</v>
      </c>
      <c r="R199" s="102" t="s">
        <v>117</v>
      </c>
      <c r="S199" s="102" t="s">
        <v>117</v>
      </c>
      <c r="T199" s="102">
        <v>2</v>
      </c>
      <c r="U199" s="102">
        <v>6</v>
      </c>
      <c r="V199" s="102">
        <v>10</v>
      </c>
      <c r="W199" s="102">
        <v>15</v>
      </c>
      <c r="X199" s="102">
        <v>29</v>
      </c>
      <c r="Y199" s="102">
        <v>37</v>
      </c>
      <c r="Z199" s="102">
        <v>54</v>
      </c>
      <c r="AA199" s="102">
        <v>97</v>
      </c>
      <c r="AB199" s="102">
        <v>88</v>
      </c>
      <c r="AC199" s="102">
        <v>97</v>
      </c>
      <c r="AD199" s="102">
        <v>120</v>
      </c>
      <c r="AE199" s="102">
        <v>55</v>
      </c>
      <c r="AF199" s="102">
        <v>11</v>
      </c>
      <c r="AG199" s="102" t="s">
        <v>117</v>
      </c>
      <c r="AH199" s="232" t="s">
        <v>117</v>
      </c>
    </row>
    <row r="200" spans="2:34" ht="15.95" customHeight="1">
      <c r="B200" s="256" t="str">
        <f>IF(ISBLANK([4]死因簡単分類!B200)=TRUE,"",[4]死因簡単分類!B200)</f>
        <v/>
      </c>
      <c r="C200" s="257" t="str">
        <f>IF(ISBLANK([4]死因簡単分類!C200)=TRUE,"",[4]死因簡単分類!C200)</f>
        <v/>
      </c>
      <c r="D200" s="192" t="str">
        <f>IF(ISBLANK([4]死因簡単分類!$C198)=TRUE,"",[4]死因簡単分類!D200)</f>
        <v>女</v>
      </c>
      <c r="E200" s="155">
        <v>465</v>
      </c>
      <c r="F200" s="211" t="s">
        <v>117</v>
      </c>
      <c r="G200" s="155" t="s">
        <v>117</v>
      </c>
      <c r="H200" s="155" t="s">
        <v>117</v>
      </c>
      <c r="I200" s="155" t="s">
        <v>117</v>
      </c>
      <c r="J200" s="155" t="s">
        <v>117</v>
      </c>
      <c r="K200" s="155" t="s">
        <v>117</v>
      </c>
      <c r="L200" s="155" t="s">
        <v>117</v>
      </c>
      <c r="M200" s="155" t="s">
        <v>117</v>
      </c>
      <c r="N200" s="102" t="s">
        <v>117</v>
      </c>
      <c r="O200" s="208"/>
      <c r="P200" s="208"/>
      <c r="Q200" s="102" t="s">
        <v>117</v>
      </c>
      <c r="R200" s="102" t="s">
        <v>117</v>
      </c>
      <c r="S200" s="102" t="s">
        <v>117</v>
      </c>
      <c r="T200" s="102" t="s">
        <v>117</v>
      </c>
      <c r="U200" s="102" t="s">
        <v>117</v>
      </c>
      <c r="V200" s="102">
        <v>3</v>
      </c>
      <c r="W200" s="102">
        <v>3</v>
      </c>
      <c r="X200" s="102">
        <v>3</v>
      </c>
      <c r="Y200" s="102">
        <v>11</v>
      </c>
      <c r="Z200" s="102">
        <v>15</v>
      </c>
      <c r="AA200" s="102">
        <v>32</v>
      </c>
      <c r="AB200" s="102">
        <v>58</v>
      </c>
      <c r="AC200" s="102">
        <v>77</v>
      </c>
      <c r="AD200" s="102">
        <v>122</v>
      </c>
      <c r="AE200" s="102">
        <v>96</v>
      </c>
      <c r="AF200" s="102">
        <v>39</v>
      </c>
      <c r="AG200" s="102">
        <v>6</v>
      </c>
      <c r="AH200" s="232" t="s">
        <v>117</v>
      </c>
    </row>
    <row r="201" spans="2:34" ht="15.95" customHeight="1">
      <c r="B201" s="256" t="str">
        <f>IF(ISBLANK([4]死因簡単分類!B201)=TRUE,"",[4]死因簡単分類!B201)</f>
        <v xml:space="preserve">    09203</v>
      </c>
      <c r="C201" s="257" t="str">
        <f>IF(ISBLANK([4]死因簡単分類!C201)=TRUE,"",[4]死因簡単分類!C201)</f>
        <v xml:space="preserve">    その他の虚血性心疾患</v>
      </c>
      <c r="D201" s="192" t="str">
        <f>IF(ISBLANK([4]死因簡単分類!$C201)=TRUE,"",[4]死因簡単分類!D201)</f>
        <v>総数</v>
      </c>
      <c r="E201" s="155">
        <v>208</v>
      </c>
      <c r="F201" s="211" t="s">
        <v>117</v>
      </c>
      <c r="G201" s="155" t="s">
        <v>117</v>
      </c>
      <c r="H201" s="155" t="s">
        <v>117</v>
      </c>
      <c r="I201" s="155" t="s">
        <v>117</v>
      </c>
      <c r="J201" s="155" t="s">
        <v>117</v>
      </c>
      <c r="K201" s="155" t="s">
        <v>117</v>
      </c>
      <c r="L201" s="155" t="s">
        <v>117</v>
      </c>
      <c r="M201" s="155" t="s">
        <v>117</v>
      </c>
      <c r="N201" s="102" t="s">
        <v>117</v>
      </c>
      <c r="O201" s="208"/>
      <c r="P201" s="208"/>
      <c r="Q201" s="102" t="s">
        <v>117</v>
      </c>
      <c r="R201" s="102" t="s">
        <v>117</v>
      </c>
      <c r="S201" s="102">
        <v>1</v>
      </c>
      <c r="T201" s="102" t="s">
        <v>117</v>
      </c>
      <c r="U201" s="102" t="s">
        <v>117</v>
      </c>
      <c r="V201" s="102">
        <v>1</v>
      </c>
      <c r="W201" s="102">
        <v>2</v>
      </c>
      <c r="X201" s="102">
        <v>1</v>
      </c>
      <c r="Y201" s="102">
        <v>5</v>
      </c>
      <c r="Z201" s="102">
        <v>6</v>
      </c>
      <c r="AA201" s="102">
        <v>11</v>
      </c>
      <c r="AB201" s="102">
        <v>26</v>
      </c>
      <c r="AC201" s="102">
        <v>35</v>
      </c>
      <c r="AD201" s="102">
        <v>51</v>
      </c>
      <c r="AE201" s="102">
        <v>43</v>
      </c>
      <c r="AF201" s="102">
        <v>21</v>
      </c>
      <c r="AG201" s="102">
        <v>5</v>
      </c>
      <c r="AH201" s="232" t="s">
        <v>117</v>
      </c>
    </row>
    <row r="202" spans="2:34" ht="15.95" customHeight="1">
      <c r="B202" s="256" t="str">
        <f>IF(ISBLANK([4]死因簡単分類!B202)=TRUE,"",[4]死因簡単分類!B202)</f>
        <v/>
      </c>
      <c r="C202" s="257" t="str">
        <f>IF(ISBLANK([4]死因簡単分類!C202)=TRUE,"",[4]死因簡単分類!C202)</f>
        <v/>
      </c>
      <c r="D202" s="192" t="str">
        <f>IF(ISBLANK([4]死因簡単分類!$C201)=TRUE,"",[4]死因簡単分類!D202)</f>
        <v>男</v>
      </c>
      <c r="E202" s="155">
        <v>117</v>
      </c>
      <c r="F202" s="211" t="s">
        <v>117</v>
      </c>
      <c r="G202" s="155" t="s">
        <v>117</v>
      </c>
      <c r="H202" s="155" t="s">
        <v>117</v>
      </c>
      <c r="I202" s="155" t="s">
        <v>117</v>
      </c>
      <c r="J202" s="155" t="s">
        <v>117</v>
      </c>
      <c r="K202" s="155" t="s">
        <v>117</v>
      </c>
      <c r="L202" s="155" t="s">
        <v>117</v>
      </c>
      <c r="M202" s="155" t="s">
        <v>117</v>
      </c>
      <c r="N202" s="102" t="s">
        <v>117</v>
      </c>
      <c r="O202" s="208"/>
      <c r="P202" s="208"/>
      <c r="Q202" s="102" t="s">
        <v>117</v>
      </c>
      <c r="R202" s="102" t="s">
        <v>117</v>
      </c>
      <c r="S202" s="102">
        <v>1</v>
      </c>
      <c r="T202" s="102" t="s">
        <v>117</v>
      </c>
      <c r="U202" s="102" t="s">
        <v>117</v>
      </c>
      <c r="V202" s="102">
        <v>1</v>
      </c>
      <c r="W202" s="102">
        <v>1</v>
      </c>
      <c r="X202" s="102">
        <v>1</v>
      </c>
      <c r="Y202" s="102">
        <v>5</v>
      </c>
      <c r="Z202" s="102">
        <v>6</v>
      </c>
      <c r="AA202" s="102">
        <v>10</v>
      </c>
      <c r="AB202" s="102">
        <v>20</v>
      </c>
      <c r="AC202" s="102">
        <v>22</v>
      </c>
      <c r="AD202" s="102">
        <v>27</v>
      </c>
      <c r="AE202" s="102">
        <v>12</v>
      </c>
      <c r="AF202" s="102">
        <v>10</v>
      </c>
      <c r="AG202" s="102">
        <v>1</v>
      </c>
      <c r="AH202" s="232" t="s">
        <v>117</v>
      </c>
    </row>
    <row r="203" spans="2:34" ht="15.95" customHeight="1">
      <c r="B203" s="256" t="str">
        <f>IF(ISBLANK([4]死因簡単分類!B203)=TRUE,"",[4]死因簡単分類!B203)</f>
        <v/>
      </c>
      <c r="C203" s="257" t="str">
        <f>IF(ISBLANK([4]死因簡単分類!C203)=TRUE,"",[4]死因簡単分類!C203)</f>
        <v/>
      </c>
      <c r="D203" s="192" t="str">
        <f>IF(ISBLANK([4]死因簡単分類!$C201)=TRUE,"",[4]死因簡単分類!D203)</f>
        <v>女</v>
      </c>
      <c r="E203" s="155">
        <v>91</v>
      </c>
      <c r="F203" s="211" t="s">
        <v>117</v>
      </c>
      <c r="G203" s="155" t="s">
        <v>117</v>
      </c>
      <c r="H203" s="155" t="s">
        <v>117</v>
      </c>
      <c r="I203" s="155" t="s">
        <v>117</v>
      </c>
      <c r="J203" s="155" t="s">
        <v>117</v>
      </c>
      <c r="K203" s="155" t="s">
        <v>117</v>
      </c>
      <c r="L203" s="155" t="s">
        <v>117</v>
      </c>
      <c r="M203" s="155" t="s">
        <v>117</v>
      </c>
      <c r="N203" s="102" t="s">
        <v>117</v>
      </c>
      <c r="O203" s="208"/>
      <c r="P203" s="208"/>
      <c r="Q203" s="102" t="s">
        <v>117</v>
      </c>
      <c r="R203" s="102" t="s">
        <v>117</v>
      </c>
      <c r="S203" s="102" t="s">
        <v>117</v>
      </c>
      <c r="T203" s="102" t="s">
        <v>117</v>
      </c>
      <c r="U203" s="102" t="s">
        <v>117</v>
      </c>
      <c r="V203" s="102" t="s">
        <v>117</v>
      </c>
      <c r="W203" s="102">
        <v>1</v>
      </c>
      <c r="X203" s="102" t="s">
        <v>117</v>
      </c>
      <c r="Y203" s="102" t="s">
        <v>117</v>
      </c>
      <c r="Z203" s="102" t="s">
        <v>117</v>
      </c>
      <c r="AA203" s="102">
        <v>1</v>
      </c>
      <c r="AB203" s="102">
        <v>6</v>
      </c>
      <c r="AC203" s="102">
        <v>13</v>
      </c>
      <c r="AD203" s="102">
        <v>24</v>
      </c>
      <c r="AE203" s="102">
        <v>31</v>
      </c>
      <c r="AF203" s="102">
        <v>11</v>
      </c>
      <c r="AG203" s="102">
        <v>4</v>
      </c>
      <c r="AH203" s="232" t="s">
        <v>117</v>
      </c>
    </row>
    <row r="204" spans="2:34" ht="15.95" customHeight="1">
      <c r="B204" s="256" t="str">
        <f>IF(ISBLANK([4]死因簡単分類!B204)=TRUE,"",[4]死因簡単分類!B204)</f>
        <v xml:space="preserve">    09204</v>
      </c>
      <c r="C204" s="257" t="str">
        <f>IF(ISBLANK([4]死因簡単分類!C204)=TRUE,"",[4]死因簡単分類!C204)</f>
        <v xml:space="preserve">    慢性非リウマチ性心内膜疾患</v>
      </c>
      <c r="D204" s="192" t="str">
        <f>IF(ISBLANK([4]死因簡単分類!$C204)=TRUE,"",[4]死因簡単分類!D204)</f>
        <v>総数</v>
      </c>
      <c r="E204" s="155">
        <v>175</v>
      </c>
      <c r="F204" s="211" t="s">
        <v>117</v>
      </c>
      <c r="G204" s="155" t="s">
        <v>117</v>
      </c>
      <c r="H204" s="155" t="s">
        <v>117</v>
      </c>
      <c r="I204" s="155" t="s">
        <v>117</v>
      </c>
      <c r="J204" s="155" t="s">
        <v>117</v>
      </c>
      <c r="K204" s="155" t="s">
        <v>117</v>
      </c>
      <c r="L204" s="155" t="s">
        <v>117</v>
      </c>
      <c r="M204" s="155" t="s">
        <v>117</v>
      </c>
      <c r="N204" s="102" t="s">
        <v>117</v>
      </c>
      <c r="O204" s="208"/>
      <c r="P204" s="208"/>
      <c r="Q204" s="102" t="s">
        <v>117</v>
      </c>
      <c r="R204" s="102" t="s">
        <v>117</v>
      </c>
      <c r="S204" s="102" t="s">
        <v>117</v>
      </c>
      <c r="T204" s="102" t="s">
        <v>117</v>
      </c>
      <c r="U204" s="102" t="s">
        <v>117</v>
      </c>
      <c r="V204" s="102" t="s">
        <v>117</v>
      </c>
      <c r="W204" s="102" t="s">
        <v>117</v>
      </c>
      <c r="X204" s="102" t="s">
        <v>117</v>
      </c>
      <c r="Y204" s="102" t="s">
        <v>117</v>
      </c>
      <c r="Z204" s="102">
        <v>2</v>
      </c>
      <c r="AA204" s="102" t="s">
        <v>117</v>
      </c>
      <c r="AB204" s="102">
        <v>7</v>
      </c>
      <c r="AC204" s="102">
        <v>18</v>
      </c>
      <c r="AD204" s="102">
        <v>52</v>
      </c>
      <c r="AE204" s="102">
        <v>58</v>
      </c>
      <c r="AF204" s="102">
        <v>31</v>
      </c>
      <c r="AG204" s="102">
        <v>7</v>
      </c>
      <c r="AH204" s="232" t="s">
        <v>117</v>
      </c>
    </row>
    <row r="205" spans="2:34" ht="15.95" customHeight="1">
      <c r="B205" s="256" t="str">
        <f>IF(ISBLANK([4]死因簡単分類!B205)=TRUE,"",[4]死因簡単分類!B205)</f>
        <v/>
      </c>
      <c r="C205" s="257" t="str">
        <f>IF(ISBLANK([4]死因簡単分類!C205)=TRUE,"",[4]死因簡単分類!C205)</f>
        <v/>
      </c>
      <c r="D205" s="192" t="str">
        <f>IF(ISBLANK([4]死因簡単分類!$C204)=TRUE,"",[4]死因簡単分類!D205)</f>
        <v>男</v>
      </c>
      <c r="E205" s="155">
        <v>42</v>
      </c>
      <c r="F205" s="211" t="s">
        <v>117</v>
      </c>
      <c r="G205" s="155" t="s">
        <v>117</v>
      </c>
      <c r="H205" s="155" t="s">
        <v>117</v>
      </c>
      <c r="I205" s="155" t="s">
        <v>117</v>
      </c>
      <c r="J205" s="155" t="s">
        <v>117</v>
      </c>
      <c r="K205" s="155" t="s">
        <v>117</v>
      </c>
      <c r="L205" s="155" t="s">
        <v>117</v>
      </c>
      <c r="M205" s="155" t="s">
        <v>117</v>
      </c>
      <c r="N205" s="102" t="s">
        <v>117</v>
      </c>
      <c r="O205" s="208"/>
      <c r="P205" s="208"/>
      <c r="Q205" s="102" t="s">
        <v>117</v>
      </c>
      <c r="R205" s="102" t="s">
        <v>117</v>
      </c>
      <c r="S205" s="102" t="s">
        <v>117</v>
      </c>
      <c r="T205" s="102" t="s">
        <v>117</v>
      </c>
      <c r="U205" s="102" t="s">
        <v>117</v>
      </c>
      <c r="V205" s="102" t="s">
        <v>117</v>
      </c>
      <c r="W205" s="102" t="s">
        <v>117</v>
      </c>
      <c r="X205" s="102" t="s">
        <v>117</v>
      </c>
      <c r="Y205" s="102" t="s">
        <v>117</v>
      </c>
      <c r="Z205" s="102">
        <v>2</v>
      </c>
      <c r="AA205" s="102" t="s">
        <v>117</v>
      </c>
      <c r="AB205" s="102">
        <v>3</v>
      </c>
      <c r="AC205" s="102">
        <v>9</v>
      </c>
      <c r="AD205" s="102">
        <v>15</v>
      </c>
      <c r="AE205" s="102">
        <v>8</v>
      </c>
      <c r="AF205" s="102">
        <v>5</v>
      </c>
      <c r="AG205" s="102" t="s">
        <v>117</v>
      </c>
      <c r="AH205" s="232" t="s">
        <v>117</v>
      </c>
    </row>
    <row r="206" spans="2:34" ht="15.95" customHeight="1">
      <c r="B206" s="256" t="str">
        <f>IF(ISBLANK([4]死因簡単分類!B206)=TRUE,"",[4]死因簡単分類!B206)</f>
        <v/>
      </c>
      <c r="C206" s="257" t="str">
        <f>IF(ISBLANK([4]死因簡単分類!C206)=TRUE,"",[4]死因簡単分類!C206)</f>
        <v/>
      </c>
      <c r="D206" s="192" t="str">
        <f>IF(ISBLANK([4]死因簡単分類!$C204)=TRUE,"",[4]死因簡単分類!D206)</f>
        <v>女</v>
      </c>
      <c r="E206" s="155">
        <v>133</v>
      </c>
      <c r="F206" s="211" t="s">
        <v>117</v>
      </c>
      <c r="G206" s="155" t="s">
        <v>117</v>
      </c>
      <c r="H206" s="155" t="s">
        <v>117</v>
      </c>
      <c r="I206" s="155" t="s">
        <v>117</v>
      </c>
      <c r="J206" s="155" t="s">
        <v>117</v>
      </c>
      <c r="K206" s="155" t="s">
        <v>117</v>
      </c>
      <c r="L206" s="155" t="s">
        <v>117</v>
      </c>
      <c r="M206" s="155" t="s">
        <v>117</v>
      </c>
      <c r="N206" s="102" t="s">
        <v>117</v>
      </c>
      <c r="O206" s="208"/>
      <c r="P206" s="208"/>
      <c r="Q206" s="102" t="s">
        <v>117</v>
      </c>
      <c r="R206" s="102" t="s">
        <v>117</v>
      </c>
      <c r="S206" s="102" t="s">
        <v>117</v>
      </c>
      <c r="T206" s="102" t="s">
        <v>117</v>
      </c>
      <c r="U206" s="102" t="s">
        <v>117</v>
      </c>
      <c r="V206" s="102" t="s">
        <v>117</v>
      </c>
      <c r="W206" s="102" t="s">
        <v>117</v>
      </c>
      <c r="X206" s="102" t="s">
        <v>117</v>
      </c>
      <c r="Y206" s="102" t="s">
        <v>117</v>
      </c>
      <c r="Z206" s="102" t="s">
        <v>117</v>
      </c>
      <c r="AA206" s="102" t="s">
        <v>117</v>
      </c>
      <c r="AB206" s="102">
        <v>4</v>
      </c>
      <c r="AC206" s="102">
        <v>9</v>
      </c>
      <c r="AD206" s="102">
        <v>37</v>
      </c>
      <c r="AE206" s="102">
        <v>50</v>
      </c>
      <c r="AF206" s="102">
        <v>26</v>
      </c>
      <c r="AG206" s="102">
        <v>7</v>
      </c>
      <c r="AH206" s="232" t="s">
        <v>117</v>
      </c>
    </row>
    <row r="207" spans="2:34" ht="15.95" customHeight="1">
      <c r="B207" s="256" t="str">
        <f>IF(ISBLANK([4]死因簡単分類!B207)=TRUE,"",[4]死因簡単分類!B207)</f>
        <v xml:space="preserve">    09205</v>
      </c>
      <c r="C207" s="257" t="str">
        <f>IF(ISBLANK([4]死因簡単分類!C207)=TRUE,"",[4]死因簡単分類!C207)</f>
        <v xml:space="preserve">    心　筋　症</v>
      </c>
      <c r="D207" s="192" t="str">
        <f>IF(ISBLANK([4]死因簡単分類!$C207)=TRUE,"",[4]死因簡単分類!D207)</f>
        <v>総数</v>
      </c>
      <c r="E207" s="155">
        <v>57</v>
      </c>
      <c r="F207" s="211" t="s">
        <v>117</v>
      </c>
      <c r="G207" s="155" t="s">
        <v>117</v>
      </c>
      <c r="H207" s="155" t="s">
        <v>117</v>
      </c>
      <c r="I207" s="155" t="s">
        <v>117</v>
      </c>
      <c r="J207" s="155" t="s">
        <v>117</v>
      </c>
      <c r="K207" s="155" t="s">
        <v>117</v>
      </c>
      <c r="L207" s="155" t="s">
        <v>117</v>
      </c>
      <c r="M207" s="155" t="s">
        <v>117</v>
      </c>
      <c r="N207" s="102" t="s">
        <v>117</v>
      </c>
      <c r="O207" s="208"/>
      <c r="P207" s="208"/>
      <c r="Q207" s="102" t="s">
        <v>117</v>
      </c>
      <c r="R207" s="102">
        <v>1</v>
      </c>
      <c r="S207" s="102" t="s">
        <v>117</v>
      </c>
      <c r="T207" s="102">
        <v>1</v>
      </c>
      <c r="U207" s="102">
        <v>1</v>
      </c>
      <c r="V207" s="102" t="s">
        <v>117</v>
      </c>
      <c r="W207" s="102">
        <v>2</v>
      </c>
      <c r="X207" s="102">
        <v>1</v>
      </c>
      <c r="Y207" s="102">
        <v>1</v>
      </c>
      <c r="Z207" s="102">
        <v>3</v>
      </c>
      <c r="AA207" s="102">
        <v>5</v>
      </c>
      <c r="AB207" s="102">
        <v>9</v>
      </c>
      <c r="AC207" s="102">
        <v>7</v>
      </c>
      <c r="AD207" s="102">
        <v>10</v>
      </c>
      <c r="AE207" s="102">
        <v>11</v>
      </c>
      <c r="AF207" s="102">
        <v>4</v>
      </c>
      <c r="AG207" s="102">
        <v>1</v>
      </c>
      <c r="AH207" s="232" t="s">
        <v>117</v>
      </c>
    </row>
    <row r="208" spans="2:34" ht="15.95" customHeight="1">
      <c r="B208" s="256" t="str">
        <f>IF(ISBLANK([4]死因簡単分類!B208)=TRUE,"",[4]死因簡単分類!B208)</f>
        <v/>
      </c>
      <c r="C208" s="257" t="str">
        <f>IF(ISBLANK([4]死因簡単分類!C208)=TRUE,"",[4]死因簡単分類!C208)</f>
        <v/>
      </c>
      <c r="D208" s="192" t="str">
        <f>IF(ISBLANK([4]死因簡単分類!$C207)=TRUE,"",[4]死因簡単分類!D208)</f>
        <v>男</v>
      </c>
      <c r="E208" s="155">
        <v>31</v>
      </c>
      <c r="F208" s="211" t="s">
        <v>117</v>
      </c>
      <c r="G208" s="155" t="s">
        <v>117</v>
      </c>
      <c r="H208" s="155" t="s">
        <v>117</v>
      </c>
      <c r="I208" s="155" t="s">
        <v>117</v>
      </c>
      <c r="J208" s="155" t="s">
        <v>117</v>
      </c>
      <c r="K208" s="155" t="s">
        <v>117</v>
      </c>
      <c r="L208" s="155" t="s">
        <v>117</v>
      </c>
      <c r="M208" s="155" t="s">
        <v>117</v>
      </c>
      <c r="N208" s="102" t="s">
        <v>117</v>
      </c>
      <c r="O208" s="208"/>
      <c r="P208" s="208"/>
      <c r="Q208" s="102" t="s">
        <v>117</v>
      </c>
      <c r="R208" s="102">
        <v>1</v>
      </c>
      <c r="S208" s="102" t="s">
        <v>117</v>
      </c>
      <c r="T208" s="102">
        <v>1</v>
      </c>
      <c r="U208" s="102">
        <v>1</v>
      </c>
      <c r="V208" s="102" t="s">
        <v>117</v>
      </c>
      <c r="W208" s="102">
        <v>1</v>
      </c>
      <c r="X208" s="102">
        <v>1</v>
      </c>
      <c r="Y208" s="102">
        <v>1</v>
      </c>
      <c r="Z208" s="102">
        <v>2</v>
      </c>
      <c r="AA208" s="102">
        <v>2</v>
      </c>
      <c r="AB208" s="102">
        <v>6</v>
      </c>
      <c r="AC208" s="102">
        <v>3</v>
      </c>
      <c r="AD208" s="102">
        <v>6</v>
      </c>
      <c r="AE208" s="102">
        <v>2</v>
      </c>
      <c r="AF208" s="102">
        <v>3</v>
      </c>
      <c r="AG208" s="102">
        <v>1</v>
      </c>
      <c r="AH208" s="232" t="s">
        <v>117</v>
      </c>
    </row>
    <row r="209" spans="2:34" ht="15.95" customHeight="1">
      <c r="B209" s="256" t="str">
        <f>IF(ISBLANK([4]死因簡単分類!B209)=TRUE,"",[4]死因簡単分類!B209)</f>
        <v/>
      </c>
      <c r="C209" s="257" t="str">
        <f>IF(ISBLANK([4]死因簡単分類!C209)=TRUE,"",[4]死因簡単分類!C209)</f>
        <v/>
      </c>
      <c r="D209" s="192" t="str">
        <f>IF(ISBLANK([4]死因簡単分類!$C207)=TRUE,"",[4]死因簡単分類!D209)</f>
        <v>女</v>
      </c>
      <c r="E209" s="155">
        <v>26</v>
      </c>
      <c r="F209" s="211" t="s">
        <v>117</v>
      </c>
      <c r="G209" s="155" t="s">
        <v>117</v>
      </c>
      <c r="H209" s="155" t="s">
        <v>117</v>
      </c>
      <c r="I209" s="155" t="s">
        <v>117</v>
      </c>
      <c r="J209" s="155" t="s">
        <v>117</v>
      </c>
      <c r="K209" s="155" t="s">
        <v>117</v>
      </c>
      <c r="L209" s="155" t="s">
        <v>117</v>
      </c>
      <c r="M209" s="155" t="s">
        <v>117</v>
      </c>
      <c r="N209" s="102" t="s">
        <v>117</v>
      </c>
      <c r="O209" s="208"/>
      <c r="P209" s="208"/>
      <c r="Q209" s="102" t="s">
        <v>117</v>
      </c>
      <c r="R209" s="102" t="s">
        <v>117</v>
      </c>
      <c r="S209" s="102" t="s">
        <v>117</v>
      </c>
      <c r="T209" s="102" t="s">
        <v>117</v>
      </c>
      <c r="U209" s="102" t="s">
        <v>117</v>
      </c>
      <c r="V209" s="102" t="s">
        <v>117</v>
      </c>
      <c r="W209" s="102">
        <v>1</v>
      </c>
      <c r="X209" s="102" t="s">
        <v>117</v>
      </c>
      <c r="Y209" s="102" t="s">
        <v>117</v>
      </c>
      <c r="Z209" s="102">
        <v>1</v>
      </c>
      <c r="AA209" s="102">
        <v>3</v>
      </c>
      <c r="AB209" s="102">
        <v>3</v>
      </c>
      <c r="AC209" s="102">
        <v>4</v>
      </c>
      <c r="AD209" s="102">
        <v>4</v>
      </c>
      <c r="AE209" s="102">
        <v>9</v>
      </c>
      <c r="AF209" s="102">
        <v>1</v>
      </c>
      <c r="AG209" s="102" t="s">
        <v>117</v>
      </c>
      <c r="AH209" s="232" t="s">
        <v>117</v>
      </c>
    </row>
    <row r="210" spans="2:34" ht="15.95" customHeight="1">
      <c r="B210" s="256" t="str">
        <f>IF(ISBLANK([4]死因簡単分類!B210)=TRUE,"",[4]死因簡単分類!B210)</f>
        <v xml:space="preserve">    09206</v>
      </c>
      <c r="C210" s="257" t="str">
        <f>IF(ISBLANK([4]死因簡単分類!C210)=TRUE,"",[4]死因簡単分類!C210)</f>
        <v xml:space="preserve">    不整脈及び伝導障害</v>
      </c>
      <c r="D210" s="192" t="str">
        <f>IF(ISBLANK([4]死因簡単分類!$C210)=TRUE,"",[4]死因簡単分類!D210)</f>
        <v>総数</v>
      </c>
      <c r="E210" s="155">
        <v>323</v>
      </c>
      <c r="F210" s="211" t="s">
        <v>117</v>
      </c>
      <c r="G210" s="155" t="s">
        <v>117</v>
      </c>
      <c r="H210" s="155" t="s">
        <v>117</v>
      </c>
      <c r="I210" s="155" t="s">
        <v>117</v>
      </c>
      <c r="J210" s="155" t="s">
        <v>117</v>
      </c>
      <c r="K210" s="155" t="s">
        <v>117</v>
      </c>
      <c r="L210" s="155" t="s">
        <v>117</v>
      </c>
      <c r="M210" s="155" t="s">
        <v>117</v>
      </c>
      <c r="N210" s="102">
        <v>1</v>
      </c>
      <c r="O210" s="208"/>
      <c r="P210" s="208"/>
      <c r="Q210" s="102" t="s">
        <v>117</v>
      </c>
      <c r="R210" s="102" t="s">
        <v>117</v>
      </c>
      <c r="S210" s="102">
        <v>1</v>
      </c>
      <c r="T210" s="102" t="s">
        <v>117</v>
      </c>
      <c r="U210" s="102">
        <v>1</v>
      </c>
      <c r="V210" s="102">
        <v>3</v>
      </c>
      <c r="W210" s="102">
        <v>2</v>
      </c>
      <c r="X210" s="102">
        <v>4</v>
      </c>
      <c r="Y210" s="102">
        <v>3</v>
      </c>
      <c r="Z210" s="102">
        <v>5</v>
      </c>
      <c r="AA210" s="102">
        <v>14</v>
      </c>
      <c r="AB210" s="102">
        <v>27</v>
      </c>
      <c r="AC210" s="102">
        <v>48</v>
      </c>
      <c r="AD210" s="102">
        <v>78</v>
      </c>
      <c r="AE210" s="102">
        <v>82</v>
      </c>
      <c r="AF210" s="102">
        <v>42</v>
      </c>
      <c r="AG210" s="102">
        <v>12</v>
      </c>
      <c r="AH210" s="232" t="s">
        <v>117</v>
      </c>
    </row>
    <row r="211" spans="2:34" ht="15.95" customHeight="1">
      <c r="B211" s="256" t="str">
        <f>IF(ISBLANK([4]死因簡単分類!B211)=TRUE,"",[4]死因簡単分類!B211)</f>
        <v/>
      </c>
      <c r="C211" s="257" t="str">
        <f>IF(ISBLANK([4]死因簡単分類!C211)=TRUE,"",[4]死因簡単分類!C211)</f>
        <v/>
      </c>
      <c r="D211" s="192" t="str">
        <f>IF(ISBLANK([4]死因簡単分類!$C210)=TRUE,"",[4]死因簡単分類!D211)</f>
        <v>男</v>
      </c>
      <c r="E211" s="155">
        <v>137</v>
      </c>
      <c r="F211" s="211" t="s">
        <v>117</v>
      </c>
      <c r="G211" s="155" t="s">
        <v>117</v>
      </c>
      <c r="H211" s="155" t="s">
        <v>117</v>
      </c>
      <c r="I211" s="155" t="s">
        <v>117</v>
      </c>
      <c r="J211" s="155" t="s">
        <v>117</v>
      </c>
      <c r="K211" s="155" t="s">
        <v>117</v>
      </c>
      <c r="L211" s="155" t="s">
        <v>117</v>
      </c>
      <c r="M211" s="155" t="s">
        <v>117</v>
      </c>
      <c r="N211" s="102">
        <v>1</v>
      </c>
      <c r="O211" s="208"/>
      <c r="P211" s="208"/>
      <c r="Q211" s="102" t="s">
        <v>117</v>
      </c>
      <c r="R211" s="102" t="s">
        <v>117</v>
      </c>
      <c r="S211" s="102">
        <v>1</v>
      </c>
      <c r="T211" s="102" t="s">
        <v>117</v>
      </c>
      <c r="U211" s="102">
        <v>1</v>
      </c>
      <c r="V211" s="102">
        <v>3</v>
      </c>
      <c r="W211" s="102">
        <v>2</v>
      </c>
      <c r="X211" s="102">
        <v>3</v>
      </c>
      <c r="Y211" s="102">
        <v>1</v>
      </c>
      <c r="Z211" s="102">
        <v>4</v>
      </c>
      <c r="AA211" s="102">
        <v>8</v>
      </c>
      <c r="AB211" s="102">
        <v>17</v>
      </c>
      <c r="AC211" s="102">
        <v>36</v>
      </c>
      <c r="AD211" s="102">
        <v>30</v>
      </c>
      <c r="AE211" s="102">
        <v>20</v>
      </c>
      <c r="AF211" s="102">
        <v>8</v>
      </c>
      <c r="AG211" s="102">
        <v>2</v>
      </c>
      <c r="AH211" s="232" t="s">
        <v>117</v>
      </c>
    </row>
    <row r="212" spans="2:34" ht="15.95" customHeight="1">
      <c r="B212" s="256" t="str">
        <f>IF(ISBLANK([4]死因簡単分類!B212)=TRUE,"",[4]死因簡単分類!B212)</f>
        <v/>
      </c>
      <c r="C212" s="257" t="str">
        <f>IF(ISBLANK([4]死因簡単分類!C212)=TRUE,"",[4]死因簡単分類!C212)</f>
        <v/>
      </c>
      <c r="D212" s="192" t="str">
        <f>IF(ISBLANK([4]死因簡単分類!$C210)=TRUE,"",[4]死因簡単分類!D212)</f>
        <v>女</v>
      </c>
      <c r="E212" s="155">
        <v>186</v>
      </c>
      <c r="F212" s="211" t="s">
        <v>117</v>
      </c>
      <c r="G212" s="155" t="s">
        <v>117</v>
      </c>
      <c r="H212" s="155" t="s">
        <v>117</v>
      </c>
      <c r="I212" s="155" t="s">
        <v>117</v>
      </c>
      <c r="J212" s="155" t="s">
        <v>117</v>
      </c>
      <c r="K212" s="155" t="s">
        <v>117</v>
      </c>
      <c r="L212" s="155" t="s">
        <v>117</v>
      </c>
      <c r="M212" s="155" t="s">
        <v>117</v>
      </c>
      <c r="N212" s="102" t="s">
        <v>117</v>
      </c>
      <c r="O212" s="208"/>
      <c r="P212" s="208"/>
      <c r="Q212" s="102" t="s">
        <v>117</v>
      </c>
      <c r="R212" s="102" t="s">
        <v>117</v>
      </c>
      <c r="S212" s="102" t="s">
        <v>117</v>
      </c>
      <c r="T212" s="102" t="s">
        <v>117</v>
      </c>
      <c r="U212" s="102" t="s">
        <v>117</v>
      </c>
      <c r="V212" s="102" t="s">
        <v>117</v>
      </c>
      <c r="W212" s="102" t="s">
        <v>117</v>
      </c>
      <c r="X212" s="102">
        <v>1</v>
      </c>
      <c r="Y212" s="102">
        <v>2</v>
      </c>
      <c r="Z212" s="102">
        <v>1</v>
      </c>
      <c r="AA212" s="102">
        <v>6</v>
      </c>
      <c r="AB212" s="102">
        <v>10</v>
      </c>
      <c r="AC212" s="102">
        <v>12</v>
      </c>
      <c r="AD212" s="102">
        <v>48</v>
      </c>
      <c r="AE212" s="102">
        <v>62</v>
      </c>
      <c r="AF212" s="102">
        <v>34</v>
      </c>
      <c r="AG212" s="102">
        <v>10</v>
      </c>
      <c r="AH212" s="232" t="s">
        <v>117</v>
      </c>
    </row>
    <row r="213" spans="2:34" ht="15.95" customHeight="1">
      <c r="B213" s="256" t="str">
        <f>IF(ISBLANK([4]死因簡単分類!B213)=TRUE,"",[4]死因簡単分類!B213)</f>
        <v xml:space="preserve">    09207</v>
      </c>
      <c r="C213" s="257" t="str">
        <f>IF(ISBLANK([4]死因簡単分類!C213)=TRUE,"",[4]死因簡単分類!C213)</f>
        <v xml:space="preserve">    心　不　全</v>
      </c>
      <c r="D213" s="192" t="str">
        <f>IF(ISBLANK([4]死因簡単分類!$C213)=TRUE,"",[4]死因簡単分類!D213)</f>
        <v>総数</v>
      </c>
      <c r="E213" s="155">
        <v>1518</v>
      </c>
      <c r="F213" s="211" t="s">
        <v>117</v>
      </c>
      <c r="G213" s="155" t="s">
        <v>117</v>
      </c>
      <c r="H213" s="155" t="s">
        <v>117</v>
      </c>
      <c r="I213" s="155" t="s">
        <v>117</v>
      </c>
      <c r="J213" s="155" t="s">
        <v>117</v>
      </c>
      <c r="K213" s="155" t="s">
        <v>117</v>
      </c>
      <c r="L213" s="155" t="s">
        <v>117</v>
      </c>
      <c r="M213" s="155" t="s">
        <v>117</v>
      </c>
      <c r="N213" s="102" t="s">
        <v>117</v>
      </c>
      <c r="O213" s="208"/>
      <c r="P213" s="208"/>
      <c r="Q213" s="102">
        <v>1</v>
      </c>
      <c r="R213" s="102" t="s">
        <v>117</v>
      </c>
      <c r="S213" s="102" t="s">
        <v>117</v>
      </c>
      <c r="T213" s="102" t="s">
        <v>117</v>
      </c>
      <c r="U213" s="102">
        <v>2</v>
      </c>
      <c r="V213" s="102">
        <v>4</v>
      </c>
      <c r="W213" s="102">
        <v>5</v>
      </c>
      <c r="X213" s="102">
        <v>6</v>
      </c>
      <c r="Y213" s="102">
        <v>12</v>
      </c>
      <c r="Z213" s="102">
        <v>20</v>
      </c>
      <c r="AA213" s="102">
        <v>60</v>
      </c>
      <c r="AB213" s="102">
        <v>98</v>
      </c>
      <c r="AC213" s="102">
        <v>160</v>
      </c>
      <c r="AD213" s="102">
        <v>366</v>
      </c>
      <c r="AE213" s="102">
        <v>434</v>
      </c>
      <c r="AF213" s="102">
        <v>262</v>
      </c>
      <c r="AG213" s="102">
        <v>88</v>
      </c>
      <c r="AH213" s="232" t="s">
        <v>117</v>
      </c>
    </row>
    <row r="214" spans="2:34" ht="15.95" customHeight="1">
      <c r="B214" s="256" t="str">
        <f>IF(ISBLANK([4]死因簡単分類!B214)=TRUE,"",[4]死因簡単分類!B214)</f>
        <v/>
      </c>
      <c r="C214" s="257" t="str">
        <f>IF(ISBLANK([4]死因簡単分類!C214)=TRUE,"",[4]死因簡単分類!C214)</f>
        <v/>
      </c>
      <c r="D214" s="192" t="str">
        <f>IF(ISBLANK([4]死因簡単分類!$C213)=TRUE,"",[4]死因簡単分類!D214)</f>
        <v>男</v>
      </c>
      <c r="E214" s="155">
        <v>540</v>
      </c>
      <c r="F214" s="211" t="s">
        <v>117</v>
      </c>
      <c r="G214" s="155" t="s">
        <v>117</v>
      </c>
      <c r="H214" s="155" t="s">
        <v>117</v>
      </c>
      <c r="I214" s="155" t="s">
        <v>117</v>
      </c>
      <c r="J214" s="155" t="s">
        <v>117</v>
      </c>
      <c r="K214" s="155" t="s">
        <v>117</v>
      </c>
      <c r="L214" s="155" t="s">
        <v>117</v>
      </c>
      <c r="M214" s="155" t="s">
        <v>117</v>
      </c>
      <c r="N214" s="102" t="s">
        <v>117</v>
      </c>
      <c r="O214" s="208"/>
      <c r="P214" s="208"/>
      <c r="Q214" s="102" t="s">
        <v>117</v>
      </c>
      <c r="R214" s="102" t="s">
        <v>117</v>
      </c>
      <c r="S214" s="102" t="s">
        <v>117</v>
      </c>
      <c r="T214" s="102" t="s">
        <v>117</v>
      </c>
      <c r="U214" s="102" t="s">
        <v>117</v>
      </c>
      <c r="V214" s="102">
        <v>2</v>
      </c>
      <c r="W214" s="102">
        <v>3</v>
      </c>
      <c r="X214" s="102">
        <v>6</v>
      </c>
      <c r="Y214" s="102">
        <v>9</v>
      </c>
      <c r="Z214" s="102">
        <v>17</v>
      </c>
      <c r="AA214" s="102">
        <v>42</v>
      </c>
      <c r="AB214" s="102">
        <v>58</v>
      </c>
      <c r="AC214" s="102">
        <v>72</v>
      </c>
      <c r="AD214" s="102">
        <v>148</v>
      </c>
      <c r="AE214" s="102">
        <v>123</v>
      </c>
      <c r="AF214" s="102">
        <v>47</v>
      </c>
      <c r="AG214" s="102">
        <v>13</v>
      </c>
      <c r="AH214" s="232" t="s">
        <v>117</v>
      </c>
    </row>
    <row r="215" spans="2:34" ht="15.95" customHeight="1">
      <c r="B215" s="256" t="str">
        <f>IF(ISBLANK([4]死因簡単分類!B215)=TRUE,"",[4]死因簡単分類!B215)</f>
        <v/>
      </c>
      <c r="C215" s="257" t="str">
        <f>IF(ISBLANK([4]死因簡単分類!C215)=TRUE,"",[4]死因簡単分類!C215)</f>
        <v/>
      </c>
      <c r="D215" s="192" t="str">
        <f>IF(ISBLANK([4]死因簡単分類!$C213)=TRUE,"",[4]死因簡単分類!D215)</f>
        <v>女</v>
      </c>
      <c r="E215" s="155">
        <v>978</v>
      </c>
      <c r="F215" s="211" t="s">
        <v>117</v>
      </c>
      <c r="G215" s="155" t="s">
        <v>117</v>
      </c>
      <c r="H215" s="155" t="s">
        <v>117</v>
      </c>
      <c r="I215" s="155" t="s">
        <v>117</v>
      </c>
      <c r="J215" s="155" t="s">
        <v>117</v>
      </c>
      <c r="K215" s="155" t="s">
        <v>117</v>
      </c>
      <c r="L215" s="155" t="s">
        <v>117</v>
      </c>
      <c r="M215" s="155" t="s">
        <v>117</v>
      </c>
      <c r="N215" s="102" t="s">
        <v>117</v>
      </c>
      <c r="O215" s="208"/>
      <c r="P215" s="208"/>
      <c r="Q215" s="102">
        <v>1</v>
      </c>
      <c r="R215" s="102" t="s">
        <v>117</v>
      </c>
      <c r="S215" s="102" t="s">
        <v>117</v>
      </c>
      <c r="T215" s="102" t="s">
        <v>117</v>
      </c>
      <c r="U215" s="102">
        <v>2</v>
      </c>
      <c r="V215" s="102">
        <v>2</v>
      </c>
      <c r="W215" s="102">
        <v>2</v>
      </c>
      <c r="X215" s="102" t="s">
        <v>117</v>
      </c>
      <c r="Y215" s="102">
        <v>3</v>
      </c>
      <c r="Z215" s="102">
        <v>3</v>
      </c>
      <c r="AA215" s="102">
        <v>18</v>
      </c>
      <c r="AB215" s="102">
        <v>40</v>
      </c>
      <c r="AC215" s="102">
        <v>88</v>
      </c>
      <c r="AD215" s="102">
        <v>218</v>
      </c>
      <c r="AE215" s="102">
        <v>311</v>
      </c>
      <c r="AF215" s="102">
        <v>215</v>
      </c>
      <c r="AG215" s="102">
        <v>75</v>
      </c>
      <c r="AH215" s="232" t="s">
        <v>117</v>
      </c>
    </row>
    <row r="216" spans="2:34" ht="15.95" customHeight="1">
      <c r="B216" s="256" t="str">
        <f>IF(ISBLANK([4]死因簡単分類!B216)=TRUE,"",[4]死因簡単分類!B216)</f>
        <v xml:space="preserve">    09208</v>
      </c>
      <c r="C216" s="257" t="str">
        <f>IF(ISBLANK([4]死因簡単分類!C216)=TRUE,"",[4]死因簡単分類!C216)</f>
        <v xml:space="preserve">    その他の心疾患</v>
      </c>
      <c r="D216" s="192" t="str">
        <f>IF(ISBLANK([4]死因簡単分類!$C216)=TRUE,"",[4]死因簡単分類!D216)</f>
        <v>総数</v>
      </c>
      <c r="E216" s="155">
        <v>54</v>
      </c>
      <c r="F216" s="211" t="s">
        <v>117</v>
      </c>
      <c r="G216" s="155" t="s">
        <v>117</v>
      </c>
      <c r="H216" s="155" t="s">
        <v>117</v>
      </c>
      <c r="I216" s="155" t="s">
        <v>117</v>
      </c>
      <c r="J216" s="155" t="s">
        <v>117</v>
      </c>
      <c r="K216" s="155" t="s">
        <v>117</v>
      </c>
      <c r="L216" s="155">
        <v>1</v>
      </c>
      <c r="M216" s="155" t="s">
        <v>117</v>
      </c>
      <c r="N216" s="102" t="s">
        <v>117</v>
      </c>
      <c r="O216" s="208"/>
      <c r="P216" s="208"/>
      <c r="Q216" s="102" t="s">
        <v>117</v>
      </c>
      <c r="R216" s="102" t="s">
        <v>117</v>
      </c>
      <c r="S216" s="102" t="s">
        <v>117</v>
      </c>
      <c r="T216" s="102" t="s">
        <v>117</v>
      </c>
      <c r="U216" s="102" t="s">
        <v>117</v>
      </c>
      <c r="V216" s="102">
        <v>1</v>
      </c>
      <c r="W216" s="102" t="s">
        <v>117</v>
      </c>
      <c r="X216" s="102" t="s">
        <v>117</v>
      </c>
      <c r="Y216" s="102">
        <v>1</v>
      </c>
      <c r="Z216" s="102">
        <v>3</v>
      </c>
      <c r="AA216" s="102">
        <v>5</v>
      </c>
      <c r="AB216" s="102">
        <v>12</v>
      </c>
      <c r="AC216" s="102">
        <v>11</v>
      </c>
      <c r="AD216" s="102">
        <v>11</v>
      </c>
      <c r="AE216" s="102">
        <v>6</v>
      </c>
      <c r="AF216" s="102">
        <v>3</v>
      </c>
      <c r="AG216" s="102" t="s">
        <v>117</v>
      </c>
      <c r="AH216" s="232" t="s">
        <v>117</v>
      </c>
    </row>
    <row r="217" spans="2:34" ht="15.95" customHeight="1">
      <c r="B217" s="256" t="str">
        <f>IF(ISBLANK([4]死因簡単分類!B217)=TRUE,"",[4]死因簡単分類!B217)</f>
        <v/>
      </c>
      <c r="C217" s="257" t="str">
        <f>IF(ISBLANK([4]死因簡単分類!C217)=TRUE,"",[4]死因簡単分類!C217)</f>
        <v/>
      </c>
      <c r="D217" s="192" t="str">
        <f>IF(ISBLANK([4]死因簡単分類!$C216)=TRUE,"",[4]死因簡単分類!D217)</f>
        <v>男</v>
      </c>
      <c r="E217" s="155">
        <v>31</v>
      </c>
      <c r="F217" s="211" t="s">
        <v>117</v>
      </c>
      <c r="G217" s="155" t="s">
        <v>117</v>
      </c>
      <c r="H217" s="155" t="s">
        <v>117</v>
      </c>
      <c r="I217" s="155" t="s">
        <v>117</v>
      </c>
      <c r="J217" s="155" t="s">
        <v>117</v>
      </c>
      <c r="K217" s="155" t="s">
        <v>117</v>
      </c>
      <c r="L217" s="155" t="s">
        <v>117</v>
      </c>
      <c r="M217" s="155" t="s">
        <v>117</v>
      </c>
      <c r="N217" s="102" t="s">
        <v>117</v>
      </c>
      <c r="O217" s="208"/>
      <c r="P217" s="208"/>
      <c r="Q217" s="102" t="s">
        <v>117</v>
      </c>
      <c r="R217" s="102" t="s">
        <v>117</v>
      </c>
      <c r="S217" s="102" t="s">
        <v>117</v>
      </c>
      <c r="T217" s="102" t="s">
        <v>117</v>
      </c>
      <c r="U217" s="102" t="s">
        <v>117</v>
      </c>
      <c r="V217" s="102">
        <v>1</v>
      </c>
      <c r="W217" s="102" t="s">
        <v>117</v>
      </c>
      <c r="X217" s="102" t="s">
        <v>117</v>
      </c>
      <c r="Y217" s="102">
        <v>1</v>
      </c>
      <c r="Z217" s="102">
        <v>3</v>
      </c>
      <c r="AA217" s="102">
        <v>1</v>
      </c>
      <c r="AB217" s="102">
        <v>7</v>
      </c>
      <c r="AC217" s="102">
        <v>7</v>
      </c>
      <c r="AD217" s="102">
        <v>8</v>
      </c>
      <c r="AE217" s="102">
        <v>2</v>
      </c>
      <c r="AF217" s="102">
        <v>1</v>
      </c>
      <c r="AG217" s="102" t="s">
        <v>117</v>
      </c>
      <c r="AH217" s="232" t="s">
        <v>117</v>
      </c>
    </row>
    <row r="218" spans="2:34" ht="15.95" customHeight="1">
      <c r="B218" s="256" t="str">
        <f>IF(ISBLANK([4]死因簡単分類!B218)=TRUE,"",[4]死因簡単分類!B218)</f>
        <v/>
      </c>
      <c r="C218" s="257" t="str">
        <f>IF(ISBLANK([4]死因簡単分類!C218)=TRUE,"",[4]死因簡単分類!C218)</f>
        <v/>
      </c>
      <c r="D218" s="192" t="str">
        <f>IF(ISBLANK([4]死因簡単分類!$C216)=TRUE,"",[4]死因簡単分類!D218)</f>
        <v>女</v>
      </c>
      <c r="E218" s="155">
        <v>23</v>
      </c>
      <c r="F218" s="211" t="s">
        <v>117</v>
      </c>
      <c r="G218" s="155" t="s">
        <v>117</v>
      </c>
      <c r="H218" s="155" t="s">
        <v>117</v>
      </c>
      <c r="I218" s="155" t="s">
        <v>117</v>
      </c>
      <c r="J218" s="155" t="s">
        <v>117</v>
      </c>
      <c r="K218" s="155" t="s">
        <v>117</v>
      </c>
      <c r="L218" s="155">
        <v>1</v>
      </c>
      <c r="M218" s="155" t="s">
        <v>117</v>
      </c>
      <c r="N218" s="102" t="s">
        <v>117</v>
      </c>
      <c r="O218" s="208"/>
      <c r="P218" s="208"/>
      <c r="Q218" s="102" t="s">
        <v>117</v>
      </c>
      <c r="R218" s="102" t="s">
        <v>117</v>
      </c>
      <c r="S218" s="102" t="s">
        <v>117</v>
      </c>
      <c r="T218" s="102" t="s">
        <v>117</v>
      </c>
      <c r="U218" s="102" t="s">
        <v>117</v>
      </c>
      <c r="V218" s="102" t="s">
        <v>117</v>
      </c>
      <c r="W218" s="102" t="s">
        <v>117</v>
      </c>
      <c r="X218" s="102" t="s">
        <v>117</v>
      </c>
      <c r="Y218" s="102" t="s">
        <v>117</v>
      </c>
      <c r="Z218" s="102" t="s">
        <v>117</v>
      </c>
      <c r="AA218" s="102">
        <v>4</v>
      </c>
      <c r="AB218" s="102">
        <v>5</v>
      </c>
      <c r="AC218" s="102">
        <v>4</v>
      </c>
      <c r="AD218" s="102">
        <v>3</v>
      </c>
      <c r="AE218" s="102">
        <v>4</v>
      </c>
      <c r="AF218" s="102">
        <v>2</v>
      </c>
      <c r="AG218" s="102" t="s">
        <v>117</v>
      </c>
      <c r="AH218" s="232" t="s">
        <v>117</v>
      </c>
    </row>
    <row r="219" spans="2:34" ht="15.95" customHeight="1">
      <c r="B219" s="256" t="str">
        <f>IF(ISBLANK([4]死因簡単分類!B219)=TRUE,"",[4]死因簡単分類!B219)</f>
        <v xml:space="preserve">  09300</v>
      </c>
      <c r="C219" s="257" t="str">
        <f>IF(ISBLANK([4]死因簡単分類!C219)=TRUE,"",[4]死因簡単分類!C219)</f>
        <v xml:space="preserve">  脳血管疾患</v>
      </c>
      <c r="D219" s="192" t="str">
        <f>IF(ISBLANK([4]死因簡単分類!$C219)=TRUE,"",[4]死因簡単分類!D219)</f>
        <v>総数</v>
      </c>
      <c r="E219" s="155">
        <v>1599</v>
      </c>
      <c r="F219" s="211" t="s">
        <v>117</v>
      </c>
      <c r="G219" s="155" t="s">
        <v>117</v>
      </c>
      <c r="H219" s="155" t="s">
        <v>117</v>
      </c>
      <c r="I219" s="155" t="s">
        <v>117</v>
      </c>
      <c r="J219" s="155">
        <v>1</v>
      </c>
      <c r="K219" s="155">
        <v>1</v>
      </c>
      <c r="L219" s="155" t="s">
        <v>117</v>
      </c>
      <c r="M219" s="155" t="s">
        <v>117</v>
      </c>
      <c r="N219" s="102" t="s">
        <v>117</v>
      </c>
      <c r="O219" s="208"/>
      <c r="P219" s="208"/>
      <c r="Q219" s="102">
        <v>1</v>
      </c>
      <c r="R219" s="102">
        <v>1</v>
      </c>
      <c r="S219" s="102">
        <v>1</v>
      </c>
      <c r="T219" s="102">
        <v>2</v>
      </c>
      <c r="U219" s="102">
        <v>9</v>
      </c>
      <c r="V219" s="102">
        <v>25</v>
      </c>
      <c r="W219" s="102">
        <v>15</v>
      </c>
      <c r="X219" s="102">
        <v>17</v>
      </c>
      <c r="Y219" s="102">
        <v>35</v>
      </c>
      <c r="Z219" s="102">
        <v>65</v>
      </c>
      <c r="AA219" s="102">
        <v>121</v>
      </c>
      <c r="AB219" s="102">
        <v>182</v>
      </c>
      <c r="AC219" s="102">
        <v>259</v>
      </c>
      <c r="AD219" s="102">
        <v>319</v>
      </c>
      <c r="AE219" s="102">
        <v>358</v>
      </c>
      <c r="AF219" s="102">
        <v>157</v>
      </c>
      <c r="AG219" s="102">
        <v>31</v>
      </c>
      <c r="AH219" s="232" t="s">
        <v>117</v>
      </c>
    </row>
    <row r="220" spans="2:34" ht="15.95" customHeight="1">
      <c r="B220" s="256" t="str">
        <f>IF(ISBLANK([4]死因簡単分類!B220)=TRUE,"",[4]死因簡単分類!B220)</f>
        <v/>
      </c>
      <c r="C220" s="257" t="str">
        <f>IF(ISBLANK([4]死因簡単分類!C220)=TRUE,"",[4]死因簡単分類!C220)</f>
        <v/>
      </c>
      <c r="D220" s="192" t="str">
        <f>IF(ISBLANK([4]死因簡単分類!$C219)=TRUE,"",[4]死因簡単分類!D220)</f>
        <v>男</v>
      </c>
      <c r="E220" s="155">
        <v>785</v>
      </c>
      <c r="F220" s="211" t="s">
        <v>117</v>
      </c>
      <c r="G220" s="155" t="s">
        <v>117</v>
      </c>
      <c r="H220" s="155" t="s">
        <v>117</v>
      </c>
      <c r="I220" s="155" t="s">
        <v>117</v>
      </c>
      <c r="J220" s="155">
        <v>1</v>
      </c>
      <c r="K220" s="155">
        <v>1</v>
      </c>
      <c r="L220" s="155" t="s">
        <v>117</v>
      </c>
      <c r="M220" s="155" t="s">
        <v>117</v>
      </c>
      <c r="N220" s="102" t="s">
        <v>117</v>
      </c>
      <c r="O220" s="208"/>
      <c r="P220" s="208"/>
      <c r="Q220" s="102">
        <v>1</v>
      </c>
      <c r="R220" s="102" t="s">
        <v>117</v>
      </c>
      <c r="S220" s="102">
        <v>1</v>
      </c>
      <c r="T220" s="102">
        <v>1</v>
      </c>
      <c r="U220" s="102">
        <v>5</v>
      </c>
      <c r="V220" s="102">
        <v>21</v>
      </c>
      <c r="W220" s="102">
        <v>8</v>
      </c>
      <c r="X220" s="102">
        <v>12</v>
      </c>
      <c r="Y220" s="102">
        <v>21</v>
      </c>
      <c r="Z220" s="102">
        <v>43</v>
      </c>
      <c r="AA220" s="102">
        <v>90</v>
      </c>
      <c r="AB220" s="102">
        <v>118</v>
      </c>
      <c r="AC220" s="102">
        <v>142</v>
      </c>
      <c r="AD220" s="102">
        <v>156</v>
      </c>
      <c r="AE220" s="102">
        <v>127</v>
      </c>
      <c r="AF220" s="102">
        <v>33</v>
      </c>
      <c r="AG220" s="102">
        <v>5</v>
      </c>
      <c r="AH220" s="232" t="s">
        <v>117</v>
      </c>
    </row>
    <row r="221" spans="2:34" ht="15.95" customHeight="1">
      <c r="B221" s="256" t="str">
        <f>IF(ISBLANK([4]死因簡単分類!B221)=TRUE,"",[4]死因簡単分類!B221)</f>
        <v/>
      </c>
      <c r="C221" s="257" t="str">
        <f>IF(ISBLANK([4]死因簡単分類!C221)=TRUE,"",[4]死因簡単分類!C221)</f>
        <v/>
      </c>
      <c r="D221" s="192" t="str">
        <f>IF(ISBLANK([4]死因簡単分類!$C219)=TRUE,"",[4]死因簡単分類!D221)</f>
        <v>女</v>
      </c>
      <c r="E221" s="155">
        <v>814</v>
      </c>
      <c r="F221" s="211" t="s">
        <v>117</v>
      </c>
      <c r="G221" s="155" t="s">
        <v>117</v>
      </c>
      <c r="H221" s="155" t="s">
        <v>117</v>
      </c>
      <c r="I221" s="155" t="s">
        <v>117</v>
      </c>
      <c r="J221" s="155" t="s">
        <v>117</v>
      </c>
      <c r="K221" s="155" t="s">
        <v>117</v>
      </c>
      <c r="L221" s="155" t="s">
        <v>117</v>
      </c>
      <c r="M221" s="155" t="s">
        <v>117</v>
      </c>
      <c r="N221" s="102" t="s">
        <v>117</v>
      </c>
      <c r="O221" s="208"/>
      <c r="P221" s="208"/>
      <c r="Q221" s="102" t="s">
        <v>117</v>
      </c>
      <c r="R221" s="102">
        <v>1</v>
      </c>
      <c r="S221" s="102" t="s">
        <v>117</v>
      </c>
      <c r="T221" s="102">
        <v>1</v>
      </c>
      <c r="U221" s="102">
        <v>4</v>
      </c>
      <c r="V221" s="102">
        <v>4</v>
      </c>
      <c r="W221" s="102">
        <v>7</v>
      </c>
      <c r="X221" s="102">
        <v>5</v>
      </c>
      <c r="Y221" s="102">
        <v>14</v>
      </c>
      <c r="Z221" s="102">
        <v>22</v>
      </c>
      <c r="AA221" s="102">
        <v>31</v>
      </c>
      <c r="AB221" s="102">
        <v>64</v>
      </c>
      <c r="AC221" s="102">
        <v>117</v>
      </c>
      <c r="AD221" s="102">
        <v>163</v>
      </c>
      <c r="AE221" s="102">
        <v>231</v>
      </c>
      <c r="AF221" s="102">
        <v>124</v>
      </c>
      <c r="AG221" s="102">
        <v>26</v>
      </c>
      <c r="AH221" s="232" t="s">
        <v>117</v>
      </c>
    </row>
    <row r="222" spans="2:34" ht="15.95" customHeight="1">
      <c r="B222" s="256" t="str">
        <f>IF(ISBLANK([4]死因簡単分類!B222)=TRUE,"",[4]死因簡単分類!B222)</f>
        <v xml:space="preserve">    09301</v>
      </c>
      <c r="C222" s="257" t="str">
        <f>IF(ISBLANK([4]死因簡単分類!C222)=TRUE,"",[4]死因簡単分類!C222)</f>
        <v xml:space="preserve">    くも膜下出血</v>
      </c>
      <c r="D222" s="192" t="str">
        <f>IF(ISBLANK([4]死因簡単分類!$C222)=TRUE,"",[4]死因簡単分類!D222)</f>
        <v>総数</v>
      </c>
      <c r="E222" s="155">
        <v>200</v>
      </c>
      <c r="F222" s="211" t="s">
        <v>117</v>
      </c>
      <c r="G222" s="155" t="s">
        <v>117</v>
      </c>
      <c r="H222" s="155" t="s">
        <v>117</v>
      </c>
      <c r="I222" s="155" t="s">
        <v>117</v>
      </c>
      <c r="J222" s="155">
        <v>1</v>
      </c>
      <c r="K222" s="155">
        <v>1</v>
      </c>
      <c r="L222" s="155" t="s">
        <v>117</v>
      </c>
      <c r="M222" s="155" t="s">
        <v>117</v>
      </c>
      <c r="N222" s="102" t="s">
        <v>117</v>
      </c>
      <c r="O222" s="208"/>
      <c r="P222" s="208"/>
      <c r="Q222" s="102" t="s">
        <v>117</v>
      </c>
      <c r="R222" s="102">
        <v>1</v>
      </c>
      <c r="S222" s="102">
        <v>1</v>
      </c>
      <c r="T222" s="102" t="s">
        <v>117</v>
      </c>
      <c r="U222" s="102">
        <v>2</v>
      </c>
      <c r="V222" s="102">
        <v>8</v>
      </c>
      <c r="W222" s="102">
        <v>7</v>
      </c>
      <c r="X222" s="102">
        <v>6</v>
      </c>
      <c r="Y222" s="102">
        <v>15</v>
      </c>
      <c r="Z222" s="102">
        <v>15</v>
      </c>
      <c r="AA222" s="102">
        <v>19</v>
      </c>
      <c r="AB222" s="102">
        <v>44</v>
      </c>
      <c r="AC222" s="102">
        <v>34</v>
      </c>
      <c r="AD222" s="102">
        <v>20</v>
      </c>
      <c r="AE222" s="102">
        <v>23</v>
      </c>
      <c r="AF222" s="102">
        <v>4</v>
      </c>
      <c r="AG222" s="102" t="s">
        <v>117</v>
      </c>
      <c r="AH222" s="232" t="s">
        <v>117</v>
      </c>
    </row>
    <row r="223" spans="2:34" ht="15.95" customHeight="1">
      <c r="B223" s="256" t="str">
        <f>IF(ISBLANK([4]死因簡単分類!B223)=TRUE,"",[4]死因簡単分類!B223)</f>
        <v/>
      </c>
      <c r="C223" s="257" t="str">
        <f>IF(ISBLANK([4]死因簡単分類!C223)=TRUE,"",[4]死因簡単分類!C223)</f>
        <v/>
      </c>
      <c r="D223" s="192" t="str">
        <f>IF(ISBLANK([4]死因簡単分類!$C222)=TRUE,"",[4]死因簡単分類!D223)</f>
        <v>男</v>
      </c>
      <c r="E223" s="155">
        <v>89</v>
      </c>
      <c r="F223" s="211" t="s">
        <v>117</v>
      </c>
      <c r="G223" s="155" t="s">
        <v>117</v>
      </c>
      <c r="H223" s="155" t="s">
        <v>117</v>
      </c>
      <c r="I223" s="155" t="s">
        <v>117</v>
      </c>
      <c r="J223" s="155">
        <v>1</v>
      </c>
      <c r="K223" s="155">
        <v>1</v>
      </c>
      <c r="L223" s="155" t="s">
        <v>117</v>
      </c>
      <c r="M223" s="155" t="s">
        <v>117</v>
      </c>
      <c r="N223" s="102" t="s">
        <v>117</v>
      </c>
      <c r="O223" s="208"/>
      <c r="P223" s="208"/>
      <c r="Q223" s="102" t="s">
        <v>117</v>
      </c>
      <c r="R223" s="102" t="s">
        <v>117</v>
      </c>
      <c r="S223" s="102">
        <v>1</v>
      </c>
      <c r="T223" s="102" t="s">
        <v>117</v>
      </c>
      <c r="U223" s="102">
        <v>1</v>
      </c>
      <c r="V223" s="102">
        <v>7</v>
      </c>
      <c r="W223" s="102">
        <v>2</v>
      </c>
      <c r="X223" s="102">
        <v>4</v>
      </c>
      <c r="Y223" s="102">
        <v>7</v>
      </c>
      <c r="Z223" s="102">
        <v>8</v>
      </c>
      <c r="AA223" s="102">
        <v>8</v>
      </c>
      <c r="AB223" s="102">
        <v>21</v>
      </c>
      <c r="AC223" s="102">
        <v>14</v>
      </c>
      <c r="AD223" s="102">
        <v>6</v>
      </c>
      <c r="AE223" s="102">
        <v>9</v>
      </c>
      <c r="AF223" s="102" t="s">
        <v>117</v>
      </c>
      <c r="AG223" s="102" t="s">
        <v>117</v>
      </c>
      <c r="AH223" s="232" t="s">
        <v>117</v>
      </c>
    </row>
    <row r="224" spans="2:34" ht="15.95" customHeight="1">
      <c r="B224" s="256" t="str">
        <f>IF(ISBLANK([4]死因簡単分類!B224)=TRUE,"",[4]死因簡単分類!B224)</f>
        <v/>
      </c>
      <c r="C224" s="257" t="str">
        <f>IF(ISBLANK([4]死因簡単分類!C224)=TRUE,"",[4]死因簡単分類!C224)</f>
        <v/>
      </c>
      <c r="D224" s="192" t="str">
        <f>IF(ISBLANK([4]死因簡単分類!$C222)=TRUE,"",[4]死因簡単分類!D224)</f>
        <v>女</v>
      </c>
      <c r="E224" s="155">
        <v>111</v>
      </c>
      <c r="F224" s="211" t="s">
        <v>117</v>
      </c>
      <c r="G224" s="155" t="s">
        <v>117</v>
      </c>
      <c r="H224" s="155" t="s">
        <v>117</v>
      </c>
      <c r="I224" s="155" t="s">
        <v>117</v>
      </c>
      <c r="J224" s="155" t="s">
        <v>117</v>
      </c>
      <c r="K224" s="155" t="s">
        <v>117</v>
      </c>
      <c r="L224" s="155" t="s">
        <v>117</v>
      </c>
      <c r="M224" s="155" t="s">
        <v>117</v>
      </c>
      <c r="N224" s="102" t="s">
        <v>117</v>
      </c>
      <c r="O224" s="208"/>
      <c r="P224" s="208"/>
      <c r="Q224" s="102" t="s">
        <v>117</v>
      </c>
      <c r="R224" s="102">
        <v>1</v>
      </c>
      <c r="S224" s="102" t="s">
        <v>117</v>
      </c>
      <c r="T224" s="102" t="s">
        <v>117</v>
      </c>
      <c r="U224" s="102">
        <v>1</v>
      </c>
      <c r="V224" s="102">
        <v>1</v>
      </c>
      <c r="W224" s="102">
        <v>5</v>
      </c>
      <c r="X224" s="102">
        <v>2</v>
      </c>
      <c r="Y224" s="102">
        <v>8</v>
      </c>
      <c r="Z224" s="102">
        <v>7</v>
      </c>
      <c r="AA224" s="102">
        <v>11</v>
      </c>
      <c r="AB224" s="102">
        <v>23</v>
      </c>
      <c r="AC224" s="102">
        <v>20</v>
      </c>
      <c r="AD224" s="102">
        <v>14</v>
      </c>
      <c r="AE224" s="102">
        <v>14</v>
      </c>
      <c r="AF224" s="102">
        <v>4</v>
      </c>
      <c r="AG224" s="102" t="s">
        <v>117</v>
      </c>
      <c r="AH224" s="232" t="s">
        <v>117</v>
      </c>
    </row>
    <row r="225" spans="2:34" ht="15.95" customHeight="1">
      <c r="B225" s="256" t="str">
        <f>IF(ISBLANK([4]死因簡単分類!B225)=TRUE,"",[4]死因簡単分類!B225)</f>
        <v xml:space="preserve">    09302</v>
      </c>
      <c r="C225" s="257" t="str">
        <f>IF(ISBLANK([4]死因簡単分類!C225)=TRUE,"",[4]死因簡単分類!C225)</f>
        <v xml:space="preserve">    脳内出血</v>
      </c>
      <c r="D225" s="192" t="str">
        <f>IF(ISBLANK([4]死因簡単分類!$C225)=TRUE,"",[4]死因簡単分類!D225)</f>
        <v>総数</v>
      </c>
      <c r="E225" s="155">
        <v>447</v>
      </c>
      <c r="F225" s="211" t="s">
        <v>117</v>
      </c>
      <c r="G225" s="155" t="s">
        <v>117</v>
      </c>
      <c r="H225" s="155" t="s">
        <v>117</v>
      </c>
      <c r="I225" s="155" t="s">
        <v>117</v>
      </c>
      <c r="J225" s="155" t="s">
        <v>117</v>
      </c>
      <c r="K225" s="155" t="s">
        <v>117</v>
      </c>
      <c r="L225" s="155" t="s">
        <v>117</v>
      </c>
      <c r="M225" s="155" t="s">
        <v>117</v>
      </c>
      <c r="N225" s="102" t="s">
        <v>117</v>
      </c>
      <c r="O225" s="208"/>
      <c r="P225" s="208"/>
      <c r="Q225" s="102">
        <v>1</v>
      </c>
      <c r="R225" s="102" t="s">
        <v>117</v>
      </c>
      <c r="S225" s="102" t="s">
        <v>117</v>
      </c>
      <c r="T225" s="102">
        <v>2</v>
      </c>
      <c r="U225" s="102">
        <v>7</v>
      </c>
      <c r="V225" s="102">
        <v>11</v>
      </c>
      <c r="W225" s="102">
        <v>6</v>
      </c>
      <c r="X225" s="102">
        <v>8</v>
      </c>
      <c r="Y225" s="102">
        <v>16</v>
      </c>
      <c r="Z225" s="102">
        <v>33</v>
      </c>
      <c r="AA225" s="102">
        <v>41</v>
      </c>
      <c r="AB225" s="102">
        <v>59</v>
      </c>
      <c r="AC225" s="102">
        <v>82</v>
      </c>
      <c r="AD225" s="102">
        <v>76</v>
      </c>
      <c r="AE225" s="102">
        <v>75</v>
      </c>
      <c r="AF225" s="102">
        <v>26</v>
      </c>
      <c r="AG225" s="102">
        <v>4</v>
      </c>
      <c r="AH225" s="232" t="s">
        <v>117</v>
      </c>
    </row>
    <row r="226" spans="2:34" ht="15.95" customHeight="1">
      <c r="B226" s="256" t="str">
        <f>IF(ISBLANK([4]死因簡単分類!B226)=TRUE,"",[4]死因簡単分類!B226)</f>
        <v/>
      </c>
      <c r="C226" s="257" t="str">
        <f>IF(ISBLANK([4]死因簡単分類!C226)=TRUE,"",[4]死因簡単分類!C226)</f>
        <v/>
      </c>
      <c r="D226" s="192" t="str">
        <f>IF(ISBLANK([4]死因簡単分類!$C225)=TRUE,"",[4]死因簡単分類!D226)</f>
        <v>男</v>
      </c>
      <c r="E226" s="155">
        <v>240</v>
      </c>
      <c r="F226" s="211" t="s">
        <v>117</v>
      </c>
      <c r="G226" s="155" t="s">
        <v>117</v>
      </c>
      <c r="H226" s="155" t="s">
        <v>117</v>
      </c>
      <c r="I226" s="155" t="s">
        <v>117</v>
      </c>
      <c r="J226" s="155" t="s">
        <v>117</v>
      </c>
      <c r="K226" s="155" t="s">
        <v>117</v>
      </c>
      <c r="L226" s="155" t="s">
        <v>117</v>
      </c>
      <c r="M226" s="155" t="s">
        <v>117</v>
      </c>
      <c r="N226" s="102" t="s">
        <v>117</v>
      </c>
      <c r="O226" s="208"/>
      <c r="P226" s="208"/>
      <c r="Q226" s="102">
        <v>1</v>
      </c>
      <c r="R226" s="102" t="s">
        <v>117</v>
      </c>
      <c r="S226" s="102" t="s">
        <v>117</v>
      </c>
      <c r="T226" s="102">
        <v>1</v>
      </c>
      <c r="U226" s="102">
        <v>4</v>
      </c>
      <c r="V226" s="102">
        <v>8</v>
      </c>
      <c r="W226" s="102">
        <v>6</v>
      </c>
      <c r="X226" s="102">
        <v>6</v>
      </c>
      <c r="Y226" s="102">
        <v>12</v>
      </c>
      <c r="Z226" s="102">
        <v>23</v>
      </c>
      <c r="AA226" s="102">
        <v>32</v>
      </c>
      <c r="AB226" s="102">
        <v>41</v>
      </c>
      <c r="AC226" s="102">
        <v>34</v>
      </c>
      <c r="AD226" s="102">
        <v>35</v>
      </c>
      <c r="AE226" s="102">
        <v>29</v>
      </c>
      <c r="AF226" s="102">
        <v>7</v>
      </c>
      <c r="AG226" s="102">
        <v>1</v>
      </c>
      <c r="AH226" s="232" t="s">
        <v>117</v>
      </c>
    </row>
    <row r="227" spans="2:34" ht="15.95" customHeight="1">
      <c r="B227" s="256" t="str">
        <f>IF(ISBLANK([4]死因簡単分類!B227)=TRUE,"",[4]死因簡単分類!B227)</f>
        <v/>
      </c>
      <c r="C227" s="257" t="str">
        <f>IF(ISBLANK([4]死因簡単分類!C227)=TRUE,"",[4]死因簡単分類!C227)</f>
        <v/>
      </c>
      <c r="D227" s="192" t="str">
        <f>IF(ISBLANK([4]死因簡単分類!$C225)=TRUE,"",[4]死因簡単分類!D227)</f>
        <v>女</v>
      </c>
      <c r="E227" s="155">
        <v>207</v>
      </c>
      <c r="F227" s="211" t="s">
        <v>117</v>
      </c>
      <c r="G227" s="155" t="s">
        <v>117</v>
      </c>
      <c r="H227" s="155" t="s">
        <v>117</v>
      </c>
      <c r="I227" s="155" t="s">
        <v>117</v>
      </c>
      <c r="J227" s="155" t="s">
        <v>117</v>
      </c>
      <c r="K227" s="155" t="s">
        <v>117</v>
      </c>
      <c r="L227" s="155" t="s">
        <v>117</v>
      </c>
      <c r="M227" s="155" t="s">
        <v>117</v>
      </c>
      <c r="N227" s="102" t="s">
        <v>117</v>
      </c>
      <c r="O227" s="208"/>
      <c r="P227" s="208"/>
      <c r="Q227" s="102" t="s">
        <v>117</v>
      </c>
      <c r="R227" s="102" t="s">
        <v>117</v>
      </c>
      <c r="S227" s="102" t="s">
        <v>117</v>
      </c>
      <c r="T227" s="102">
        <v>1</v>
      </c>
      <c r="U227" s="102">
        <v>3</v>
      </c>
      <c r="V227" s="102">
        <v>3</v>
      </c>
      <c r="W227" s="102" t="s">
        <v>117</v>
      </c>
      <c r="X227" s="102">
        <v>2</v>
      </c>
      <c r="Y227" s="102">
        <v>4</v>
      </c>
      <c r="Z227" s="102">
        <v>10</v>
      </c>
      <c r="AA227" s="102">
        <v>9</v>
      </c>
      <c r="AB227" s="102">
        <v>18</v>
      </c>
      <c r="AC227" s="102">
        <v>48</v>
      </c>
      <c r="AD227" s="102">
        <v>41</v>
      </c>
      <c r="AE227" s="102">
        <v>46</v>
      </c>
      <c r="AF227" s="102">
        <v>19</v>
      </c>
      <c r="AG227" s="102">
        <v>3</v>
      </c>
      <c r="AH227" s="232" t="s">
        <v>117</v>
      </c>
    </row>
    <row r="228" spans="2:34" ht="15.95" customHeight="1">
      <c r="B228" s="256" t="str">
        <f>IF(ISBLANK([4]死因簡単分類!B228)=TRUE,"",[4]死因簡単分類!B228)</f>
        <v xml:space="preserve">    09303</v>
      </c>
      <c r="C228" s="257" t="str">
        <f>IF(ISBLANK([4]死因簡単分類!C228)=TRUE,"",[4]死因簡単分類!C228)</f>
        <v xml:space="preserve">    脳　梗　塞</v>
      </c>
      <c r="D228" s="192" t="str">
        <f>IF(ISBLANK([4]死因簡単分類!$C228)=TRUE,"",[4]死因簡単分類!D228)</f>
        <v>総数</v>
      </c>
      <c r="E228" s="155">
        <v>918</v>
      </c>
      <c r="F228" s="211" t="s">
        <v>117</v>
      </c>
      <c r="G228" s="155" t="s">
        <v>117</v>
      </c>
      <c r="H228" s="155" t="s">
        <v>117</v>
      </c>
      <c r="I228" s="155" t="s">
        <v>117</v>
      </c>
      <c r="J228" s="155" t="s">
        <v>117</v>
      </c>
      <c r="K228" s="155" t="s">
        <v>117</v>
      </c>
      <c r="L228" s="155" t="s">
        <v>117</v>
      </c>
      <c r="M228" s="155" t="s">
        <v>117</v>
      </c>
      <c r="N228" s="102" t="s">
        <v>117</v>
      </c>
      <c r="O228" s="208"/>
      <c r="P228" s="208"/>
      <c r="Q228" s="102" t="s">
        <v>117</v>
      </c>
      <c r="R228" s="102" t="s">
        <v>117</v>
      </c>
      <c r="S228" s="102" t="s">
        <v>117</v>
      </c>
      <c r="T228" s="102" t="s">
        <v>117</v>
      </c>
      <c r="U228" s="102" t="s">
        <v>117</v>
      </c>
      <c r="V228" s="102">
        <v>4</v>
      </c>
      <c r="W228" s="102">
        <v>2</v>
      </c>
      <c r="X228" s="102">
        <v>1</v>
      </c>
      <c r="Y228" s="102">
        <v>4</v>
      </c>
      <c r="Z228" s="102">
        <v>15</v>
      </c>
      <c r="AA228" s="102">
        <v>58</v>
      </c>
      <c r="AB228" s="102">
        <v>74</v>
      </c>
      <c r="AC228" s="102">
        <v>139</v>
      </c>
      <c r="AD228" s="102">
        <v>216</v>
      </c>
      <c r="AE228" s="102">
        <v>252</v>
      </c>
      <c r="AF228" s="102">
        <v>126</v>
      </c>
      <c r="AG228" s="102">
        <v>27</v>
      </c>
      <c r="AH228" s="232" t="s">
        <v>117</v>
      </c>
    </row>
    <row r="229" spans="2:34" ht="15.95" customHeight="1">
      <c r="B229" s="256" t="str">
        <f>IF(ISBLANK([4]死因簡単分類!B229)=TRUE,"",[4]死因簡単分類!B229)</f>
        <v/>
      </c>
      <c r="C229" s="257" t="str">
        <f>IF(ISBLANK([4]死因簡単分類!C229)=TRUE,"",[4]死因簡単分類!C229)</f>
        <v/>
      </c>
      <c r="D229" s="192" t="str">
        <f>IF(ISBLANK([4]死因簡単分類!$C228)=TRUE,"",[4]死因簡単分類!D229)</f>
        <v>男</v>
      </c>
      <c r="E229" s="155">
        <v>438</v>
      </c>
      <c r="F229" s="211" t="s">
        <v>117</v>
      </c>
      <c r="G229" s="155" t="s">
        <v>117</v>
      </c>
      <c r="H229" s="155" t="s">
        <v>117</v>
      </c>
      <c r="I229" s="155" t="s">
        <v>117</v>
      </c>
      <c r="J229" s="155" t="s">
        <v>117</v>
      </c>
      <c r="K229" s="155" t="s">
        <v>117</v>
      </c>
      <c r="L229" s="155" t="s">
        <v>117</v>
      </c>
      <c r="M229" s="155" t="s">
        <v>117</v>
      </c>
      <c r="N229" s="102" t="s">
        <v>117</v>
      </c>
      <c r="O229" s="208"/>
      <c r="P229" s="208"/>
      <c r="Q229" s="102" t="s">
        <v>117</v>
      </c>
      <c r="R229" s="102" t="s">
        <v>117</v>
      </c>
      <c r="S229" s="102" t="s">
        <v>117</v>
      </c>
      <c r="T229" s="102" t="s">
        <v>117</v>
      </c>
      <c r="U229" s="102" t="s">
        <v>117</v>
      </c>
      <c r="V229" s="102">
        <v>4</v>
      </c>
      <c r="W229" s="102" t="s">
        <v>117</v>
      </c>
      <c r="X229" s="102">
        <v>1</v>
      </c>
      <c r="Y229" s="102">
        <v>2</v>
      </c>
      <c r="Z229" s="102">
        <v>11</v>
      </c>
      <c r="AA229" s="102">
        <v>47</v>
      </c>
      <c r="AB229" s="102">
        <v>53</v>
      </c>
      <c r="AC229" s="102">
        <v>93</v>
      </c>
      <c r="AD229" s="102">
        <v>111</v>
      </c>
      <c r="AE229" s="102">
        <v>87</v>
      </c>
      <c r="AF229" s="102">
        <v>25</v>
      </c>
      <c r="AG229" s="102">
        <v>4</v>
      </c>
      <c r="AH229" s="232" t="s">
        <v>117</v>
      </c>
    </row>
    <row r="230" spans="2:34" ht="15.95" customHeight="1">
      <c r="B230" s="256" t="str">
        <f>IF(ISBLANK([4]死因簡単分類!B230)=TRUE,"",[4]死因簡単分類!B230)</f>
        <v/>
      </c>
      <c r="C230" s="257" t="str">
        <f>IF(ISBLANK([4]死因簡単分類!C230)=TRUE,"",[4]死因簡単分類!C230)</f>
        <v/>
      </c>
      <c r="D230" s="192" t="str">
        <f>IF(ISBLANK([4]死因簡単分類!$C228)=TRUE,"",[4]死因簡単分類!D230)</f>
        <v>女</v>
      </c>
      <c r="E230" s="155">
        <v>480</v>
      </c>
      <c r="F230" s="211" t="s">
        <v>117</v>
      </c>
      <c r="G230" s="155" t="s">
        <v>117</v>
      </c>
      <c r="H230" s="155" t="s">
        <v>117</v>
      </c>
      <c r="I230" s="155" t="s">
        <v>117</v>
      </c>
      <c r="J230" s="155" t="s">
        <v>117</v>
      </c>
      <c r="K230" s="155" t="s">
        <v>117</v>
      </c>
      <c r="L230" s="155" t="s">
        <v>117</v>
      </c>
      <c r="M230" s="155" t="s">
        <v>117</v>
      </c>
      <c r="N230" s="102" t="s">
        <v>117</v>
      </c>
      <c r="O230" s="208"/>
      <c r="P230" s="208"/>
      <c r="Q230" s="102" t="s">
        <v>117</v>
      </c>
      <c r="R230" s="102" t="s">
        <v>117</v>
      </c>
      <c r="S230" s="102" t="s">
        <v>117</v>
      </c>
      <c r="T230" s="102" t="s">
        <v>117</v>
      </c>
      <c r="U230" s="102" t="s">
        <v>117</v>
      </c>
      <c r="V230" s="102" t="s">
        <v>117</v>
      </c>
      <c r="W230" s="102">
        <v>2</v>
      </c>
      <c r="X230" s="102" t="s">
        <v>117</v>
      </c>
      <c r="Y230" s="102">
        <v>2</v>
      </c>
      <c r="Z230" s="102">
        <v>4</v>
      </c>
      <c r="AA230" s="102">
        <v>11</v>
      </c>
      <c r="AB230" s="102">
        <v>21</v>
      </c>
      <c r="AC230" s="102">
        <v>46</v>
      </c>
      <c r="AD230" s="102">
        <v>105</v>
      </c>
      <c r="AE230" s="102">
        <v>165</v>
      </c>
      <c r="AF230" s="102">
        <v>101</v>
      </c>
      <c r="AG230" s="102">
        <v>23</v>
      </c>
      <c r="AH230" s="232" t="s">
        <v>117</v>
      </c>
    </row>
    <row r="231" spans="2:34" ht="15.95" customHeight="1">
      <c r="B231" s="256" t="str">
        <f>IF(ISBLANK([4]死因簡単分類!B231)=TRUE,"",[4]死因簡単分類!B231)</f>
        <v xml:space="preserve">    09304</v>
      </c>
      <c r="C231" s="257" t="str">
        <f>IF(ISBLANK([4]死因簡単分類!C231)=TRUE,"",[4]死因簡単分類!C231)</f>
        <v xml:space="preserve">    その他の脳血管疾患</v>
      </c>
      <c r="D231" s="192" t="str">
        <f>IF(ISBLANK([4]死因簡単分類!$C231)=TRUE,"",[4]死因簡単分類!D231)</f>
        <v>総数</v>
      </c>
      <c r="E231" s="155">
        <v>34</v>
      </c>
      <c r="F231" s="211" t="s">
        <v>117</v>
      </c>
      <c r="G231" s="155" t="s">
        <v>117</v>
      </c>
      <c r="H231" s="155" t="s">
        <v>117</v>
      </c>
      <c r="I231" s="155" t="s">
        <v>117</v>
      </c>
      <c r="J231" s="155" t="s">
        <v>117</v>
      </c>
      <c r="K231" s="155" t="s">
        <v>117</v>
      </c>
      <c r="L231" s="155" t="s">
        <v>117</v>
      </c>
      <c r="M231" s="155" t="s">
        <v>117</v>
      </c>
      <c r="N231" s="102" t="s">
        <v>117</v>
      </c>
      <c r="O231" s="208"/>
      <c r="P231" s="208"/>
      <c r="Q231" s="102" t="s">
        <v>117</v>
      </c>
      <c r="R231" s="102" t="s">
        <v>117</v>
      </c>
      <c r="S231" s="102" t="s">
        <v>117</v>
      </c>
      <c r="T231" s="102" t="s">
        <v>117</v>
      </c>
      <c r="U231" s="102" t="s">
        <v>117</v>
      </c>
      <c r="V231" s="102">
        <v>2</v>
      </c>
      <c r="W231" s="102" t="s">
        <v>117</v>
      </c>
      <c r="X231" s="102">
        <v>2</v>
      </c>
      <c r="Y231" s="102" t="s">
        <v>117</v>
      </c>
      <c r="Z231" s="102">
        <v>2</v>
      </c>
      <c r="AA231" s="102">
        <v>3</v>
      </c>
      <c r="AB231" s="102">
        <v>5</v>
      </c>
      <c r="AC231" s="102">
        <v>4</v>
      </c>
      <c r="AD231" s="102">
        <v>7</v>
      </c>
      <c r="AE231" s="102">
        <v>8</v>
      </c>
      <c r="AF231" s="102">
        <v>1</v>
      </c>
      <c r="AG231" s="102" t="s">
        <v>117</v>
      </c>
      <c r="AH231" s="232" t="s">
        <v>117</v>
      </c>
    </row>
    <row r="232" spans="2:34" ht="15.95" customHeight="1">
      <c r="B232" s="256" t="str">
        <f>IF(ISBLANK([4]死因簡単分類!B232)=TRUE,"",[4]死因簡単分類!B232)</f>
        <v/>
      </c>
      <c r="C232" s="257" t="str">
        <f>IF(ISBLANK([4]死因簡単分類!C232)=TRUE,"",[4]死因簡単分類!C232)</f>
        <v/>
      </c>
      <c r="D232" s="192" t="str">
        <f>IF(ISBLANK([4]死因簡単分類!$C231)=TRUE,"",[4]死因簡単分類!D232)</f>
        <v>男</v>
      </c>
      <c r="E232" s="155">
        <v>18</v>
      </c>
      <c r="F232" s="211" t="s">
        <v>117</v>
      </c>
      <c r="G232" s="155" t="s">
        <v>117</v>
      </c>
      <c r="H232" s="155" t="s">
        <v>117</v>
      </c>
      <c r="I232" s="155" t="s">
        <v>117</v>
      </c>
      <c r="J232" s="155" t="s">
        <v>117</v>
      </c>
      <c r="K232" s="155" t="s">
        <v>117</v>
      </c>
      <c r="L232" s="155" t="s">
        <v>117</v>
      </c>
      <c r="M232" s="155" t="s">
        <v>117</v>
      </c>
      <c r="N232" s="102" t="s">
        <v>117</v>
      </c>
      <c r="O232" s="208"/>
      <c r="P232" s="208"/>
      <c r="Q232" s="102" t="s">
        <v>117</v>
      </c>
      <c r="R232" s="102" t="s">
        <v>117</v>
      </c>
      <c r="S232" s="102" t="s">
        <v>117</v>
      </c>
      <c r="T232" s="102" t="s">
        <v>117</v>
      </c>
      <c r="U232" s="102" t="s">
        <v>117</v>
      </c>
      <c r="V232" s="102">
        <v>2</v>
      </c>
      <c r="W232" s="102" t="s">
        <v>117</v>
      </c>
      <c r="X232" s="102">
        <v>1</v>
      </c>
      <c r="Y232" s="102" t="s">
        <v>117</v>
      </c>
      <c r="Z232" s="102">
        <v>1</v>
      </c>
      <c r="AA232" s="102">
        <v>3</v>
      </c>
      <c r="AB232" s="102">
        <v>3</v>
      </c>
      <c r="AC232" s="102">
        <v>1</v>
      </c>
      <c r="AD232" s="102">
        <v>4</v>
      </c>
      <c r="AE232" s="102">
        <v>2</v>
      </c>
      <c r="AF232" s="102">
        <v>1</v>
      </c>
      <c r="AG232" s="102" t="s">
        <v>117</v>
      </c>
      <c r="AH232" s="232" t="s">
        <v>117</v>
      </c>
    </row>
    <row r="233" spans="2:34" ht="15.95" customHeight="1">
      <c r="B233" s="256" t="str">
        <f>IF(ISBLANK([4]死因簡単分類!B233)=TRUE,"",[4]死因簡単分類!B233)</f>
        <v/>
      </c>
      <c r="C233" s="257" t="str">
        <f>IF(ISBLANK([4]死因簡単分類!C233)=TRUE,"",[4]死因簡単分類!C233)</f>
        <v/>
      </c>
      <c r="D233" s="192" t="str">
        <f>IF(ISBLANK([4]死因簡単分類!$C231)=TRUE,"",[4]死因簡単分類!D233)</f>
        <v>女</v>
      </c>
      <c r="E233" s="155">
        <v>16</v>
      </c>
      <c r="F233" s="211" t="s">
        <v>117</v>
      </c>
      <c r="G233" s="155" t="s">
        <v>117</v>
      </c>
      <c r="H233" s="155" t="s">
        <v>117</v>
      </c>
      <c r="I233" s="155" t="s">
        <v>117</v>
      </c>
      <c r="J233" s="155" t="s">
        <v>117</v>
      </c>
      <c r="K233" s="155" t="s">
        <v>117</v>
      </c>
      <c r="L233" s="155" t="s">
        <v>117</v>
      </c>
      <c r="M233" s="155" t="s">
        <v>117</v>
      </c>
      <c r="N233" s="102" t="s">
        <v>117</v>
      </c>
      <c r="O233" s="208"/>
      <c r="P233" s="208"/>
      <c r="Q233" s="102" t="s">
        <v>117</v>
      </c>
      <c r="R233" s="102" t="s">
        <v>117</v>
      </c>
      <c r="S233" s="102" t="s">
        <v>117</v>
      </c>
      <c r="T233" s="102" t="s">
        <v>117</v>
      </c>
      <c r="U233" s="102" t="s">
        <v>117</v>
      </c>
      <c r="V233" s="102" t="s">
        <v>117</v>
      </c>
      <c r="W233" s="102" t="s">
        <v>117</v>
      </c>
      <c r="X233" s="102">
        <v>1</v>
      </c>
      <c r="Y233" s="102" t="s">
        <v>117</v>
      </c>
      <c r="Z233" s="102">
        <v>1</v>
      </c>
      <c r="AA233" s="102" t="s">
        <v>117</v>
      </c>
      <c r="AB233" s="102">
        <v>2</v>
      </c>
      <c r="AC233" s="102">
        <v>3</v>
      </c>
      <c r="AD233" s="102">
        <v>3</v>
      </c>
      <c r="AE233" s="102">
        <v>6</v>
      </c>
      <c r="AF233" s="102" t="s">
        <v>117</v>
      </c>
      <c r="AG233" s="102" t="s">
        <v>117</v>
      </c>
      <c r="AH233" s="232" t="s">
        <v>117</v>
      </c>
    </row>
    <row r="234" spans="2:34" s="181" customFormat="1" ht="15.95" customHeight="1">
      <c r="B234" s="256" t="str">
        <f>IF(ISBLANK([4]死因簡単分類!B234)=TRUE,"",[4]死因簡単分類!B234)</f>
        <v xml:space="preserve">  09400</v>
      </c>
      <c r="C234" s="257" t="str">
        <f>IF(ISBLANK([4]死因簡単分類!C234)=TRUE,"",[4]死因簡単分類!C234)</f>
        <v xml:space="preserve">  大動脈瘤及び解離</v>
      </c>
      <c r="D234" s="192" t="str">
        <f>IF(ISBLANK([4]死因簡単分類!$C234)=TRUE,"",[4]死因簡単分類!D234)</f>
        <v>総数</v>
      </c>
      <c r="E234" s="155">
        <v>259</v>
      </c>
      <c r="F234" s="211" t="s">
        <v>117</v>
      </c>
      <c r="G234" s="155" t="s">
        <v>117</v>
      </c>
      <c r="H234" s="155" t="s">
        <v>117</v>
      </c>
      <c r="I234" s="155" t="s">
        <v>117</v>
      </c>
      <c r="J234" s="155" t="s">
        <v>117</v>
      </c>
      <c r="K234" s="155" t="s">
        <v>117</v>
      </c>
      <c r="L234" s="155" t="s">
        <v>117</v>
      </c>
      <c r="M234" s="155" t="s">
        <v>117</v>
      </c>
      <c r="N234" s="102" t="s">
        <v>117</v>
      </c>
      <c r="O234" s="208"/>
      <c r="P234" s="208"/>
      <c r="Q234" s="102" t="s">
        <v>117</v>
      </c>
      <c r="R234" s="102" t="s">
        <v>117</v>
      </c>
      <c r="S234" s="102">
        <v>1</v>
      </c>
      <c r="T234" s="102" t="s">
        <v>117</v>
      </c>
      <c r="U234" s="102">
        <v>1</v>
      </c>
      <c r="V234" s="102">
        <v>1</v>
      </c>
      <c r="W234" s="102">
        <v>3</v>
      </c>
      <c r="X234" s="102">
        <v>11</v>
      </c>
      <c r="Y234" s="102">
        <v>14</v>
      </c>
      <c r="Z234" s="102">
        <v>13</v>
      </c>
      <c r="AA234" s="102">
        <v>27</v>
      </c>
      <c r="AB234" s="102">
        <v>30</v>
      </c>
      <c r="AC234" s="102">
        <v>40</v>
      </c>
      <c r="AD234" s="102">
        <v>60</v>
      </c>
      <c r="AE234" s="102">
        <v>36</v>
      </c>
      <c r="AF234" s="102">
        <v>20</v>
      </c>
      <c r="AG234" s="102">
        <v>2</v>
      </c>
      <c r="AH234" s="232" t="s">
        <v>117</v>
      </c>
    </row>
    <row r="235" spans="2:34" ht="15.95" customHeight="1">
      <c r="B235" s="256" t="str">
        <f>IF(ISBLANK([4]死因簡単分類!B235)=TRUE,"",[4]死因簡単分類!B235)</f>
        <v/>
      </c>
      <c r="C235" s="257" t="str">
        <f>IF(ISBLANK([4]死因簡単分類!C235)=TRUE,"",[4]死因簡単分類!C235)</f>
        <v/>
      </c>
      <c r="D235" s="192" t="str">
        <f>IF(ISBLANK([4]死因簡単分類!$C234)=TRUE,"",[4]死因簡単分類!D235)</f>
        <v>男</v>
      </c>
      <c r="E235" s="155">
        <v>129</v>
      </c>
      <c r="F235" s="211" t="s">
        <v>117</v>
      </c>
      <c r="G235" s="155" t="s">
        <v>117</v>
      </c>
      <c r="H235" s="155" t="s">
        <v>117</v>
      </c>
      <c r="I235" s="155" t="s">
        <v>117</v>
      </c>
      <c r="J235" s="155" t="s">
        <v>117</v>
      </c>
      <c r="K235" s="155" t="s">
        <v>117</v>
      </c>
      <c r="L235" s="155" t="s">
        <v>117</v>
      </c>
      <c r="M235" s="155" t="s">
        <v>117</v>
      </c>
      <c r="N235" s="102" t="s">
        <v>117</v>
      </c>
      <c r="O235" s="208"/>
      <c r="P235" s="208"/>
      <c r="Q235" s="102" t="s">
        <v>117</v>
      </c>
      <c r="R235" s="102" t="s">
        <v>117</v>
      </c>
      <c r="S235" s="102">
        <v>1</v>
      </c>
      <c r="T235" s="102" t="s">
        <v>117</v>
      </c>
      <c r="U235" s="102">
        <v>1</v>
      </c>
      <c r="V235" s="102">
        <v>1</v>
      </c>
      <c r="W235" s="102">
        <v>3</v>
      </c>
      <c r="X235" s="102">
        <v>10</v>
      </c>
      <c r="Y235" s="102">
        <v>9</v>
      </c>
      <c r="Z235" s="102">
        <v>10</v>
      </c>
      <c r="AA235" s="102">
        <v>18</v>
      </c>
      <c r="AB235" s="102">
        <v>18</v>
      </c>
      <c r="AC235" s="102">
        <v>22</v>
      </c>
      <c r="AD235" s="102">
        <v>24</v>
      </c>
      <c r="AE235" s="102">
        <v>11</v>
      </c>
      <c r="AF235" s="102">
        <v>1</v>
      </c>
      <c r="AG235" s="102" t="s">
        <v>117</v>
      </c>
      <c r="AH235" s="232" t="s">
        <v>117</v>
      </c>
    </row>
    <row r="236" spans="2:34" ht="15.95" customHeight="1">
      <c r="B236" s="256" t="str">
        <f>IF(ISBLANK([4]死因簡単分類!B236)=TRUE,"",[4]死因簡単分類!B236)</f>
        <v/>
      </c>
      <c r="C236" s="257" t="str">
        <f>IF(ISBLANK([4]死因簡単分類!C236)=TRUE,"",[4]死因簡単分類!C236)</f>
        <v/>
      </c>
      <c r="D236" s="192" t="str">
        <f>IF(ISBLANK([4]死因簡単分類!$C234)=TRUE,"",[4]死因簡単分類!D236)</f>
        <v>女</v>
      </c>
      <c r="E236" s="155">
        <v>130</v>
      </c>
      <c r="F236" s="211" t="s">
        <v>117</v>
      </c>
      <c r="G236" s="155" t="s">
        <v>117</v>
      </c>
      <c r="H236" s="155" t="s">
        <v>117</v>
      </c>
      <c r="I236" s="155" t="s">
        <v>117</v>
      </c>
      <c r="J236" s="155" t="s">
        <v>117</v>
      </c>
      <c r="K236" s="155" t="s">
        <v>117</v>
      </c>
      <c r="L236" s="155" t="s">
        <v>117</v>
      </c>
      <c r="M236" s="155" t="s">
        <v>117</v>
      </c>
      <c r="N236" s="102" t="s">
        <v>117</v>
      </c>
      <c r="O236" s="208"/>
      <c r="P236" s="208"/>
      <c r="Q236" s="102" t="s">
        <v>117</v>
      </c>
      <c r="R236" s="102" t="s">
        <v>117</v>
      </c>
      <c r="S236" s="102" t="s">
        <v>117</v>
      </c>
      <c r="T236" s="102" t="s">
        <v>117</v>
      </c>
      <c r="U236" s="102" t="s">
        <v>117</v>
      </c>
      <c r="V236" s="102" t="s">
        <v>117</v>
      </c>
      <c r="W236" s="102" t="s">
        <v>117</v>
      </c>
      <c r="X236" s="102">
        <v>1</v>
      </c>
      <c r="Y236" s="102">
        <v>5</v>
      </c>
      <c r="Z236" s="102">
        <v>3</v>
      </c>
      <c r="AA236" s="102">
        <v>9</v>
      </c>
      <c r="AB236" s="102">
        <v>12</v>
      </c>
      <c r="AC236" s="102">
        <v>18</v>
      </c>
      <c r="AD236" s="102">
        <v>36</v>
      </c>
      <c r="AE236" s="102">
        <v>25</v>
      </c>
      <c r="AF236" s="102">
        <v>19</v>
      </c>
      <c r="AG236" s="102">
        <v>2</v>
      </c>
      <c r="AH236" s="232" t="s">
        <v>117</v>
      </c>
    </row>
    <row r="237" spans="2:34" ht="15.95" customHeight="1">
      <c r="B237" s="256" t="str">
        <f>IF(ISBLANK([4]死因簡単分類!B237)=TRUE,"",[4]死因簡単分類!B237)</f>
        <v xml:space="preserve">  09500</v>
      </c>
      <c r="C237" s="257" t="str">
        <f>IF(ISBLANK([4]死因簡単分類!C237)=TRUE,"",[4]死因簡単分類!C237)</f>
        <v xml:space="preserve">  その他の循環器系の疾患</v>
      </c>
      <c r="D237" s="192" t="str">
        <f>IF(ISBLANK([4]死因簡単分類!$C237)=TRUE,"",[4]死因簡単分類!D237)</f>
        <v>総数</v>
      </c>
      <c r="E237" s="155">
        <v>112</v>
      </c>
      <c r="F237" s="211" t="s">
        <v>117</v>
      </c>
      <c r="G237" s="155" t="s">
        <v>117</v>
      </c>
      <c r="H237" s="155" t="s">
        <v>117</v>
      </c>
      <c r="I237" s="155" t="s">
        <v>117</v>
      </c>
      <c r="J237" s="155" t="s">
        <v>117</v>
      </c>
      <c r="K237" s="155" t="s">
        <v>117</v>
      </c>
      <c r="L237" s="155" t="s">
        <v>117</v>
      </c>
      <c r="M237" s="155" t="s">
        <v>117</v>
      </c>
      <c r="N237" s="102" t="s">
        <v>117</v>
      </c>
      <c r="O237" s="208"/>
      <c r="P237" s="208"/>
      <c r="Q237" s="102" t="s">
        <v>117</v>
      </c>
      <c r="R237" s="102" t="s">
        <v>117</v>
      </c>
      <c r="S237" s="102" t="s">
        <v>117</v>
      </c>
      <c r="T237" s="102">
        <v>1</v>
      </c>
      <c r="U237" s="102">
        <v>1</v>
      </c>
      <c r="V237" s="102">
        <v>1</v>
      </c>
      <c r="W237" s="102">
        <v>1</v>
      </c>
      <c r="X237" s="102">
        <v>2</v>
      </c>
      <c r="Y237" s="102">
        <v>3</v>
      </c>
      <c r="Z237" s="102">
        <v>4</v>
      </c>
      <c r="AA237" s="102">
        <v>8</v>
      </c>
      <c r="AB237" s="102">
        <v>10</v>
      </c>
      <c r="AC237" s="102">
        <v>18</v>
      </c>
      <c r="AD237" s="102">
        <v>26</v>
      </c>
      <c r="AE237" s="102">
        <v>20</v>
      </c>
      <c r="AF237" s="102">
        <v>13</v>
      </c>
      <c r="AG237" s="102">
        <v>4</v>
      </c>
      <c r="AH237" s="232" t="s">
        <v>117</v>
      </c>
    </row>
    <row r="238" spans="2:34" ht="15.95" customHeight="1">
      <c r="B238" s="256" t="str">
        <f>IF(ISBLANK([4]死因簡単分類!B238)=TRUE,"",[4]死因簡単分類!B238)</f>
        <v/>
      </c>
      <c r="C238" s="257" t="str">
        <f>IF(ISBLANK([4]死因簡単分類!C238)=TRUE,"",[4]死因簡単分類!C238)</f>
        <v/>
      </c>
      <c r="D238" s="192" t="str">
        <f>IF(ISBLANK([4]死因簡単分類!$C237)=TRUE,"",[4]死因簡単分類!D238)</f>
        <v>男</v>
      </c>
      <c r="E238" s="155">
        <v>51</v>
      </c>
      <c r="F238" s="211" t="s">
        <v>117</v>
      </c>
      <c r="G238" s="155" t="s">
        <v>117</v>
      </c>
      <c r="H238" s="155" t="s">
        <v>117</v>
      </c>
      <c r="I238" s="155" t="s">
        <v>117</v>
      </c>
      <c r="J238" s="155" t="s">
        <v>117</v>
      </c>
      <c r="K238" s="155" t="s">
        <v>117</v>
      </c>
      <c r="L238" s="155" t="s">
        <v>117</v>
      </c>
      <c r="M238" s="155" t="s">
        <v>117</v>
      </c>
      <c r="N238" s="102" t="s">
        <v>117</v>
      </c>
      <c r="O238" s="208"/>
      <c r="P238" s="208"/>
      <c r="Q238" s="102" t="s">
        <v>117</v>
      </c>
      <c r="R238" s="102" t="s">
        <v>117</v>
      </c>
      <c r="S238" s="102" t="s">
        <v>117</v>
      </c>
      <c r="T238" s="102" t="s">
        <v>117</v>
      </c>
      <c r="U238" s="102">
        <v>1</v>
      </c>
      <c r="V238" s="102" t="s">
        <v>117</v>
      </c>
      <c r="W238" s="102">
        <v>1</v>
      </c>
      <c r="X238" s="102" t="s">
        <v>117</v>
      </c>
      <c r="Y238" s="102">
        <v>3</v>
      </c>
      <c r="Z238" s="102">
        <v>3</v>
      </c>
      <c r="AA238" s="102">
        <v>4</v>
      </c>
      <c r="AB238" s="102">
        <v>8</v>
      </c>
      <c r="AC238" s="102">
        <v>10</v>
      </c>
      <c r="AD238" s="102">
        <v>12</v>
      </c>
      <c r="AE238" s="102">
        <v>7</v>
      </c>
      <c r="AF238" s="102">
        <v>2</v>
      </c>
      <c r="AG238" s="102" t="s">
        <v>117</v>
      </c>
      <c r="AH238" s="232" t="s">
        <v>117</v>
      </c>
    </row>
    <row r="239" spans="2:34" ht="15.95" customHeight="1">
      <c r="B239" s="256" t="str">
        <f>IF(ISBLANK([4]死因簡単分類!B239)=TRUE,"",[4]死因簡単分類!B239)</f>
        <v/>
      </c>
      <c r="C239" s="257" t="str">
        <f>IF(ISBLANK([4]死因簡単分類!C239)=TRUE,"",[4]死因簡単分類!C239)</f>
        <v/>
      </c>
      <c r="D239" s="192" t="str">
        <f>IF(ISBLANK([4]死因簡単分類!$C237)=TRUE,"",[4]死因簡単分類!D239)</f>
        <v>女</v>
      </c>
      <c r="E239" s="155">
        <v>61</v>
      </c>
      <c r="F239" s="211" t="s">
        <v>117</v>
      </c>
      <c r="G239" s="155" t="s">
        <v>117</v>
      </c>
      <c r="H239" s="155" t="s">
        <v>117</v>
      </c>
      <c r="I239" s="155" t="s">
        <v>117</v>
      </c>
      <c r="J239" s="155" t="s">
        <v>117</v>
      </c>
      <c r="K239" s="155" t="s">
        <v>117</v>
      </c>
      <c r="L239" s="155" t="s">
        <v>117</v>
      </c>
      <c r="M239" s="155" t="s">
        <v>117</v>
      </c>
      <c r="N239" s="102" t="s">
        <v>117</v>
      </c>
      <c r="O239" s="208"/>
      <c r="P239" s="208"/>
      <c r="Q239" s="102" t="s">
        <v>117</v>
      </c>
      <c r="R239" s="102" t="s">
        <v>117</v>
      </c>
      <c r="S239" s="102" t="s">
        <v>117</v>
      </c>
      <c r="T239" s="102">
        <v>1</v>
      </c>
      <c r="U239" s="102" t="s">
        <v>117</v>
      </c>
      <c r="V239" s="102">
        <v>1</v>
      </c>
      <c r="W239" s="102" t="s">
        <v>117</v>
      </c>
      <c r="X239" s="102">
        <v>2</v>
      </c>
      <c r="Y239" s="102" t="s">
        <v>117</v>
      </c>
      <c r="Z239" s="102">
        <v>1</v>
      </c>
      <c r="AA239" s="102">
        <v>4</v>
      </c>
      <c r="AB239" s="102">
        <v>2</v>
      </c>
      <c r="AC239" s="102">
        <v>8</v>
      </c>
      <c r="AD239" s="102">
        <v>14</v>
      </c>
      <c r="AE239" s="102">
        <v>13</v>
      </c>
      <c r="AF239" s="102">
        <v>11</v>
      </c>
      <c r="AG239" s="102">
        <v>4</v>
      </c>
      <c r="AH239" s="232" t="s">
        <v>117</v>
      </c>
    </row>
    <row r="240" spans="2:34" ht="15.95" customHeight="1">
      <c r="B240" s="256" t="str">
        <f>IF(ISBLANK([4]死因簡単分類!B240)=TRUE,"",[4]死因簡単分類!B240)</f>
        <v>10000</v>
      </c>
      <c r="C240" s="257" t="str">
        <f>IF(ISBLANK([4]死因簡単分類!C240)=TRUE,"",[4]死因簡単分類!C240)</f>
        <v>呼吸器系の疾患</v>
      </c>
      <c r="D240" s="192" t="str">
        <f>IF(ISBLANK([4]死因簡単分類!$C240)=TRUE,"",[4]死因簡単分類!D240)</f>
        <v>総数</v>
      </c>
      <c r="E240" s="155">
        <v>3141</v>
      </c>
      <c r="F240" s="211" t="s">
        <v>117</v>
      </c>
      <c r="G240" s="155" t="s">
        <v>117</v>
      </c>
      <c r="H240" s="155" t="s">
        <v>117</v>
      </c>
      <c r="I240" s="155" t="s">
        <v>117</v>
      </c>
      <c r="J240" s="155" t="s">
        <v>117</v>
      </c>
      <c r="K240" s="155" t="s">
        <v>117</v>
      </c>
      <c r="L240" s="155">
        <v>1</v>
      </c>
      <c r="M240" s="155" t="s">
        <v>117</v>
      </c>
      <c r="N240" s="102" t="s">
        <v>117</v>
      </c>
      <c r="O240" s="208"/>
      <c r="P240" s="208"/>
      <c r="Q240" s="102" t="s">
        <v>117</v>
      </c>
      <c r="R240" s="102">
        <v>1</v>
      </c>
      <c r="S240" s="102" t="s">
        <v>117</v>
      </c>
      <c r="T240" s="102" t="s">
        <v>117</v>
      </c>
      <c r="U240" s="102">
        <v>3</v>
      </c>
      <c r="V240" s="102">
        <v>7</v>
      </c>
      <c r="W240" s="102">
        <v>5</v>
      </c>
      <c r="X240" s="102">
        <v>17</v>
      </c>
      <c r="Y240" s="102">
        <v>22</v>
      </c>
      <c r="Z240" s="102">
        <v>74</v>
      </c>
      <c r="AA240" s="102">
        <v>174</v>
      </c>
      <c r="AB240" s="102">
        <v>305</v>
      </c>
      <c r="AC240" s="102">
        <v>513</v>
      </c>
      <c r="AD240" s="102">
        <v>848</v>
      </c>
      <c r="AE240" s="102">
        <v>754</v>
      </c>
      <c r="AF240" s="102">
        <v>348</v>
      </c>
      <c r="AG240" s="102">
        <v>69</v>
      </c>
      <c r="AH240" s="232" t="s">
        <v>117</v>
      </c>
    </row>
    <row r="241" spans="2:34" ht="15.95" customHeight="1">
      <c r="B241" s="256" t="str">
        <f>IF(ISBLANK([4]死因簡単分類!B241)=TRUE,"",[4]死因簡単分類!B241)</f>
        <v/>
      </c>
      <c r="C241" s="257" t="str">
        <f>IF(ISBLANK([4]死因簡単分類!C241)=TRUE,"",[4]死因簡単分類!C241)</f>
        <v/>
      </c>
      <c r="D241" s="192" t="str">
        <f>IF(ISBLANK([4]死因簡単分類!$C240)=TRUE,"",[4]死因簡単分類!D241)</f>
        <v>男</v>
      </c>
      <c r="E241" s="155">
        <v>1904</v>
      </c>
      <c r="F241" s="211" t="s">
        <v>117</v>
      </c>
      <c r="G241" s="155" t="s">
        <v>117</v>
      </c>
      <c r="H241" s="155" t="s">
        <v>117</v>
      </c>
      <c r="I241" s="155" t="s">
        <v>117</v>
      </c>
      <c r="J241" s="155" t="s">
        <v>117</v>
      </c>
      <c r="K241" s="155" t="s">
        <v>117</v>
      </c>
      <c r="L241" s="155" t="s">
        <v>117</v>
      </c>
      <c r="M241" s="155" t="s">
        <v>117</v>
      </c>
      <c r="N241" s="102" t="s">
        <v>117</v>
      </c>
      <c r="O241" s="208"/>
      <c r="P241" s="208"/>
      <c r="Q241" s="102" t="s">
        <v>117</v>
      </c>
      <c r="R241" s="102">
        <v>1</v>
      </c>
      <c r="S241" s="102" t="s">
        <v>117</v>
      </c>
      <c r="T241" s="102" t="s">
        <v>117</v>
      </c>
      <c r="U241" s="102">
        <v>2</v>
      </c>
      <c r="V241" s="102">
        <v>5</v>
      </c>
      <c r="W241" s="102">
        <v>5</v>
      </c>
      <c r="X241" s="102">
        <v>16</v>
      </c>
      <c r="Y241" s="102">
        <v>17</v>
      </c>
      <c r="Z241" s="102">
        <v>59</v>
      </c>
      <c r="AA241" s="102">
        <v>132</v>
      </c>
      <c r="AB241" s="102">
        <v>238</v>
      </c>
      <c r="AC241" s="102">
        <v>384</v>
      </c>
      <c r="AD241" s="102">
        <v>524</v>
      </c>
      <c r="AE241" s="102">
        <v>382</v>
      </c>
      <c r="AF241" s="102">
        <v>125</v>
      </c>
      <c r="AG241" s="102">
        <v>14</v>
      </c>
      <c r="AH241" s="232" t="s">
        <v>117</v>
      </c>
    </row>
    <row r="242" spans="2:34" ht="15.95" customHeight="1">
      <c r="B242" s="256" t="str">
        <f>IF(ISBLANK([4]死因簡単分類!B242)=TRUE,"",[4]死因簡単分類!B242)</f>
        <v/>
      </c>
      <c r="C242" s="257" t="str">
        <f>IF(ISBLANK([4]死因簡単分類!C242)=TRUE,"",[4]死因簡単分類!C242)</f>
        <v/>
      </c>
      <c r="D242" s="192" t="str">
        <f>IF(ISBLANK([4]死因簡単分類!$C240)=TRUE,"",[4]死因簡単分類!D242)</f>
        <v>女</v>
      </c>
      <c r="E242" s="155">
        <v>1237</v>
      </c>
      <c r="F242" s="211" t="s">
        <v>117</v>
      </c>
      <c r="G242" s="155" t="s">
        <v>117</v>
      </c>
      <c r="H242" s="155" t="s">
        <v>117</v>
      </c>
      <c r="I242" s="155" t="s">
        <v>117</v>
      </c>
      <c r="J242" s="155" t="s">
        <v>117</v>
      </c>
      <c r="K242" s="155" t="s">
        <v>117</v>
      </c>
      <c r="L242" s="155">
        <v>1</v>
      </c>
      <c r="M242" s="155" t="s">
        <v>117</v>
      </c>
      <c r="N242" s="102" t="s">
        <v>117</v>
      </c>
      <c r="O242" s="208"/>
      <c r="P242" s="208"/>
      <c r="Q242" s="102" t="s">
        <v>117</v>
      </c>
      <c r="R242" s="102" t="s">
        <v>117</v>
      </c>
      <c r="S242" s="102" t="s">
        <v>117</v>
      </c>
      <c r="T242" s="102" t="s">
        <v>117</v>
      </c>
      <c r="U242" s="102">
        <v>1</v>
      </c>
      <c r="V242" s="102">
        <v>2</v>
      </c>
      <c r="W242" s="102" t="s">
        <v>117</v>
      </c>
      <c r="X242" s="102">
        <v>1</v>
      </c>
      <c r="Y242" s="102">
        <v>5</v>
      </c>
      <c r="Z242" s="102">
        <v>15</v>
      </c>
      <c r="AA242" s="102">
        <v>42</v>
      </c>
      <c r="AB242" s="102">
        <v>67</v>
      </c>
      <c r="AC242" s="102">
        <v>129</v>
      </c>
      <c r="AD242" s="102">
        <v>324</v>
      </c>
      <c r="AE242" s="102">
        <v>372</v>
      </c>
      <c r="AF242" s="102">
        <v>223</v>
      </c>
      <c r="AG242" s="102">
        <v>55</v>
      </c>
      <c r="AH242" s="232" t="s">
        <v>117</v>
      </c>
    </row>
    <row r="243" spans="2:34" ht="15.95" customHeight="1">
      <c r="B243" s="256" t="str">
        <f>IF(ISBLANK([4]死因簡単分類!B243)=TRUE,"",[4]死因簡単分類!B243)</f>
        <v xml:space="preserve">  10100</v>
      </c>
      <c r="C243" s="257" t="str">
        <f>IF(ISBLANK([4]死因簡単分類!C243)=TRUE,"",[4]死因簡単分類!C243)</f>
        <v xml:space="preserve">  インフルエンザ</v>
      </c>
      <c r="D243" s="192" t="str">
        <f>IF(ISBLANK([4]死因簡単分類!$C243)=TRUE,"",[4]死因簡単分類!D243)</f>
        <v>総数</v>
      </c>
      <c r="E243" s="155">
        <v>21</v>
      </c>
      <c r="F243" s="211" t="s">
        <v>117</v>
      </c>
      <c r="G243" s="155" t="s">
        <v>117</v>
      </c>
      <c r="H243" s="155" t="s">
        <v>117</v>
      </c>
      <c r="I243" s="155" t="s">
        <v>117</v>
      </c>
      <c r="J243" s="155" t="s">
        <v>117</v>
      </c>
      <c r="K243" s="155" t="s">
        <v>117</v>
      </c>
      <c r="L243" s="155">
        <v>1</v>
      </c>
      <c r="M243" s="155" t="s">
        <v>117</v>
      </c>
      <c r="N243" s="102" t="s">
        <v>117</v>
      </c>
      <c r="O243" s="208"/>
      <c r="P243" s="208"/>
      <c r="Q243" s="102" t="s">
        <v>117</v>
      </c>
      <c r="R243" s="102">
        <v>1</v>
      </c>
      <c r="S243" s="102" t="s">
        <v>117</v>
      </c>
      <c r="T243" s="102" t="s">
        <v>117</v>
      </c>
      <c r="U243" s="102">
        <v>1</v>
      </c>
      <c r="V243" s="102" t="s">
        <v>117</v>
      </c>
      <c r="W243" s="102">
        <v>2</v>
      </c>
      <c r="X243" s="102">
        <v>1</v>
      </c>
      <c r="Y243" s="102" t="s">
        <v>117</v>
      </c>
      <c r="Z243" s="102">
        <v>3</v>
      </c>
      <c r="AA243" s="102" t="s">
        <v>117</v>
      </c>
      <c r="AB243" s="102">
        <v>3</v>
      </c>
      <c r="AC243" s="102">
        <v>1</v>
      </c>
      <c r="AD243" s="102">
        <v>5</v>
      </c>
      <c r="AE243" s="102">
        <v>1</v>
      </c>
      <c r="AF243" s="102">
        <v>2</v>
      </c>
      <c r="AG243" s="102" t="s">
        <v>117</v>
      </c>
      <c r="AH243" s="232" t="s">
        <v>117</v>
      </c>
    </row>
    <row r="244" spans="2:34" ht="15.95" customHeight="1">
      <c r="B244" s="256" t="str">
        <f>IF(ISBLANK([4]死因簡単分類!B244)=TRUE,"",[4]死因簡単分類!B244)</f>
        <v/>
      </c>
      <c r="C244" s="257" t="str">
        <f>IF(ISBLANK([4]死因簡単分類!C244)=TRUE,"",[4]死因簡単分類!C244)</f>
        <v/>
      </c>
      <c r="D244" s="192" t="str">
        <f>IF(ISBLANK([4]死因簡単分類!$C243)=TRUE,"",[4]死因簡単分類!D244)</f>
        <v>男</v>
      </c>
      <c r="E244" s="155">
        <v>13</v>
      </c>
      <c r="F244" s="211" t="s">
        <v>117</v>
      </c>
      <c r="G244" s="155" t="s">
        <v>117</v>
      </c>
      <c r="H244" s="155" t="s">
        <v>117</v>
      </c>
      <c r="I244" s="155" t="s">
        <v>117</v>
      </c>
      <c r="J244" s="155" t="s">
        <v>117</v>
      </c>
      <c r="K244" s="155" t="s">
        <v>117</v>
      </c>
      <c r="L244" s="155" t="s">
        <v>117</v>
      </c>
      <c r="M244" s="155" t="s">
        <v>117</v>
      </c>
      <c r="N244" s="102" t="s">
        <v>117</v>
      </c>
      <c r="O244" s="208"/>
      <c r="P244" s="208"/>
      <c r="Q244" s="102" t="s">
        <v>117</v>
      </c>
      <c r="R244" s="102">
        <v>1</v>
      </c>
      <c r="S244" s="102" t="s">
        <v>117</v>
      </c>
      <c r="T244" s="102" t="s">
        <v>117</v>
      </c>
      <c r="U244" s="102">
        <v>1</v>
      </c>
      <c r="V244" s="102" t="s">
        <v>117</v>
      </c>
      <c r="W244" s="102">
        <v>2</v>
      </c>
      <c r="X244" s="102">
        <v>1</v>
      </c>
      <c r="Y244" s="102" t="s">
        <v>117</v>
      </c>
      <c r="Z244" s="102">
        <v>2</v>
      </c>
      <c r="AA244" s="102" t="s">
        <v>117</v>
      </c>
      <c r="AB244" s="102">
        <v>3</v>
      </c>
      <c r="AC244" s="102" t="s">
        <v>117</v>
      </c>
      <c r="AD244" s="102">
        <v>3</v>
      </c>
      <c r="AE244" s="102" t="s">
        <v>117</v>
      </c>
      <c r="AF244" s="102" t="s">
        <v>117</v>
      </c>
      <c r="AG244" s="102" t="s">
        <v>117</v>
      </c>
      <c r="AH244" s="232" t="s">
        <v>117</v>
      </c>
    </row>
    <row r="245" spans="2:34" ht="15.75" customHeight="1">
      <c r="B245" s="256" t="str">
        <f>IF(ISBLANK([4]死因簡単分類!B245)=TRUE,"",[4]死因簡単分類!B245)</f>
        <v/>
      </c>
      <c r="C245" s="257" t="str">
        <f>IF(ISBLANK([4]死因簡単分類!C245)=TRUE,"",[4]死因簡単分類!C245)</f>
        <v/>
      </c>
      <c r="D245" s="192" t="str">
        <f>IF(ISBLANK([4]死因簡単分類!$C243)=TRUE,"",[4]死因簡単分類!D245)</f>
        <v>女</v>
      </c>
      <c r="E245" s="155">
        <v>8</v>
      </c>
      <c r="F245" s="211" t="s">
        <v>117</v>
      </c>
      <c r="G245" s="155" t="s">
        <v>117</v>
      </c>
      <c r="H245" s="155" t="s">
        <v>117</v>
      </c>
      <c r="I245" s="155" t="s">
        <v>117</v>
      </c>
      <c r="J245" s="155" t="s">
        <v>117</v>
      </c>
      <c r="K245" s="155" t="s">
        <v>117</v>
      </c>
      <c r="L245" s="155">
        <v>1</v>
      </c>
      <c r="M245" s="155" t="s">
        <v>117</v>
      </c>
      <c r="N245" s="102" t="s">
        <v>117</v>
      </c>
      <c r="O245" s="208"/>
      <c r="P245" s="208"/>
      <c r="Q245" s="102" t="s">
        <v>117</v>
      </c>
      <c r="R245" s="102" t="s">
        <v>117</v>
      </c>
      <c r="S245" s="102" t="s">
        <v>117</v>
      </c>
      <c r="T245" s="102" t="s">
        <v>117</v>
      </c>
      <c r="U245" s="102" t="s">
        <v>117</v>
      </c>
      <c r="V245" s="102" t="s">
        <v>117</v>
      </c>
      <c r="W245" s="102" t="s">
        <v>117</v>
      </c>
      <c r="X245" s="102" t="s">
        <v>117</v>
      </c>
      <c r="Y245" s="102" t="s">
        <v>117</v>
      </c>
      <c r="Z245" s="102">
        <v>1</v>
      </c>
      <c r="AA245" s="102" t="s">
        <v>117</v>
      </c>
      <c r="AB245" s="102" t="s">
        <v>117</v>
      </c>
      <c r="AC245" s="102">
        <v>1</v>
      </c>
      <c r="AD245" s="102">
        <v>2</v>
      </c>
      <c r="AE245" s="102">
        <v>1</v>
      </c>
      <c r="AF245" s="102">
        <v>2</v>
      </c>
      <c r="AG245" s="102" t="s">
        <v>117</v>
      </c>
      <c r="AH245" s="232" t="s">
        <v>117</v>
      </c>
    </row>
    <row r="246" spans="2:34" s="181" customFormat="1" ht="15.75" customHeight="1">
      <c r="B246" s="256" t="str">
        <f>IF(ISBLANK([4]死因簡単分類!B246)=TRUE,"",[4]死因簡単分類!B246)</f>
        <v xml:space="preserve">  10200</v>
      </c>
      <c r="C246" s="257" t="str">
        <f>IF(ISBLANK([4]死因簡単分類!C246)=TRUE,"",[4]死因簡単分類!C246)</f>
        <v xml:space="preserve">  肺　　　炎</v>
      </c>
      <c r="D246" s="192" t="str">
        <f>IF(ISBLANK([4]死因簡単分類!$C246)=TRUE,"",[4]死因簡単分類!D246)</f>
        <v>総数</v>
      </c>
      <c r="E246" s="155">
        <v>1431</v>
      </c>
      <c r="F246" s="211" t="s">
        <v>117</v>
      </c>
      <c r="G246" s="155" t="s">
        <v>117</v>
      </c>
      <c r="H246" s="155" t="s">
        <v>117</v>
      </c>
      <c r="I246" s="155" t="s">
        <v>117</v>
      </c>
      <c r="J246" s="155" t="s">
        <v>117</v>
      </c>
      <c r="K246" s="155" t="s">
        <v>117</v>
      </c>
      <c r="L246" s="155" t="s">
        <v>117</v>
      </c>
      <c r="M246" s="155" t="s">
        <v>117</v>
      </c>
      <c r="N246" s="102" t="s">
        <v>117</v>
      </c>
      <c r="O246" s="208"/>
      <c r="P246" s="208"/>
      <c r="Q246" s="102" t="s">
        <v>117</v>
      </c>
      <c r="R246" s="102" t="s">
        <v>117</v>
      </c>
      <c r="S246" s="102" t="s">
        <v>117</v>
      </c>
      <c r="T246" s="102" t="s">
        <v>117</v>
      </c>
      <c r="U246" s="102" t="s">
        <v>117</v>
      </c>
      <c r="V246" s="102">
        <v>1</v>
      </c>
      <c r="W246" s="102">
        <v>1</v>
      </c>
      <c r="X246" s="102">
        <v>7</v>
      </c>
      <c r="Y246" s="102">
        <v>6</v>
      </c>
      <c r="Z246" s="102">
        <v>28</v>
      </c>
      <c r="AA246" s="102">
        <v>83</v>
      </c>
      <c r="AB246" s="102">
        <v>116</v>
      </c>
      <c r="AC246" s="102">
        <v>205</v>
      </c>
      <c r="AD246" s="102">
        <v>375</v>
      </c>
      <c r="AE246" s="102">
        <v>386</v>
      </c>
      <c r="AF246" s="102">
        <v>180</v>
      </c>
      <c r="AG246" s="102">
        <v>43</v>
      </c>
      <c r="AH246" s="232" t="s">
        <v>117</v>
      </c>
    </row>
    <row r="247" spans="2:34" ht="15.95" customHeight="1">
      <c r="B247" s="256" t="str">
        <f>IF(ISBLANK([4]死因簡単分類!B247)=TRUE,"",[4]死因簡単分類!B247)</f>
        <v/>
      </c>
      <c r="C247" s="257" t="str">
        <f>IF(ISBLANK([4]死因簡単分類!C247)=TRUE,"",[4]死因簡単分類!C247)</f>
        <v/>
      </c>
      <c r="D247" s="192" t="str">
        <f>IF(ISBLANK([4]死因簡単分類!$C246)=TRUE,"",[4]死因簡単分類!D247)</f>
        <v>男</v>
      </c>
      <c r="E247" s="155">
        <v>834</v>
      </c>
      <c r="F247" s="211" t="s">
        <v>117</v>
      </c>
      <c r="G247" s="155" t="s">
        <v>117</v>
      </c>
      <c r="H247" s="155" t="s">
        <v>117</v>
      </c>
      <c r="I247" s="155" t="s">
        <v>117</v>
      </c>
      <c r="J247" s="155" t="s">
        <v>117</v>
      </c>
      <c r="K247" s="155" t="s">
        <v>117</v>
      </c>
      <c r="L247" s="155" t="s">
        <v>117</v>
      </c>
      <c r="M247" s="155" t="s">
        <v>117</v>
      </c>
      <c r="N247" s="102" t="s">
        <v>117</v>
      </c>
      <c r="O247" s="208"/>
      <c r="P247" s="208"/>
      <c r="Q247" s="102" t="s">
        <v>117</v>
      </c>
      <c r="R247" s="102" t="s">
        <v>117</v>
      </c>
      <c r="S247" s="102" t="s">
        <v>117</v>
      </c>
      <c r="T247" s="102" t="s">
        <v>117</v>
      </c>
      <c r="U247" s="102" t="s">
        <v>117</v>
      </c>
      <c r="V247" s="102">
        <v>1</v>
      </c>
      <c r="W247" s="102">
        <v>1</v>
      </c>
      <c r="X247" s="102">
        <v>7</v>
      </c>
      <c r="Y247" s="102">
        <v>6</v>
      </c>
      <c r="Z247" s="102">
        <v>21</v>
      </c>
      <c r="AA247" s="102">
        <v>61</v>
      </c>
      <c r="AB247" s="102">
        <v>85</v>
      </c>
      <c r="AC247" s="102">
        <v>149</v>
      </c>
      <c r="AD247" s="102">
        <v>235</v>
      </c>
      <c r="AE247" s="102">
        <v>192</v>
      </c>
      <c r="AF247" s="102">
        <v>66</v>
      </c>
      <c r="AG247" s="102">
        <v>10</v>
      </c>
      <c r="AH247" s="232" t="s">
        <v>117</v>
      </c>
    </row>
    <row r="248" spans="2:34" ht="15.95" customHeight="1">
      <c r="B248" s="256" t="str">
        <f>IF(ISBLANK([4]死因簡単分類!B248)=TRUE,"",[4]死因簡単分類!B248)</f>
        <v/>
      </c>
      <c r="C248" s="257" t="str">
        <f>IF(ISBLANK([4]死因簡単分類!C248)=TRUE,"",[4]死因簡単分類!C248)</f>
        <v/>
      </c>
      <c r="D248" s="192" t="str">
        <f>IF(ISBLANK([4]死因簡単分類!$C246)=TRUE,"",[4]死因簡単分類!D248)</f>
        <v>女</v>
      </c>
      <c r="E248" s="155">
        <v>597</v>
      </c>
      <c r="F248" s="211" t="s">
        <v>117</v>
      </c>
      <c r="G248" s="155" t="s">
        <v>117</v>
      </c>
      <c r="H248" s="155" t="s">
        <v>117</v>
      </c>
      <c r="I248" s="155" t="s">
        <v>117</v>
      </c>
      <c r="J248" s="155" t="s">
        <v>117</v>
      </c>
      <c r="K248" s="155" t="s">
        <v>117</v>
      </c>
      <c r="L248" s="155" t="s">
        <v>117</v>
      </c>
      <c r="M248" s="155" t="s">
        <v>117</v>
      </c>
      <c r="N248" s="102" t="s">
        <v>117</v>
      </c>
      <c r="O248" s="208"/>
      <c r="P248" s="208"/>
      <c r="Q248" s="102" t="s">
        <v>117</v>
      </c>
      <c r="R248" s="102" t="s">
        <v>117</v>
      </c>
      <c r="S248" s="102" t="s">
        <v>117</v>
      </c>
      <c r="T248" s="102" t="s">
        <v>117</v>
      </c>
      <c r="U248" s="102" t="s">
        <v>117</v>
      </c>
      <c r="V248" s="102" t="s">
        <v>117</v>
      </c>
      <c r="W248" s="102" t="s">
        <v>117</v>
      </c>
      <c r="X248" s="102" t="s">
        <v>117</v>
      </c>
      <c r="Y248" s="102" t="s">
        <v>117</v>
      </c>
      <c r="Z248" s="102">
        <v>7</v>
      </c>
      <c r="AA248" s="102">
        <v>22</v>
      </c>
      <c r="AB248" s="102">
        <v>31</v>
      </c>
      <c r="AC248" s="102">
        <v>56</v>
      </c>
      <c r="AD248" s="102">
        <v>140</v>
      </c>
      <c r="AE248" s="102">
        <v>194</v>
      </c>
      <c r="AF248" s="102">
        <v>114</v>
      </c>
      <c r="AG248" s="102">
        <v>33</v>
      </c>
      <c r="AH248" s="232" t="s">
        <v>117</v>
      </c>
    </row>
    <row r="249" spans="2:34" ht="15.95" customHeight="1">
      <c r="B249" s="256" t="str">
        <f>IF(ISBLANK([4]死因簡単分類!B249)=TRUE,"",[4]死因簡単分類!B249)</f>
        <v xml:space="preserve">  10300</v>
      </c>
      <c r="C249" s="257" t="str">
        <f>IF(ISBLANK([4]死因簡単分類!C249)=TRUE,"",[4]死因簡単分類!C249)</f>
        <v xml:space="preserve">  急性気管支炎</v>
      </c>
      <c r="D249" s="192" t="str">
        <f>IF(ISBLANK([4]死因簡単分類!$C249)=TRUE,"",[4]死因簡単分類!D249)</f>
        <v>総数</v>
      </c>
      <c r="E249" s="155">
        <v>5</v>
      </c>
      <c r="F249" s="211" t="s">
        <v>117</v>
      </c>
      <c r="G249" s="155" t="s">
        <v>117</v>
      </c>
      <c r="H249" s="155" t="s">
        <v>117</v>
      </c>
      <c r="I249" s="155" t="s">
        <v>117</v>
      </c>
      <c r="J249" s="155" t="s">
        <v>117</v>
      </c>
      <c r="K249" s="155" t="s">
        <v>117</v>
      </c>
      <c r="L249" s="155" t="s">
        <v>117</v>
      </c>
      <c r="M249" s="155" t="s">
        <v>117</v>
      </c>
      <c r="N249" s="102" t="s">
        <v>117</v>
      </c>
      <c r="O249" s="208"/>
      <c r="P249" s="208"/>
      <c r="Q249" s="102" t="s">
        <v>117</v>
      </c>
      <c r="R249" s="102" t="s">
        <v>117</v>
      </c>
      <c r="S249" s="102" t="s">
        <v>117</v>
      </c>
      <c r="T249" s="102" t="s">
        <v>117</v>
      </c>
      <c r="U249" s="102" t="s">
        <v>117</v>
      </c>
      <c r="V249" s="102" t="s">
        <v>117</v>
      </c>
      <c r="W249" s="102" t="s">
        <v>117</v>
      </c>
      <c r="X249" s="102" t="s">
        <v>117</v>
      </c>
      <c r="Y249" s="102" t="s">
        <v>117</v>
      </c>
      <c r="Z249" s="102" t="s">
        <v>117</v>
      </c>
      <c r="AA249" s="102" t="s">
        <v>117</v>
      </c>
      <c r="AB249" s="102">
        <v>2</v>
      </c>
      <c r="AC249" s="102" t="s">
        <v>117</v>
      </c>
      <c r="AD249" s="102">
        <v>2</v>
      </c>
      <c r="AE249" s="102" t="s">
        <v>117</v>
      </c>
      <c r="AF249" s="102" t="s">
        <v>117</v>
      </c>
      <c r="AG249" s="102">
        <v>1</v>
      </c>
      <c r="AH249" s="232" t="s">
        <v>117</v>
      </c>
    </row>
    <row r="250" spans="2:34" ht="15.95" customHeight="1">
      <c r="B250" s="256" t="str">
        <f>IF(ISBLANK([4]死因簡単分類!B250)=TRUE,"",[4]死因簡単分類!B250)</f>
        <v/>
      </c>
      <c r="C250" s="257" t="str">
        <f>IF(ISBLANK([4]死因簡単分類!C250)=TRUE,"",[4]死因簡単分類!C250)</f>
        <v/>
      </c>
      <c r="D250" s="192" t="str">
        <f>IF(ISBLANK([4]死因簡単分類!$C249)=TRUE,"",[4]死因簡単分類!D250)</f>
        <v>男</v>
      </c>
      <c r="E250" s="155">
        <v>2</v>
      </c>
      <c r="F250" s="211" t="s">
        <v>117</v>
      </c>
      <c r="G250" s="155" t="s">
        <v>117</v>
      </c>
      <c r="H250" s="155" t="s">
        <v>117</v>
      </c>
      <c r="I250" s="155" t="s">
        <v>117</v>
      </c>
      <c r="J250" s="155" t="s">
        <v>117</v>
      </c>
      <c r="K250" s="155" t="s">
        <v>117</v>
      </c>
      <c r="L250" s="155" t="s">
        <v>117</v>
      </c>
      <c r="M250" s="155" t="s">
        <v>117</v>
      </c>
      <c r="N250" s="102" t="s">
        <v>117</v>
      </c>
      <c r="O250" s="208"/>
      <c r="P250" s="208"/>
      <c r="Q250" s="102" t="s">
        <v>117</v>
      </c>
      <c r="R250" s="102" t="s">
        <v>117</v>
      </c>
      <c r="S250" s="102" t="s">
        <v>117</v>
      </c>
      <c r="T250" s="102" t="s">
        <v>117</v>
      </c>
      <c r="U250" s="102" t="s">
        <v>117</v>
      </c>
      <c r="V250" s="102" t="s">
        <v>117</v>
      </c>
      <c r="W250" s="102" t="s">
        <v>117</v>
      </c>
      <c r="X250" s="102" t="s">
        <v>117</v>
      </c>
      <c r="Y250" s="102" t="s">
        <v>117</v>
      </c>
      <c r="Z250" s="102" t="s">
        <v>117</v>
      </c>
      <c r="AA250" s="102" t="s">
        <v>117</v>
      </c>
      <c r="AB250" s="102">
        <v>1</v>
      </c>
      <c r="AC250" s="102" t="s">
        <v>117</v>
      </c>
      <c r="AD250" s="102">
        <v>1</v>
      </c>
      <c r="AE250" s="102" t="s">
        <v>117</v>
      </c>
      <c r="AF250" s="102" t="s">
        <v>117</v>
      </c>
      <c r="AG250" s="102" t="s">
        <v>117</v>
      </c>
      <c r="AH250" s="232" t="s">
        <v>117</v>
      </c>
    </row>
    <row r="251" spans="2:34" ht="15.95" customHeight="1">
      <c r="B251" s="256" t="str">
        <f>IF(ISBLANK([4]死因簡単分類!B251)=TRUE,"",[4]死因簡単分類!B251)</f>
        <v/>
      </c>
      <c r="C251" s="257" t="str">
        <f>IF(ISBLANK([4]死因簡単分類!C251)=TRUE,"",[4]死因簡単分類!C251)</f>
        <v/>
      </c>
      <c r="D251" s="192" t="str">
        <f>IF(ISBLANK([4]死因簡単分類!$C249)=TRUE,"",[4]死因簡単分類!D251)</f>
        <v>女</v>
      </c>
      <c r="E251" s="155">
        <v>3</v>
      </c>
      <c r="F251" s="211" t="s">
        <v>117</v>
      </c>
      <c r="G251" s="155" t="s">
        <v>117</v>
      </c>
      <c r="H251" s="155" t="s">
        <v>117</v>
      </c>
      <c r="I251" s="155" t="s">
        <v>117</v>
      </c>
      <c r="J251" s="155" t="s">
        <v>117</v>
      </c>
      <c r="K251" s="155" t="s">
        <v>117</v>
      </c>
      <c r="L251" s="155" t="s">
        <v>117</v>
      </c>
      <c r="M251" s="155" t="s">
        <v>117</v>
      </c>
      <c r="N251" s="102" t="s">
        <v>117</v>
      </c>
      <c r="O251" s="208"/>
      <c r="P251" s="208"/>
      <c r="Q251" s="102" t="s">
        <v>117</v>
      </c>
      <c r="R251" s="102" t="s">
        <v>117</v>
      </c>
      <c r="S251" s="102" t="s">
        <v>117</v>
      </c>
      <c r="T251" s="102" t="s">
        <v>117</v>
      </c>
      <c r="U251" s="102" t="s">
        <v>117</v>
      </c>
      <c r="V251" s="102" t="s">
        <v>117</v>
      </c>
      <c r="W251" s="102" t="s">
        <v>117</v>
      </c>
      <c r="X251" s="102" t="s">
        <v>117</v>
      </c>
      <c r="Y251" s="102" t="s">
        <v>117</v>
      </c>
      <c r="Z251" s="102" t="s">
        <v>117</v>
      </c>
      <c r="AA251" s="102" t="s">
        <v>117</v>
      </c>
      <c r="AB251" s="102">
        <v>1</v>
      </c>
      <c r="AC251" s="102" t="s">
        <v>117</v>
      </c>
      <c r="AD251" s="102">
        <v>1</v>
      </c>
      <c r="AE251" s="102" t="s">
        <v>117</v>
      </c>
      <c r="AF251" s="102" t="s">
        <v>117</v>
      </c>
      <c r="AG251" s="102">
        <v>1</v>
      </c>
      <c r="AH251" s="232" t="s">
        <v>117</v>
      </c>
    </row>
    <row r="252" spans="2:34" ht="15.95" customHeight="1">
      <c r="B252" s="256" t="str">
        <f>IF(ISBLANK([4]死因簡単分類!B252)=TRUE,"",[4]死因簡単分類!B252)</f>
        <v xml:space="preserve">  10400</v>
      </c>
      <c r="C252" s="257" t="str">
        <f>IF(ISBLANK([4]死因簡単分類!C252)=TRUE,"",[4]死因簡単分類!C252)</f>
        <v xml:space="preserve">  慢性閉塞性肺疾患</v>
      </c>
      <c r="D252" s="192" t="str">
        <f>IF(ISBLANK([4]死因簡単分類!$C252)=TRUE,"",[4]死因簡単分類!D252)</f>
        <v>総数</v>
      </c>
      <c r="E252" s="155">
        <v>272</v>
      </c>
      <c r="F252" s="211" t="s">
        <v>117</v>
      </c>
      <c r="G252" s="155" t="s">
        <v>117</v>
      </c>
      <c r="H252" s="155" t="s">
        <v>117</v>
      </c>
      <c r="I252" s="155" t="s">
        <v>117</v>
      </c>
      <c r="J252" s="155" t="s">
        <v>117</v>
      </c>
      <c r="K252" s="155" t="s">
        <v>117</v>
      </c>
      <c r="L252" s="155" t="s">
        <v>117</v>
      </c>
      <c r="M252" s="155" t="s">
        <v>117</v>
      </c>
      <c r="N252" s="102" t="s">
        <v>117</v>
      </c>
      <c r="O252" s="208"/>
      <c r="P252" s="208"/>
      <c r="Q252" s="102" t="s">
        <v>117</v>
      </c>
      <c r="R252" s="102" t="s">
        <v>117</v>
      </c>
      <c r="S252" s="102" t="s">
        <v>117</v>
      </c>
      <c r="T252" s="102" t="s">
        <v>117</v>
      </c>
      <c r="U252" s="102" t="s">
        <v>117</v>
      </c>
      <c r="V252" s="102" t="s">
        <v>117</v>
      </c>
      <c r="W252" s="102" t="s">
        <v>117</v>
      </c>
      <c r="X252" s="102">
        <v>2</v>
      </c>
      <c r="Y252" s="102">
        <v>2</v>
      </c>
      <c r="Z252" s="102">
        <v>9</v>
      </c>
      <c r="AA252" s="102">
        <v>17</v>
      </c>
      <c r="AB252" s="102">
        <v>37</v>
      </c>
      <c r="AC252" s="102">
        <v>67</v>
      </c>
      <c r="AD252" s="102">
        <v>80</v>
      </c>
      <c r="AE252" s="102">
        <v>47</v>
      </c>
      <c r="AF252" s="102">
        <v>9</v>
      </c>
      <c r="AG252" s="102">
        <v>2</v>
      </c>
      <c r="AH252" s="232" t="s">
        <v>117</v>
      </c>
    </row>
    <row r="253" spans="2:34" ht="15.95" customHeight="1">
      <c r="B253" s="256" t="str">
        <f>IF(ISBLANK([4]死因簡単分類!B253)=TRUE,"",[4]死因簡単分類!B253)</f>
        <v/>
      </c>
      <c r="C253" s="257" t="str">
        <f>IF(ISBLANK([4]死因簡単分類!C253)=TRUE,"",[4]死因簡単分類!C253)</f>
        <v/>
      </c>
      <c r="D253" s="192" t="str">
        <f>IF(ISBLANK([4]死因簡単分類!$C252)=TRUE,"",[4]死因簡単分類!D253)</f>
        <v>男</v>
      </c>
      <c r="E253" s="155">
        <v>226</v>
      </c>
      <c r="F253" s="211" t="s">
        <v>117</v>
      </c>
      <c r="G253" s="155" t="s">
        <v>117</v>
      </c>
      <c r="H253" s="155" t="s">
        <v>117</v>
      </c>
      <c r="I253" s="155" t="s">
        <v>117</v>
      </c>
      <c r="J253" s="155" t="s">
        <v>117</v>
      </c>
      <c r="K253" s="155" t="s">
        <v>117</v>
      </c>
      <c r="L253" s="155" t="s">
        <v>117</v>
      </c>
      <c r="M253" s="155" t="s">
        <v>117</v>
      </c>
      <c r="N253" s="102" t="s">
        <v>117</v>
      </c>
      <c r="O253" s="208"/>
      <c r="P253" s="208"/>
      <c r="Q253" s="102" t="s">
        <v>117</v>
      </c>
      <c r="R253" s="102" t="s">
        <v>117</v>
      </c>
      <c r="S253" s="102" t="s">
        <v>117</v>
      </c>
      <c r="T253" s="102" t="s">
        <v>117</v>
      </c>
      <c r="U253" s="102" t="s">
        <v>117</v>
      </c>
      <c r="V253" s="102" t="s">
        <v>117</v>
      </c>
      <c r="W253" s="102" t="s">
        <v>117</v>
      </c>
      <c r="X253" s="102">
        <v>2</v>
      </c>
      <c r="Y253" s="102">
        <v>2</v>
      </c>
      <c r="Z253" s="102">
        <v>8</v>
      </c>
      <c r="AA253" s="102">
        <v>13</v>
      </c>
      <c r="AB253" s="102">
        <v>34</v>
      </c>
      <c r="AC253" s="102">
        <v>62</v>
      </c>
      <c r="AD253" s="102">
        <v>64</v>
      </c>
      <c r="AE253" s="102">
        <v>35</v>
      </c>
      <c r="AF253" s="102">
        <v>6</v>
      </c>
      <c r="AG253" s="102" t="s">
        <v>117</v>
      </c>
      <c r="AH253" s="232" t="s">
        <v>117</v>
      </c>
    </row>
    <row r="254" spans="2:34" ht="15.95" customHeight="1" thickBot="1">
      <c r="B254" s="258" t="str">
        <f>IF(ISBLANK([4]死因簡単分類!B254)=TRUE,"",[4]死因簡単分類!B254)</f>
        <v/>
      </c>
      <c r="C254" s="259" t="str">
        <f>IF(ISBLANK([4]死因簡単分類!C254)=TRUE,"",[4]死因簡単分類!C254)</f>
        <v/>
      </c>
      <c r="D254" s="260" t="str">
        <f>IF(ISBLANK([4]死因簡単分類!$C252)=TRUE,"",[4]死因簡単分類!D254)</f>
        <v>女</v>
      </c>
      <c r="E254" s="215">
        <v>46</v>
      </c>
      <c r="F254" s="216" t="s">
        <v>117</v>
      </c>
      <c r="G254" s="215" t="s">
        <v>117</v>
      </c>
      <c r="H254" s="215" t="s">
        <v>117</v>
      </c>
      <c r="I254" s="215" t="s">
        <v>117</v>
      </c>
      <c r="J254" s="215" t="s">
        <v>117</v>
      </c>
      <c r="K254" s="215" t="s">
        <v>117</v>
      </c>
      <c r="L254" s="215" t="s">
        <v>117</v>
      </c>
      <c r="M254" s="215" t="s">
        <v>117</v>
      </c>
      <c r="N254" s="217" t="s">
        <v>117</v>
      </c>
      <c r="O254" s="208"/>
      <c r="P254" s="208"/>
      <c r="Q254" s="217" t="s">
        <v>117</v>
      </c>
      <c r="R254" s="217" t="s">
        <v>117</v>
      </c>
      <c r="S254" s="217" t="s">
        <v>117</v>
      </c>
      <c r="T254" s="217" t="s">
        <v>117</v>
      </c>
      <c r="U254" s="217" t="s">
        <v>117</v>
      </c>
      <c r="V254" s="217" t="s">
        <v>117</v>
      </c>
      <c r="W254" s="217" t="s">
        <v>117</v>
      </c>
      <c r="X254" s="217" t="s">
        <v>117</v>
      </c>
      <c r="Y254" s="217" t="s">
        <v>117</v>
      </c>
      <c r="Z254" s="217">
        <v>1</v>
      </c>
      <c r="AA254" s="217">
        <v>4</v>
      </c>
      <c r="AB254" s="217">
        <v>3</v>
      </c>
      <c r="AC254" s="217">
        <v>5</v>
      </c>
      <c r="AD254" s="217">
        <v>16</v>
      </c>
      <c r="AE254" s="217">
        <v>12</v>
      </c>
      <c r="AF254" s="217">
        <v>3</v>
      </c>
      <c r="AG254" s="217">
        <v>2</v>
      </c>
      <c r="AH254" s="233" t="s">
        <v>117</v>
      </c>
    </row>
    <row r="255" spans="2:34" ht="15.95" customHeight="1">
      <c r="B255" s="267"/>
      <c r="C255" s="267"/>
      <c r="D255" s="196"/>
      <c r="E255" s="208"/>
      <c r="F255" s="208"/>
      <c r="G255" s="208"/>
      <c r="H255" s="208"/>
      <c r="I255" s="208"/>
      <c r="J255" s="208"/>
      <c r="K255" s="208"/>
      <c r="L255" s="208"/>
      <c r="M255" s="208"/>
      <c r="N255" s="208"/>
      <c r="O255" s="208"/>
      <c r="P255" s="208"/>
      <c r="Q255" s="208"/>
      <c r="R255" s="208"/>
      <c r="S255" s="208"/>
      <c r="T255" s="208"/>
      <c r="U255" s="208"/>
      <c r="V255" s="208"/>
      <c r="W255" s="208"/>
      <c r="X255" s="208"/>
      <c r="Y255" s="208"/>
      <c r="Z255" s="208"/>
      <c r="AA255" s="208"/>
      <c r="AB255" s="208"/>
      <c r="AC255" s="208"/>
      <c r="AD255" s="208"/>
      <c r="AE255" s="208"/>
      <c r="AF255" s="208"/>
      <c r="AG255" s="208"/>
      <c r="AH255" s="208"/>
    </row>
    <row r="256" spans="2:34" ht="15.95" customHeight="1">
      <c r="B256" s="226" t="s">
        <v>207</v>
      </c>
      <c r="P256" s="181"/>
    </row>
    <row r="257" spans="2:35" ht="15.95" customHeight="1" thickBot="1">
      <c r="B257" s="183"/>
      <c r="C257" s="181"/>
      <c r="D257" s="181"/>
      <c r="E257" s="181"/>
      <c r="F257" s="181"/>
      <c r="G257" s="181"/>
      <c r="H257" s="181"/>
      <c r="I257" s="181"/>
      <c r="J257" s="181"/>
      <c r="K257" s="181"/>
      <c r="L257" s="181"/>
      <c r="M257" s="181"/>
      <c r="N257" s="181"/>
      <c r="O257" s="181"/>
      <c r="P257" s="181"/>
      <c r="Q257" s="181"/>
      <c r="R257" s="181"/>
      <c r="S257" s="181"/>
      <c r="T257" s="181"/>
      <c r="U257" s="181"/>
      <c r="V257" s="181"/>
      <c r="W257" s="181"/>
      <c r="X257" s="181"/>
      <c r="Y257" s="181"/>
      <c r="Z257" s="181"/>
      <c r="AA257" s="181"/>
      <c r="AB257" s="181"/>
      <c r="AC257" s="181"/>
      <c r="AD257" s="181"/>
      <c r="AE257" s="181"/>
      <c r="AF257" s="121"/>
      <c r="AG257" s="121"/>
      <c r="AH257" s="245" t="str">
        <f>AH2</f>
        <v>令和２（2020）年</v>
      </c>
    </row>
    <row r="258" spans="2:35" ht="28.5">
      <c r="B258" s="246" t="s">
        <v>205</v>
      </c>
      <c r="C258" s="247" t="s">
        <v>181</v>
      </c>
      <c r="D258" s="248"/>
      <c r="E258" s="247" t="s">
        <v>182</v>
      </c>
      <c r="F258" s="263" t="s">
        <v>183</v>
      </c>
      <c r="G258" s="247" t="s">
        <v>184</v>
      </c>
      <c r="H258" s="247" t="s">
        <v>185</v>
      </c>
      <c r="I258" s="247" t="s">
        <v>186</v>
      </c>
      <c r="J258" s="247" t="s">
        <v>187</v>
      </c>
      <c r="K258" s="247" t="s">
        <v>188</v>
      </c>
      <c r="L258" s="247" t="s">
        <v>189</v>
      </c>
      <c r="M258" s="247" t="s">
        <v>190</v>
      </c>
      <c r="N258" s="250" t="s">
        <v>170</v>
      </c>
      <c r="O258" s="196"/>
      <c r="P258" s="197"/>
      <c r="Q258" s="250" t="s">
        <v>171</v>
      </c>
      <c r="R258" s="247" t="s">
        <v>172</v>
      </c>
      <c r="S258" s="247" t="s">
        <v>173</v>
      </c>
      <c r="T258" s="247" t="s">
        <v>174</v>
      </c>
      <c r="U258" s="247" t="s">
        <v>175</v>
      </c>
      <c r="V258" s="247" t="s">
        <v>176</v>
      </c>
      <c r="W258" s="247" t="s">
        <v>191</v>
      </c>
      <c r="X258" s="247" t="s">
        <v>192</v>
      </c>
      <c r="Y258" s="247" t="s">
        <v>193</v>
      </c>
      <c r="Z258" s="247" t="s">
        <v>194</v>
      </c>
      <c r="AA258" s="247" t="s">
        <v>195</v>
      </c>
      <c r="AB258" s="247" t="s">
        <v>196</v>
      </c>
      <c r="AC258" s="247" t="s">
        <v>197</v>
      </c>
      <c r="AD258" s="247" t="s">
        <v>198</v>
      </c>
      <c r="AE258" s="247" t="s">
        <v>199</v>
      </c>
      <c r="AF258" s="247" t="s">
        <v>200</v>
      </c>
      <c r="AG258" s="247" t="s">
        <v>201</v>
      </c>
      <c r="AH258" s="251" t="s">
        <v>202</v>
      </c>
      <c r="AI258" s="188"/>
    </row>
    <row r="259" spans="2:35" ht="15.95" customHeight="1">
      <c r="B259" s="256" t="str">
        <f>IF(ISBLANK([4]死因簡単分類!B259)=TRUE,"",[4]死因簡単分類!B259)</f>
        <v xml:space="preserve">  10500</v>
      </c>
      <c r="C259" s="257" t="str">
        <f>IF(ISBLANK([4]死因簡単分類!C259)=TRUE,"",[4]死因簡単分類!C259)</f>
        <v xml:space="preserve">  喘　　　息</v>
      </c>
      <c r="D259" s="192" t="str">
        <f>IF(ISBLANK([4]死因簡単分類!$C259)=TRUE,"",[4]死因簡単分類!D259)</f>
        <v>総数</v>
      </c>
      <c r="E259" s="155">
        <v>25</v>
      </c>
      <c r="F259" s="211" t="s">
        <v>117</v>
      </c>
      <c r="G259" s="155" t="s">
        <v>117</v>
      </c>
      <c r="H259" s="155" t="s">
        <v>117</v>
      </c>
      <c r="I259" s="155" t="s">
        <v>117</v>
      </c>
      <c r="J259" s="155" t="s">
        <v>117</v>
      </c>
      <c r="K259" s="155" t="s">
        <v>117</v>
      </c>
      <c r="L259" s="155" t="s">
        <v>117</v>
      </c>
      <c r="M259" s="155" t="s">
        <v>117</v>
      </c>
      <c r="N259" s="102" t="s">
        <v>117</v>
      </c>
      <c r="O259" s="208"/>
      <c r="P259" s="212"/>
      <c r="Q259" s="102" t="s">
        <v>117</v>
      </c>
      <c r="R259" s="102" t="s">
        <v>117</v>
      </c>
      <c r="S259" s="102" t="s">
        <v>117</v>
      </c>
      <c r="T259" s="102" t="s">
        <v>117</v>
      </c>
      <c r="U259" s="102" t="s">
        <v>117</v>
      </c>
      <c r="V259" s="102">
        <v>1</v>
      </c>
      <c r="W259" s="102" t="s">
        <v>117</v>
      </c>
      <c r="X259" s="102" t="s">
        <v>117</v>
      </c>
      <c r="Y259" s="102" t="s">
        <v>117</v>
      </c>
      <c r="Z259" s="102" t="s">
        <v>117</v>
      </c>
      <c r="AA259" s="102">
        <v>1</v>
      </c>
      <c r="AB259" s="102" t="s">
        <v>117</v>
      </c>
      <c r="AC259" s="102">
        <v>3</v>
      </c>
      <c r="AD259" s="102">
        <v>6</v>
      </c>
      <c r="AE259" s="102">
        <v>7</v>
      </c>
      <c r="AF259" s="102">
        <v>6</v>
      </c>
      <c r="AG259" s="102">
        <v>1</v>
      </c>
      <c r="AH259" s="232" t="s">
        <v>117</v>
      </c>
    </row>
    <row r="260" spans="2:35" ht="15.95" customHeight="1">
      <c r="B260" s="256" t="str">
        <f>IF(ISBLANK([4]死因簡単分類!B260)=TRUE,"",[4]死因簡単分類!B260)</f>
        <v/>
      </c>
      <c r="C260" s="257" t="str">
        <f>IF(ISBLANK([4]死因簡単分類!C260)=TRUE,"",[4]死因簡単分類!C260)</f>
        <v/>
      </c>
      <c r="D260" s="192" t="str">
        <f>IF(ISBLANK([4]死因簡単分類!$C259)=TRUE,"",[4]死因簡単分類!D260)</f>
        <v>男</v>
      </c>
      <c r="E260" s="155">
        <v>5</v>
      </c>
      <c r="F260" s="211" t="s">
        <v>117</v>
      </c>
      <c r="G260" s="155" t="s">
        <v>117</v>
      </c>
      <c r="H260" s="155" t="s">
        <v>117</v>
      </c>
      <c r="I260" s="155" t="s">
        <v>117</v>
      </c>
      <c r="J260" s="155" t="s">
        <v>117</v>
      </c>
      <c r="K260" s="155" t="s">
        <v>117</v>
      </c>
      <c r="L260" s="155" t="s">
        <v>117</v>
      </c>
      <c r="M260" s="155" t="s">
        <v>117</v>
      </c>
      <c r="N260" s="102" t="s">
        <v>117</v>
      </c>
      <c r="O260" s="208"/>
      <c r="P260" s="212"/>
      <c r="Q260" s="102" t="s">
        <v>117</v>
      </c>
      <c r="R260" s="102" t="s">
        <v>117</v>
      </c>
      <c r="S260" s="102" t="s">
        <v>117</v>
      </c>
      <c r="T260" s="102" t="s">
        <v>117</v>
      </c>
      <c r="U260" s="102" t="s">
        <v>117</v>
      </c>
      <c r="V260" s="102">
        <v>1</v>
      </c>
      <c r="W260" s="102" t="s">
        <v>117</v>
      </c>
      <c r="X260" s="102" t="s">
        <v>117</v>
      </c>
      <c r="Y260" s="102" t="s">
        <v>117</v>
      </c>
      <c r="Z260" s="102" t="s">
        <v>117</v>
      </c>
      <c r="AA260" s="102" t="s">
        <v>117</v>
      </c>
      <c r="AB260" s="102" t="s">
        <v>117</v>
      </c>
      <c r="AC260" s="102">
        <v>1</v>
      </c>
      <c r="AD260" s="102">
        <v>2</v>
      </c>
      <c r="AE260" s="102">
        <v>1</v>
      </c>
      <c r="AF260" s="102" t="s">
        <v>117</v>
      </c>
      <c r="AG260" s="102" t="s">
        <v>117</v>
      </c>
      <c r="AH260" s="232" t="s">
        <v>117</v>
      </c>
    </row>
    <row r="261" spans="2:35" ht="15.95" customHeight="1">
      <c r="B261" s="256" t="str">
        <f>IF(ISBLANK([4]死因簡単分類!B261)=TRUE,"",[4]死因簡単分類!B261)</f>
        <v/>
      </c>
      <c r="C261" s="257" t="str">
        <f>IF(ISBLANK([4]死因簡単分類!C261)=TRUE,"",[4]死因簡単分類!C261)</f>
        <v/>
      </c>
      <c r="D261" s="192" t="str">
        <f>IF(ISBLANK([4]死因簡単分類!$C259)=TRUE,"",[4]死因簡単分類!D261)</f>
        <v>女</v>
      </c>
      <c r="E261" s="155">
        <v>20</v>
      </c>
      <c r="F261" s="211" t="s">
        <v>117</v>
      </c>
      <c r="G261" s="155" t="s">
        <v>117</v>
      </c>
      <c r="H261" s="155" t="s">
        <v>117</v>
      </c>
      <c r="I261" s="155" t="s">
        <v>117</v>
      </c>
      <c r="J261" s="155" t="s">
        <v>117</v>
      </c>
      <c r="K261" s="155" t="s">
        <v>117</v>
      </c>
      <c r="L261" s="155" t="s">
        <v>117</v>
      </c>
      <c r="M261" s="155" t="s">
        <v>117</v>
      </c>
      <c r="N261" s="102" t="s">
        <v>117</v>
      </c>
      <c r="O261" s="208"/>
      <c r="P261" s="212"/>
      <c r="Q261" s="102" t="s">
        <v>117</v>
      </c>
      <c r="R261" s="102" t="s">
        <v>117</v>
      </c>
      <c r="S261" s="102" t="s">
        <v>117</v>
      </c>
      <c r="T261" s="102" t="s">
        <v>117</v>
      </c>
      <c r="U261" s="102" t="s">
        <v>117</v>
      </c>
      <c r="V261" s="102" t="s">
        <v>117</v>
      </c>
      <c r="W261" s="102" t="s">
        <v>117</v>
      </c>
      <c r="X261" s="102" t="s">
        <v>117</v>
      </c>
      <c r="Y261" s="102" t="s">
        <v>117</v>
      </c>
      <c r="Z261" s="102" t="s">
        <v>117</v>
      </c>
      <c r="AA261" s="102">
        <v>1</v>
      </c>
      <c r="AB261" s="102" t="s">
        <v>117</v>
      </c>
      <c r="AC261" s="102">
        <v>2</v>
      </c>
      <c r="AD261" s="102">
        <v>4</v>
      </c>
      <c r="AE261" s="102">
        <v>6</v>
      </c>
      <c r="AF261" s="102">
        <v>6</v>
      </c>
      <c r="AG261" s="102">
        <v>1</v>
      </c>
      <c r="AH261" s="232" t="s">
        <v>117</v>
      </c>
    </row>
    <row r="262" spans="2:35" ht="15.95" customHeight="1">
      <c r="B262" s="256" t="str">
        <f>IF(ISBLANK([4]死因簡単分類!B262)=TRUE,"",[4]死因簡単分類!B262)</f>
        <v xml:space="preserve">  10600</v>
      </c>
      <c r="C262" s="257" t="str">
        <f>IF(ISBLANK([4]死因簡単分類!C262)=TRUE,"",[4]死因簡単分類!C262)</f>
        <v xml:space="preserve">  その他の呼吸器系の疾患</v>
      </c>
      <c r="D262" s="192" t="str">
        <f>IF(ISBLANK([4]死因簡単分類!$C262)=TRUE,"",[4]死因簡単分類!D262)</f>
        <v>総数</v>
      </c>
      <c r="E262" s="155">
        <v>1387</v>
      </c>
      <c r="F262" s="211" t="s">
        <v>117</v>
      </c>
      <c r="G262" s="155" t="s">
        <v>117</v>
      </c>
      <c r="H262" s="155" t="s">
        <v>117</v>
      </c>
      <c r="I262" s="155" t="s">
        <v>117</v>
      </c>
      <c r="J262" s="155" t="s">
        <v>117</v>
      </c>
      <c r="K262" s="155" t="s">
        <v>117</v>
      </c>
      <c r="L262" s="155" t="s">
        <v>117</v>
      </c>
      <c r="M262" s="155" t="s">
        <v>117</v>
      </c>
      <c r="N262" s="102" t="s">
        <v>117</v>
      </c>
      <c r="O262" s="208"/>
      <c r="P262" s="212"/>
      <c r="Q262" s="102" t="s">
        <v>117</v>
      </c>
      <c r="R262" s="102" t="s">
        <v>117</v>
      </c>
      <c r="S262" s="102" t="s">
        <v>117</v>
      </c>
      <c r="T262" s="102" t="s">
        <v>117</v>
      </c>
      <c r="U262" s="102">
        <v>2</v>
      </c>
      <c r="V262" s="102">
        <v>5</v>
      </c>
      <c r="W262" s="102">
        <v>2</v>
      </c>
      <c r="X262" s="102">
        <v>7</v>
      </c>
      <c r="Y262" s="102">
        <v>14</v>
      </c>
      <c r="Z262" s="102">
        <v>34</v>
      </c>
      <c r="AA262" s="102">
        <v>73</v>
      </c>
      <c r="AB262" s="102">
        <v>147</v>
      </c>
      <c r="AC262" s="102">
        <v>237</v>
      </c>
      <c r="AD262" s="102">
        <v>380</v>
      </c>
      <c r="AE262" s="102">
        <v>313</v>
      </c>
      <c r="AF262" s="102">
        <v>151</v>
      </c>
      <c r="AG262" s="102">
        <v>22</v>
      </c>
      <c r="AH262" s="232" t="s">
        <v>117</v>
      </c>
    </row>
    <row r="263" spans="2:35" ht="15.95" customHeight="1">
      <c r="B263" s="256" t="str">
        <f>IF(ISBLANK([4]死因簡単分類!B263)=TRUE,"",[4]死因簡単分類!B263)</f>
        <v/>
      </c>
      <c r="C263" s="257" t="str">
        <f>IF(ISBLANK([4]死因簡単分類!C263)=TRUE,"",[4]死因簡単分類!C263)</f>
        <v/>
      </c>
      <c r="D263" s="192" t="str">
        <f>IF(ISBLANK([4]死因簡単分類!$C262)=TRUE,"",[4]死因簡単分類!D263)</f>
        <v>男</v>
      </c>
      <c r="E263" s="155">
        <v>824</v>
      </c>
      <c r="F263" s="211" t="s">
        <v>117</v>
      </c>
      <c r="G263" s="155" t="s">
        <v>117</v>
      </c>
      <c r="H263" s="155" t="s">
        <v>117</v>
      </c>
      <c r="I263" s="155" t="s">
        <v>117</v>
      </c>
      <c r="J263" s="155" t="s">
        <v>117</v>
      </c>
      <c r="K263" s="155" t="s">
        <v>117</v>
      </c>
      <c r="L263" s="155" t="s">
        <v>117</v>
      </c>
      <c r="M263" s="155" t="s">
        <v>117</v>
      </c>
      <c r="N263" s="102" t="s">
        <v>117</v>
      </c>
      <c r="O263" s="208"/>
      <c r="P263" s="212"/>
      <c r="Q263" s="102" t="s">
        <v>117</v>
      </c>
      <c r="R263" s="102" t="s">
        <v>117</v>
      </c>
      <c r="S263" s="102" t="s">
        <v>117</v>
      </c>
      <c r="T263" s="102" t="s">
        <v>117</v>
      </c>
      <c r="U263" s="102">
        <v>1</v>
      </c>
      <c r="V263" s="102">
        <v>3</v>
      </c>
      <c r="W263" s="102">
        <v>2</v>
      </c>
      <c r="X263" s="102">
        <v>6</v>
      </c>
      <c r="Y263" s="102">
        <v>9</v>
      </c>
      <c r="Z263" s="102">
        <v>28</v>
      </c>
      <c r="AA263" s="102">
        <v>58</v>
      </c>
      <c r="AB263" s="102">
        <v>115</v>
      </c>
      <c r="AC263" s="102">
        <v>172</v>
      </c>
      <c r="AD263" s="102">
        <v>219</v>
      </c>
      <c r="AE263" s="102">
        <v>154</v>
      </c>
      <c r="AF263" s="102">
        <v>53</v>
      </c>
      <c r="AG263" s="102">
        <v>4</v>
      </c>
      <c r="AH263" s="232" t="s">
        <v>117</v>
      </c>
    </row>
    <row r="264" spans="2:35" ht="15.95" customHeight="1">
      <c r="B264" s="256" t="str">
        <f>IF(ISBLANK([4]死因簡単分類!B264)=TRUE,"",[4]死因簡単分類!B264)</f>
        <v/>
      </c>
      <c r="C264" s="257" t="str">
        <f>IF(ISBLANK([4]死因簡単分類!C264)=TRUE,"",[4]死因簡単分類!C264)</f>
        <v/>
      </c>
      <c r="D264" s="192" t="str">
        <f>IF(ISBLANK([4]死因簡単分類!$C262)=TRUE,"",[4]死因簡単分類!D264)</f>
        <v>女</v>
      </c>
      <c r="E264" s="155">
        <v>563</v>
      </c>
      <c r="F264" s="211" t="s">
        <v>117</v>
      </c>
      <c r="G264" s="155" t="s">
        <v>117</v>
      </c>
      <c r="H264" s="155" t="s">
        <v>117</v>
      </c>
      <c r="I264" s="155" t="s">
        <v>117</v>
      </c>
      <c r="J264" s="155" t="s">
        <v>117</v>
      </c>
      <c r="K264" s="155" t="s">
        <v>117</v>
      </c>
      <c r="L264" s="155" t="s">
        <v>117</v>
      </c>
      <c r="M264" s="155" t="s">
        <v>117</v>
      </c>
      <c r="N264" s="102" t="s">
        <v>117</v>
      </c>
      <c r="O264" s="208"/>
      <c r="P264" s="208"/>
      <c r="Q264" s="102" t="s">
        <v>117</v>
      </c>
      <c r="R264" s="102" t="s">
        <v>117</v>
      </c>
      <c r="S264" s="102" t="s">
        <v>117</v>
      </c>
      <c r="T264" s="102" t="s">
        <v>117</v>
      </c>
      <c r="U264" s="102">
        <v>1</v>
      </c>
      <c r="V264" s="102">
        <v>2</v>
      </c>
      <c r="W264" s="102" t="s">
        <v>117</v>
      </c>
      <c r="X264" s="102">
        <v>1</v>
      </c>
      <c r="Y264" s="102">
        <v>5</v>
      </c>
      <c r="Z264" s="102">
        <v>6</v>
      </c>
      <c r="AA264" s="102">
        <v>15</v>
      </c>
      <c r="AB264" s="102">
        <v>32</v>
      </c>
      <c r="AC264" s="102">
        <v>65</v>
      </c>
      <c r="AD264" s="102">
        <v>161</v>
      </c>
      <c r="AE264" s="102">
        <v>159</v>
      </c>
      <c r="AF264" s="102">
        <v>98</v>
      </c>
      <c r="AG264" s="102">
        <v>18</v>
      </c>
      <c r="AH264" s="232" t="s">
        <v>117</v>
      </c>
    </row>
    <row r="265" spans="2:35" ht="15.95" customHeight="1">
      <c r="B265" s="256" t="str">
        <f>IF(ISBLANK([4]死因簡単分類!B265)=TRUE,"",[4]死因簡単分類!B265)</f>
        <v xml:space="preserve">    10601</v>
      </c>
      <c r="C265" s="257" t="str">
        <f>IF(ISBLANK([4]死因簡単分類!C265)=TRUE,"",[4]死因簡単分類!C265)</f>
        <v xml:space="preserve">    誤嚥性肺炎</v>
      </c>
      <c r="D265" s="192" t="str">
        <f>IF(ISBLANK([4]死因簡単分類!$C265)=TRUE,"",[4]死因簡単分類!D265)</f>
        <v>総数</v>
      </c>
      <c r="E265" s="155">
        <v>862</v>
      </c>
      <c r="F265" s="211" t="s">
        <v>117</v>
      </c>
      <c r="G265" s="155" t="s">
        <v>117</v>
      </c>
      <c r="H265" s="155" t="s">
        <v>117</v>
      </c>
      <c r="I265" s="155" t="s">
        <v>117</v>
      </c>
      <c r="J265" s="155" t="s">
        <v>117</v>
      </c>
      <c r="K265" s="155" t="s">
        <v>117</v>
      </c>
      <c r="L265" s="155" t="s">
        <v>117</v>
      </c>
      <c r="M265" s="155" t="s">
        <v>117</v>
      </c>
      <c r="N265" s="102" t="s">
        <v>117</v>
      </c>
      <c r="O265" s="208"/>
      <c r="P265" s="208"/>
      <c r="Q265" s="102" t="s">
        <v>117</v>
      </c>
      <c r="R265" s="102" t="s">
        <v>117</v>
      </c>
      <c r="S265" s="102" t="s">
        <v>117</v>
      </c>
      <c r="T265" s="102" t="s">
        <v>117</v>
      </c>
      <c r="U265" s="102" t="s">
        <v>117</v>
      </c>
      <c r="V265" s="102">
        <v>2</v>
      </c>
      <c r="W265" s="102" t="s">
        <v>117</v>
      </c>
      <c r="X265" s="102">
        <v>2</v>
      </c>
      <c r="Y265" s="102">
        <v>2</v>
      </c>
      <c r="Z265" s="102">
        <v>12</v>
      </c>
      <c r="AA265" s="102">
        <v>30</v>
      </c>
      <c r="AB265" s="102">
        <v>68</v>
      </c>
      <c r="AC265" s="102">
        <v>132</v>
      </c>
      <c r="AD265" s="102">
        <v>247</v>
      </c>
      <c r="AE265" s="102">
        <v>228</v>
      </c>
      <c r="AF265" s="102">
        <v>120</v>
      </c>
      <c r="AG265" s="102">
        <v>19</v>
      </c>
      <c r="AH265" s="232" t="s">
        <v>117</v>
      </c>
    </row>
    <row r="266" spans="2:35" ht="15.95" customHeight="1">
      <c r="B266" s="256" t="str">
        <f>IF(ISBLANK([4]死因簡単分類!B266)=TRUE,"",[4]死因簡単分類!B266)</f>
        <v/>
      </c>
      <c r="C266" s="257" t="str">
        <f>IF(ISBLANK([4]死因簡単分類!C266)=TRUE,"",[4]死因簡単分類!C266)</f>
        <v/>
      </c>
      <c r="D266" s="192" t="str">
        <f>IF(ISBLANK([4]死因簡単分類!$C265)=TRUE,"",[4]死因簡単分類!D266)</f>
        <v>男</v>
      </c>
      <c r="E266" s="155">
        <v>489</v>
      </c>
      <c r="F266" s="211" t="s">
        <v>117</v>
      </c>
      <c r="G266" s="155" t="s">
        <v>117</v>
      </c>
      <c r="H266" s="155" t="s">
        <v>117</v>
      </c>
      <c r="I266" s="155" t="s">
        <v>117</v>
      </c>
      <c r="J266" s="155" t="s">
        <v>117</v>
      </c>
      <c r="K266" s="155" t="s">
        <v>117</v>
      </c>
      <c r="L266" s="155" t="s">
        <v>117</v>
      </c>
      <c r="M266" s="155" t="s">
        <v>117</v>
      </c>
      <c r="N266" s="102" t="s">
        <v>117</v>
      </c>
      <c r="O266" s="208"/>
      <c r="P266" s="208"/>
      <c r="Q266" s="102" t="s">
        <v>117</v>
      </c>
      <c r="R266" s="102" t="s">
        <v>117</v>
      </c>
      <c r="S266" s="102" t="s">
        <v>117</v>
      </c>
      <c r="T266" s="102" t="s">
        <v>117</v>
      </c>
      <c r="U266" s="102" t="s">
        <v>117</v>
      </c>
      <c r="V266" s="102">
        <v>1</v>
      </c>
      <c r="W266" s="102" t="s">
        <v>117</v>
      </c>
      <c r="X266" s="102">
        <v>2</v>
      </c>
      <c r="Y266" s="102" t="s">
        <v>117</v>
      </c>
      <c r="Z266" s="102">
        <v>10</v>
      </c>
      <c r="AA266" s="102">
        <v>23</v>
      </c>
      <c r="AB266" s="102">
        <v>51</v>
      </c>
      <c r="AC266" s="102">
        <v>96</v>
      </c>
      <c r="AD266" s="102">
        <v>144</v>
      </c>
      <c r="AE266" s="102">
        <v>114</v>
      </c>
      <c r="AF266" s="102">
        <v>44</v>
      </c>
      <c r="AG266" s="102">
        <v>4</v>
      </c>
      <c r="AH266" s="232" t="s">
        <v>117</v>
      </c>
    </row>
    <row r="267" spans="2:35" ht="15.95" customHeight="1">
      <c r="B267" s="256" t="str">
        <f>IF(ISBLANK([4]死因簡単分類!B267)=TRUE,"",[4]死因簡単分類!B267)</f>
        <v/>
      </c>
      <c r="C267" s="257" t="str">
        <f>IF(ISBLANK([4]死因簡単分類!C267)=TRUE,"",[4]死因簡単分類!C267)</f>
        <v/>
      </c>
      <c r="D267" s="192" t="str">
        <f>IF(ISBLANK([4]死因簡単分類!$C265)=TRUE,"",[4]死因簡単分類!D267)</f>
        <v>女</v>
      </c>
      <c r="E267" s="155">
        <v>373</v>
      </c>
      <c r="F267" s="211" t="s">
        <v>117</v>
      </c>
      <c r="G267" s="155" t="s">
        <v>117</v>
      </c>
      <c r="H267" s="155" t="s">
        <v>117</v>
      </c>
      <c r="I267" s="155" t="s">
        <v>117</v>
      </c>
      <c r="J267" s="155" t="s">
        <v>117</v>
      </c>
      <c r="K267" s="155" t="s">
        <v>117</v>
      </c>
      <c r="L267" s="155" t="s">
        <v>117</v>
      </c>
      <c r="M267" s="155" t="s">
        <v>117</v>
      </c>
      <c r="N267" s="102" t="s">
        <v>117</v>
      </c>
      <c r="O267" s="208"/>
      <c r="P267" s="208"/>
      <c r="Q267" s="102" t="s">
        <v>117</v>
      </c>
      <c r="R267" s="102" t="s">
        <v>117</v>
      </c>
      <c r="S267" s="102" t="s">
        <v>117</v>
      </c>
      <c r="T267" s="102" t="s">
        <v>117</v>
      </c>
      <c r="U267" s="102" t="s">
        <v>117</v>
      </c>
      <c r="V267" s="102">
        <v>1</v>
      </c>
      <c r="W267" s="102" t="s">
        <v>117</v>
      </c>
      <c r="X267" s="102" t="s">
        <v>117</v>
      </c>
      <c r="Y267" s="102">
        <v>2</v>
      </c>
      <c r="Z267" s="102">
        <v>2</v>
      </c>
      <c r="AA267" s="102">
        <v>7</v>
      </c>
      <c r="AB267" s="102">
        <v>17</v>
      </c>
      <c r="AC267" s="102">
        <v>36</v>
      </c>
      <c r="AD267" s="102">
        <v>103</v>
      </c>
      <c r="AE267" s="102">
        <v>114</v>
      </c>
      <c r="AF267" s="102">
        <v>76</v>
      </c>
      <c r="AG267" s="102">
        <v>15</v>
      </c>
      <c r="AH267" s="232" t="s">
        <v>117</v>
      </c>
    </row>
    <row r="268" spans="2:35" ht="15.95" customHeight="1">
      <c r="B268" s="256" t="str">
        <f>IF(ISBLANK([4]死因簡単分類!B268)=TRUE,"",[4]死因簡単分類!B268)</f>
        <v xml:space="preserve">    10602</v>
      </c>
      <c r="C268" s="257" t="str">
        <f>IF(ISBLANK([4]死因簡単分類!C268)=TRUE,"",[4]死因簡単分類!C268)</f>
        <v xml:space="preserve">    間質性肺疾患</v>
      </c>
      <c r="D268" s="192" t="str">
        <f>IF(ISBLANK([4]死因簡単分類!$C268)=TRUE,"",[4]死因簡単分類!D268)</f>
        <v>総数</v>
      </c>
      <c r="E268" s="155">
        <v>278</v>
      </c>
      <c r="F268" s="211" t="s">
        <v>117</v>
      </c>
      <c r="G268" s="155" t="s">
        <v>117</v>
      </c>
      <c r="H268" s="155" t="s">
        <v>117</v>
      </c>
      <c r="I268" s="155" t="s">
        <v>117</v>
      </c>
      <c r="J268" s="155" t="s">
        <v>117</v>
      </c>
      <c r="K268" s="155" t="s">
        <v>117</v>
      </c>
      <c r="L268" s="155" t="s">
        <v>117</v>
      </c>
      <c r="M268" s="155" t="s">
        <v>117</v>
      </c>
      <c r="N268" s="102" t="s">
        <v>117</v>
      </c>
      <c r="O268" s="208"/>
      <c r="P268" s="208"/>
      <c r="Q268" s="102" t="s">
        <v>117</v>
      </c>
      <c r="R268" s="102" t="s">
        <v>117</v>
      </c>
      <c r="S268" s="102" t="s">
        <v>117</v>
      </c>
      <c r="T268" s="102" t="s">
        <v>117</v>
      </c>
      <c r="U268" s="102" t="s">
        <v>117</v>
      </c>
      <c r="V268" s="102" t="s">
        <v>117</v>
      </c>
      <c r="W268" s="102">
        <v>2</v>
      </c>
      <c r="X268" s="102">
        <v>3</v>
      </c>
      <c r="Y268" s="102">
        <v>9</v>
      </c>
      <c r="Z268" s="102">
        <v>14</v>
      </c>
      <c r="AA268" s="102">
        <v>29</v>
      </c>
      <c r="AB268" s="102">
        <v>55</v>
      </c>
      <c r="AC268" s="102">
        <v>67</v>
      </c>
      <c r="AD268" s="102">
        <v>63</v>
      </c>
      <c r="AE268" s="102">
        <v>29</v>
      </c>
      <c r="AF268" s="102">
        <v>6</v>
      </c>
      <c r="AG268" s="102">
        <v>1</v>
      </c>
      <c r="AH268" s="232" t="s">
        <v>117</v>
      </c>
    </row>
    <row r="269" spans="2:35" ht="15.95" customHeight="1">
      <c r="B269" s="256" t="str">
        <f>IF(ISBLANK([4]死因簡単分類!B269)=TRUE,"",[4]死因簡単分類!B269)</f>
        <v/>
      </c>
      <c r="C269" s="257" t="str">
        <f>IF(ISBLANK([4]死因簡単分類!C269)=TRUE,"",[4]死因簡単分類!C269)</f>
        <v/>
      </c>
      <c r="D269" s="192" t="str">
        <f>IF(ISBLANK([4]死因簡単分類!$C268)=TRUE,"",[4]死因簡単分類!D269)</f>
        <v>男</v>
      </c>
      <c r="E269" s="155">
        <v>192</v>
      </c>
      <c r="F269" s="211" t="s">
        <v>117</v>
      </c>
      <c r="G269" s="155" t="s">
        <v>117</v>
      </c>
      <c r="H269" s="155" t="s">
        <v>117</v>
      </c>
      <c r="I269" s="155" t="s">
        <v>117</v>
      </c>
      <c r="J269" s="155" t="s">
        <v>117</v>
      </c>
      <c r="K269" s="155" t="s">
        <v>117</v>
      </c>
      <c r="L269" s="155" t="s">
        <v>117</v>
      </c>
      <c r="M269" s="155" t="s">
        <v>117</v>
      </c>
      <c r="N269" s="102" t="s">
        <v>117</v>
      </c>
      <c r="O269" s="208"/>
      <c r="P269" s="208"/>
      <c r="Q269" s="102" t="s">
        <v>117</v>
      </c>
      <c r="R269" s="102" t="s">
        <v>117</v>
      </c>
      <c r="S269" s="102" t="s">
        <v>117</v>
      </c>
      <c r="T269" s="102" t="s">
        <v>117</v>
      </c>
      <c r="U269" s="102" t="s">
        <v>117</v>
      </c>
      <c r="V269" s="102" t="s">
        <v>117</v>
      </c>
      <c r="W269" s="102">
        <v>2</v>
      </c>
      <c r="X269" s="102">
        <v>2</v>
      </c>
      <c r="Y269" s="102">
        <v>7</v>
      </c>
      <c r="Z269" s="102">
        <v>12</v>
      </c>
      <c r="AA269" s="102">
        <v>26</v>
      </c>
      <c r="AB269" s="102">
        <v>44</v>
      </c>
      <c r="AC269" s="102">
        <v>47</v>
      </c>
      <c r="AD269" s="102">
        <v>35</v>
      </c>
      <c r="AE269" s="102">
        <v>14</v>
      </c>
      <c r="AF269" s="102">
        <v>3</v>
      </c>
      <c r="AG269" s="102" t="s">
        <v>117</v>
      </c>
      <c r="AH269" s="232" t="s">
        <v>117</v>
      </c>
    </row>
    <row r="270" spans="2:35" ht="15.95" customHeight="1">
      <c r="B270" s="256" t="str">
        <f>IF(ISBLANK([4]死因簡単分類!B270)=TRUE,"",[4]死因簡単分類!B270)</f>
        <v/>
      </c>
      <c r="C270" s="257" t="str">
        <f>IF(ISBLANK([4]死因簡単分類!C270)=TRUE,"",[4]死因簡単分類!C270)</f>
        <v/>
      </c>
      <c r="D270" s="192" t="str">
        <f>IF(ISBLANK([4]死因簡単分類!$C268)=TRUE,"",[4]死因簡単分類!D270)</f>
        <v>女</v>
      </c>
      <c r="E270" s="155">
        <v>86</v>
      </c>
      <c r="F270" s="211" t="s">
        <v>117</v>
      </c>
      <c r="G270" s="155" t="s">
        <v>117</v>
      </c>
      <c r="H270" s="155" t="s">
        <v>117</v>
      </c>
      <c r="I270" s="155" t="s">
        <v>117</v>
      </c>
      <c r="J270" s="155" t="s">
        <v>117</v>
      </c>
      <c r="K270" s="155" t="s">
        <v>117</v>
      </c>
      <c r="L270" s="155" t="s">
        <v>117</v>
      </c>
      <c r="M270" s="155" t="s">
        <v>117</v>
      </c>
      <c r="N270" s="102" t="s">
        <v>117</v>
      </c>
      <c r="O270" s="208"/>
      <c r="P270" s="208"/>
      <c r="Q270" s="102" t="s">
        <v>117</v>
      </c>
      <c r="R270" s="102" t="s">
        <v>117</v>
      </c>
      <c r="S270" s="102" t="s">
        <v>117</v>
      </c>
      <c r="T270" s="102" t="s">
        <v>117</v>
      </c>
      <c r="U270" s="102" t="s">
        <v>117</v>
      </c>
      <c r="V270" s="102" t="s">
        <v>117</v>
      </c>
      <c r="W270" s="102" t="s">
        <v>117</v>
      </c>
      <c r="X270" s="102">
        <v>1</v>
      </c>
      <c r="Y270" s="102">
        <v>2</v>
      </c>
      <c r="Z270" s="102">
        <v>2</v>
      </c>
      <c r="AA270" s="102">
        <v>3</v>
      </c>
      <c r="AB270" s="102">
        <v>11</v>
      </c>
      <c r="AC270" s="102">
        <v>20</v>
      </c>
      <c r="AD270" s="102">
        <v>28</v>
      </c>
      <c r="AE270" s="102">
        <v>15</v>
      </c>
      <c r="AF270" s="102">
        <v>3</v>
      </c>
      <c r="AG270" s="102">
        <v>1</v>
      </c>
      <c r="AH270" s="232" t="s">
        <v>117</v>
      </c>
    </row>
    <row r="271" spans="2:35" ht="15.95" customHeight="1">
      <c r="B271" s="256" t="str">
        <f>IF(ISBLANK([4]死因簡単分類!B271)=TRUE,"",[4]死因簡単分類!B271)</f>
        <v xml:space="preserve">    10603</v>
      </c>
      <c r="C271" s="257" t="str">
        <f>IF(ISBLANK([4]死因簡単分類!C271)=TRUE,"",[4]死因簡単分類!C271)</f>
        <v xml:space="preserve">    その他の呼吸器系の疾患</v>
      </c>
      <c r="D271" s="192" t="str">
        <f>IF(ISBLANK([4]死因簡単分類!$C271)=TRUE,"",[4]死因簡単分類!D271)</f>
        <v>総数</v>
      </c>
      <c r="E271" s="155">
        <v>247</v>
      </c>
      <c r="F271" s="211" t="s">
        <v>117</v>
      </c>
      <c r="G271" s="155" t="s">
        <v>117</v>
      </c>
      <c r="H271" s="155" t="s">
        <v>117</v>
      </c>
      <c r="I271" s="155" t="s">
        <v>117</v>
      </c>
      <c r="J271" s="155" t="s">
        <v>117</v>
      </c>
      <c r="K271" s="155" t="s">
        <v>117</v>
      </c>
      <c r="L271" s="155" t="s">
        <v>117</v>
      </c>
      <c r="M271" s="155" t="s">
        <v>117</v>
      </c>
      <c r="N271" s="102" t="s">
        <v>117</v>
      </c>
      <c r="O271" s="208"/>
      <c r="P271" s="208"/>
      <c r="Q271" s="102" t="s">
        <v>117</v>
      </c>
      <c r="R271" s="102" t="s">
        <v>117</v>
      </c>
      <c r="S271" s="102" t="s">
        <v>117</v>
      </c>
      <c r="T271" s="102" t="s">
        <v>117</v>
      </c>
      <c r="U271" s="102">
        <v>2</v>
      </c>
      <c r="V271" s="102">
        <v>3</v>
      </c>
      <c r="W271" s="102" t="s">
        <v>117</v>
      </c>
      <c r="X271" s="102">
        <v>2</v>
      </c>
      <c r="Y271" s="102">
        <v>3</v>
      </c>
      <c r="Z271" s="102">
        <v>8</v>
      </c>
      <c r="AA271" s="102">
        <v>14</v>
      </c>
      <c r="AB271" s="102">
        <v>24</v>
      </c>
      <c r="AC271" s="102">
        <v>38</v>
      </c>
      <c r="AD271" s="102">
        <v>70</v>
      </c>
      <c r="AE271" s="102">
        <v>56</v>
      </c>
      <c r="AF271" s="102">
        <v>25</v>
      </c>
      <c r="AG271" s="102">
        <v>2</v>
      </c>
      <c r="AH271" s="232" t="s">
        <v>117</v>
      </c>
    </row>
    <row r="272" spans="2:35" ht="15.95" customHeight="1">
      <c r="B272" s="256" t="str">
        <f>IF(ISBLANK([4]死因簡単分類!B272)=TRUE,"",[4]死因簡単分類!B272)</f>
        <v/>
      </c>
      <c r="C272" s="257" t="str">
        <f>IF(ISBLANK([4]死因簡単分類!C272)=TRUE,"",[4]死因簡単分類!C272)</f>
        <v xml:space="preserve">    （10601及び10602を除く）</v>
      </c>
      <c r="D272" s="192" t="str">
        <f>IF(ISBLANK([4]死因簡単分類!$C271)=TRUE,"",[4]死因簡単分類!D272)</f>
        <v>男</v>
      </c>
      <c r="E272" s="155">
        <v>143</v>
      </c>
      <c r="F272" s="211" t="s">
        <v>117</v>
      </c>
      <c r="G272" s="155" t="s">
        <v>117</v>
      </c>
      <c r="H272" s="155" t="s">
        <v>117</v>
      </c>
      <c r="I272" s="155" t="s">
        <v>117</v>
      </c>
      <c r="J272" s="155" t="s">
        <v>117</v>
      </c>
      <c r="K272" s="155" t="s">
        <v>117</v>
      </c>
      <c r="L272" s="155" t="s">
        <v>117</v>
      </c>
      <c r="M272" s="155" t="s">
        <v>117</v>
      </c>
      <c r="N272" s="102" t="s">
        <v>117</v>
      </c>
      <c r="O272" s="208"/>
      <c r="P272" s="208"/>
      <c r="Q272" s="102" t="s">
        <v>117</v>
      </c>
      <c r="R272" s="102" t="s">
        <v>117</v>
      </c>
      <c r="S272" s="102" t="s">
        <v>117</v>
      </c>
      <c r="T272" s="102" t="s">
        <v>117</v>
      </c>
      <c r="U272" s="102">
        <v>1</v>
      </c>
      <c r="V272" s="102">
        <v>2</v>
      </c>
      <c r="W272" s="102" t="s">
        <v>117</v>
      </c>
      <c r="X272" s="102">
        <v>2</v>
      </c>
      <c r="Y272" s="102">
        <v>2</v>
      </c>
      <c r="Z272" s="102">
        <v>6</v>
      </c>
      <c r="AA272" s="102">
        <v>9</v>
      </c>
      <c r="AB272" s="102">
        <v>20</v>
      </c>
      <c r="AC272" s="102">
        <v>29</v>
      </c>
      <c r="AD272" s="102">
        <v>40</v>
      </c>
      <c r="AE272" s="102">
        <v>26</v>
      </c>
      <c r="AF272" s="102">
        <v>6</v>
      </c>
      <c r="AG272" s="102" t="s">
        <v>117</v>
      </c>
      <c r="AH272" s="232" t="s">
        <v>117</v>
      </c>
    </row>
    <row r="273" spans="2:34" ht="15.95" customHeight="1">
      <c r="B273" s="256" t="str">
        <f>IF(ISBLANK([4]死因簡単分類!B273)=TRUE,"",[4]死因簡単分類!B273)</f>
        <v/>
      </c>
      <c r="C273" s="257" t="str">
        <f>IF(ISBLANK([4]死因簡単分類!C273)=TRUE,"",[4]死因簡単分類!C273)</f>
        <v/>
      </c>
      <c r="D273" s="192" t="str">
        <f>IF(ISBLANK([4]死因簡単分類!$C271)=TRUE,"",[4]死因簡単分類!D273)</f>
        <v>女</v>
      </c>
      <c r="E273" s="155">
        <v>104</v>
      </c>
      <c r="F273" s="211" t="s">
        <v>117</v>
      </c>
      <c r="G273" s="155" t="s">
        <v>117</v>
      </c>
      <c r="H273" s="155" t="s">
        <v>117</v>
      </c>
      <c r="I273" s="155" t="s">
        <v>117</v>
      </c>
      <c r="J273" s="155" t="s">
        <v>117</v>
      </c>
      <c r="K273" s="155" t="s">
        <v>117</v>
      </c>
      <c r="L273" s="155" t="s">
        <v>117</v>
      </c>
      <c r="M273" s="155" t="s">
        <v>117</v>
      </c>
      <c r="N273" s="102" t="s">
        <v>117</v>
      </c>
      <c r="O273" s="208"/>
      <c r="P273" s="208"/>
      <c r="Q273" s="102" t="s">
        <v>117</v>
      </c>
      <c r="R273" s="102" t="s">
        <v>117</v>
      </c>
      <c r="S273" s="102" t="s">
        <v>117</v>
      </c>
      <c r="T273" s="102" t="s">
        <v>117</v>
      </c>
      <c r="U273" s="102">
        <v>1</v>
      </c>
      <c r="V273" s="102">
        <v>1</v>
      </c>
      <c r="W273" s="102" t="s">
        <v>117</v>
      </c>
      <c r="X273" s="102" t="s">
        <v>117</v>
      </c>
      <c r="Y273" s="102">
        <v>1</v>
      </c>
      <c r="Z273" s="102">
        <v>2</v>
      </c>
      <c r="AA273" s="102">
        <v>5</v>
      </c>
      <c r="AB273" s="102">
        <v>4</v>
      </c>
      <c r="AC273" s="102">
        <v>9</v>
      </c>
      <c r="AD273" s="102">
        <v>30</v>
      </c>
      <c r="AE273" s="102">
        <v>30</v>
      </c>
      <c r="AF273" s="102">
        <v>19</v>
      </c>
      <c r="AG273" s="102">
        <v>2</v>
      </c>
      <c r="AH273" s="232" t="s">
        <v>117</v>
      </c>
    </row>
    <row r="274" spans="2:34" ht="15.95" customHeight="1">
      <c r="B274" s="256" t="str">
        <f>IF(ISBLANK([4]死因簡単分類!B274)=TRUE,"",[4]死因簡単分類!B274)</f>
        <v>11000</v>
      </c>
      <c r="C274" s="257" t="str">
        <f>IF(ISBLANK([4]死因簡単分類!C274)=TRUE,"",[4]死因簡単分類!C274)</f>
        <v>消化器系の疾患</v>
      </c>
      <c r="D274" s="192" t="str">
        <f>IF(ISBLANK([4]死因簡単分類!$C274)=TRUE,"",[4]死因簡単分類!D274)</f>
        <v>総数</v>
      </c>
      <c r="E274" s="155">
        <v>859</v>
      </c>
      <c r="F274" s="211" t="s">
        <v>117</v>
      </c>
      <c r="G274" s="155" t="s">
        <v>117</v>
      </c>
      <c r="H274" s="155" t="s">
        <v>117</v>
      </c>
      <c r="I274" s="155" t="s">
        <v>117</v>
      </c>
      <c r="J274" s="155" t="s">
        <v>117</v>
      </c>
      <c r="K274" s="155" t="s">
        <v>117</v>
      </c>
      <c r="L274" s="155">
        <v>2</v>
      </c>
      <c r="M274" s="155" t="s">
        <v>117</v>
      </c>
      <c r="N274" s="102" t="s">
        <v>117</v>
      </c>
      <c r="O274" s="208"/>
      <c r="P274" s="208"/>
      <c r="Q274" s="102" t="s">
        <v>117</v>
      </c>
      <c r="R274" s="102" t="s">
        <v>117</v>
      </c>
      <c r="S274" s="102">
        <v>1</v>
      </c>
      <c r="T274" s="102">
        <v>3</v>
      </c>
      <c r="U274" s="102">
        <v>6</v>
      </c>
      <c r="V274" s="102">
        <v>12</v>
      </c>
      <c r="W274" s="102">
        <v>15</v>
      </c>
      <c r="X274" s="102">
        <v>22</v>
      </c>
      <c r="Y274" s="102">
        <v>29</v>
      </c>
      <c r="Z274" s="102">
        <v>49</v>
      </c>
      <c r="AA274" s="102">
        <v>90</v>
      </c>
      <c r="AB274" s="102">
        <v>75</v>
      </c>
      <c r="AC274" s="102">
        <v>134</v>
      </c>
      <c r="AD274" s="102">
        <v>146</v>
      </c>
      <c r="AE274" s="102">
        <v>188</v>
      </c>
      <c r="AF274" s="102">
        <v>73</v>
      </c>
      <c r="AG274" s="102">
        <v>14</v>
      </c>
      <c r="AH274" s="232" t="s">
        <v>117</v>
      </c>
    </row>
    <row r="275" spans="2:34" ht="15.95" customHeight="1">
      <c r="B275" s="256" t="str">
        <f>IF(ISBLANK([4]死因簡単分類!B275)=TRUE,"",[4]死因簡単分類!B275)</f>
        <v/>
      </c>
      <c r="C275" s="257" t="str">
        <f>IF(ISBLANK([4]死因簡単分類!C275)=TRUE,"",[4]死因簡単分類!C275)</f>
        <v/>
      </c>
      <c r="D275" s="192" t="str">
        <f>IF(ISBLANK([4]死因簡単分類!$C274)=TRUE,"",[4]死因簡単分類!D275)</f>
        <v>男</v>
      </c>
      <c r="E275" s="155">
        <v>440</v>
      </c>
      <c r="F275" s="211" t="s">
        <v>117</v>
      </c>
      <c r="G275" s="155" t="s">
        <v>117</v>
      </c>
      <c r="H275" s="155" t="s">
        <v>117</v>
      </c>
      <c r="I275" s="155" t="s">
        <v>117</v>
      </c>
      <c r="J275" s="155" t="s">
        <v>117</v>
      </c>
      <c r="K275" s="155" t="s">
        <v>117</v>
      </c>
      <c r="L275" s="155">
        <v>2</v>
      </c>
      <c r="M275" s="155" t="s">
        <v>117</v>
      </c>
      <c r="N275" s="102" t="s">
        <v>117</v>
      </c>
      <c r="O275" s="208"/>
      <c r="P275" s="208"/>
      <c r="Q275" s="102" t="s">
        <v>117</v>
      </c>
      <c r="R275" s="102" t="s">
        <v>117</v>
      </c>
      <c r="S275" s="102" t="s">
        <v>117</v>
      </c>
      <c r="T275" s="102">
        <v>3</v>
      </c>
      <c r="U275" s="102">
        <v>6</v>
      </c>
      <c r="V275" s="102">
        <v>9</v>
      </c>
      <c r="W275" s="102">
        <v>11</v>
      </c>
      <c r="X275" s="102">
        <v>17</v>
      </c>
      <c r="Y275" s="102">
        <v>25</v>
      </c>
      <c r="Z275" s="102">
        <v>37</v>
      </c>
      <c r="AA275" s="102">
        <v>68</v>
      </c>
      <c r="AB275" s="102">
        <v>49</v>
      </c>
      <c r="AC275" s="102">
        <v>66</v>
      </c>
      <c r="AD275" s="102">
        <v>64</v>
      </c>
      <c r="AE275" s="102">
        <v>66</v>
      </c>
      <c r="AF275" s="102">
        <v>15</v>
      </c>
      <c r="AG275" s="102">
        <v>2</v>
      </c>
      <c r="AH275" s="232" t="s">
        <v>117</v>
      </c>
    </row>
    <row r="276" spans="2:34" ht="15.95" customHeight="1">
      <c r="B276" s="256" t="str">
        <f>IF(ISBLANK([4]死因簡単分類!B276)=TRUE,"",[4]死因簡単分類!B276)</f>
        <v/>
      </c>
      <c r="C276" s="257" t="str">
        <f>IF(ISBLANK([4]死因簡単分類!C276)=TRUE,"",[4]死因簡単分類!C276)</f>
        <v/>
      </c>
      <c r="D276" s="192" t="str">
        <f>IF(ISBLANK([4]死因簡単分類!$C274)=TRUE,"",[4]死因簡単分類!D276)</f>
        <v>女</v>
      </c>
      <c r="E276" s="155">
        <v>419</v>
      </c>
      <c r="F276" s="211" t="s">
        <v>117</v>
      </c>
      <c r="G276" s="155" t="s">
        <v>117</v>
      </c>
      <c r="H276" s="155" t="s">
        <v>117</v>
      </c>
      <c r="I276" s="155" t="s">
        <v>117</v>
      </c>
      <c r="J276" s="155" t="s">
        <v>117</v>
      </c>
      <c r="K276" s="155" t="s">
        <v>117</v>
      </c>
      <c r="L276" s="155" t="s">
        <v>117</v>
      </c>
      <c r="M276" s="155" t="s">
        <v>117</v>
      </c>
      <c r="N276" s="102" t="s">
        <v>117</v>
      </c>
      <c r="O276" s="208"/>
      <c r="P276" s="208"/>
      <c r="Q276" s="102" t="s">
        <v>117</v>
      </c>
      <c r="R276" s="102" t="s">
        <v>117</v>
      </c>
      <c r="S276" s="102">
        <v>1</v>
      </c>
      <c r="T276" s="102" t="s">
        <v>117</v>
      </c>
      <c r="U276" s="102" t="s">
        <v>117</v>
      </c>
      <c r="V276" s="102">
        <v>3</v>
      </c>
      <c r="W276" s="102">
        <v>4</v>
      </c>
      <c r="X276" s="102">
        <v>5</v>
      </c>
      <c r="Y276" s="102">
        <v>4</v>
      </c>
      <c r="Z276" s="102">
        <v>12</v>
      </c>
      <c r="AA276" s="102">
        <v>22</v>
      </c>
      <c r="AB276" s="102">
        <v>26</v>
      </c>
      <c r="AC276" s="102">
        <v>68</v>
      </c>
      <c r="AD276" s="102">
        <v>82</v>
      </c>
      <c r="AE276" s="102">
        <v>122</v>
      </c>
      <c r="AF276" s="102">
        <v>58</v>
      </c>
      <c r="AG276" s="102">
        <v>12</v>
      </c>
      <c r="AH276" s="232" t="s">
        <v>117</v>
      </c>
    </row>
    <row r="277" spans="2:34" ht="15.95" customHeight="1">
      <c r="B277" s="256" t="str">
        <f>IF(ISBLANK([4]死因簡単分類!B277)=TRUE,"",[4]死因簡単分類!B277)</f>
        <v xml:space="preserve">  11100</v>
      </c>
      <c r="C277" s="257" t="str">
        <f>IF(ISBLANK([4]死因簡単分類!C277)=TRUE,"",[4]死因簡単分類!C277)</f>
        <v xml:space="preserve">  胃潰瘍及び十二指腸潰瘍</v>
      </c>
      <c r="D277" s="192" t="str">
        <f>IF(ISBLANK([4]死因簡単分類!$C277)=TRUE,"",[4]死因簡単分類!D277)</f>
        <v>総数</v>
      </c>
      <c r="E277" s="155">
        <v>30</v>
      </c>
      <c r="F277" s="211" t="s">
        <v>117</v>
      </c>
      <c r="G277" s="155" t="s">
        <v>117</v>
      </c>
      <c r="H277" s="155" t="s">
        <v>117</v>
      </c>
      <c r="I277" s="155" t="s">
        <v>117</v>
      </c>
      <c r="J277" s="155" t="s">
        <v>117</v>
      </c>
      <c r="K277" s="155" t="s">
        <v>117</v>
      </c>
      <c r="L277" s="155" t="s">
        <v>117</v>
      </c>
      <c r="M277" s="155" t="s">
        <v>117</v>
      </c>
      <c r="N277" s="102" t="s">
        <v>117</v>
      </c>
      <c r="O277" s="208"/>
      <c r="P277" s="208"/>
      <c r="Q277" s="102" t="s">
        <v>117</v>
      </c>
      <c r="R277" s="102" t="s">
        <v>117</v>
      </c>
      <c r="S277" s="102" t="s">
        <v>117</v>
      </c>
      <c r="T277" s="102" t="s">
        <v>117</v>
      </c>
      <c r="U277" s="102" t="s">
        <v>117</v>
      </c>
      <c r="V277" s="102" t="s">
        <v>117</v>
      </c>
      <c r="W277" s="102" t="s">
        <v>117</v>
      </c>
      <c r="X277" s="102">
        <v>2</v>
      </c>
      <c r="Y277" s="102" t="s">
        <v>117</v>
      </c>
      <c r="Z277" s="102">
        <v>1</v>
      </c>
      <c r="AA277" s="102" t="s">
        <v>117</v>
      </c>
      <c r="AB277" s="102">
        <v>2</v>
      </c>
      <c r="AC277" s="102">
        <v>1</v>
      </c>
      <c r="AD277" s="102">
        <v>4</v>
      </c>
      <c r="AE277" s="102">
        <v>13</v>
      </c>
      <c r="AF277" s="102">
        <v>7</v>
      </c>
      <c r="AG277" s="102" t="s">
        <v>117</v>
      </c>
      <c r="AH277" s="232" t="s">
        <v>117</v>
      </c>
    </row>
    <row r="278" spans="2:34" ht="15.95" customHeight="1">
      <c r="B278" s="256" t="str">
        <f>IF(ISBLANK([4]死因簡単分類!B278)=TRUE,"",[4]死因簡単分類!B278)</f>
        <v/>
      </c>
      <c r="C278" s="257" t="str">
        <f>IF(ISBLANK([4]死因簡単分類!C278)=TRUE,"",[4]死因簡単分類!C278)</f>
        <v/>
      </c>
      <c r="D278" s="192" t="str">
        <f>IF(ISBLANK([4]死因簡単分類!$C277)=TRUE,"",[4]死因簡単分類!D278)</f>
        <v>男</v>
      </c>
      <c r="E278" s="155">
        <v>15</v>
      </c>
      <c r="F278" s="211" t="s">
        <v>117</v>
      </c>
      <c r="G278" s="155" t="s">
        <v>117</v>
      </c>
      <c r="H278" s="155" t="s">
        <v>117</v>
      </c>
      <c r="I278" s="155" t="s">
        <v>117</v>
      </c>
      <c r="J278" s="155" t="s">
        <v>117</v>
      </c>
      <c r="K278" s="155" t="s">
        <v>117</v>
      </c>
      <c r="L278" s="155" t="s">
        <v>117</v>
      </c>
      <c r="M278" s="155" t="s">
        <v>117</v>
      </c>
      <c r="N278" s="102" t="s">
        <v>117</v>
      </c>
      <c r="O278" s="208"/>
      <c r="P278" s="208"/>
      <c r="Q278" s="102" t="s">
        <v>117</v>
      </c>
      <c r="R278" s="102" t="s">
        <v>117</v>
      </c>
      <c r="S278" s="102" t="s">
        <v>117</v>
      </c>
      <c r="T278" s="102" t="s">
        <v>117</v>
      </c>
      <c r="U278" s="102" t="s">
        <v>117</v>
      </c>
      <c r="V278" s="102" t="s">
        <v>117</v>
      </c>
      <c r="W278" s="102" t="s">
        <v>117</v>
      </c>
      <c r="X278" s="102">
        <v>2</v>
      </c>
      <c r="Y278" s="102" t="s">
        <v>117</v>
      </c>
      <c r="Z278" s="102">
        <v>1</v>
      </c>
      <c r="AA278" s="102" t="s">
        <v>117</v>
      </c>
      <c r="AB278" s="102">
        <v>1</v>
      </c>
      <c r="AC278" s="102">
        <v>1</v>
      </c>
      <c r="AD278" s="102">
        <v>3</v>
      </c>
      <c r="AE278" s="102">
        <v>4</v>
      </c>
      <c r="AF278" s="102">
        <v>3</v>
      </c>
      <c r="AG278" s="102" t="s">
        <v>117</v>
      </c>
      <c r="AH278" s="232" t="s">
        <v>117</v>
      </c>
    </row>
    <row r="279" spans="2:34" ht="15.95" customHeight="1">
      <c r="B279" s="256" t="str">
        <f>IF(ISBLANK([4]死因簡単分類!B279)=TRUE,"",[4]死因簡単分類!B279)</f>
        <v/>
      </c>
      <c r="C279" s="257" t="str">
        <f>IF(ISBLANK([4]死因簡単分類!C279)=TRUE,"",[4]死因簡単分類!C279)</f>
        <v/>
      </c>
      <c r="D279" s="192" t="str">
        <f>IF(ISBLANK([4]死因簡単分類!$C277)=TRUE,"",[4]死因簡単分類!D279)</f>
        <v>女</v>
      </c>
      <c r="E279" s="155">
        <v>15</v>
      </c>
      <c r="F279" s="211" t="s">
        <v>117</v>
      </c>
      <c r="G279" s="155" t="s">
        <v>117</v>
      </c>
      <c r="H279" s="155" t="s">
        <v>117</v>
      </c>
      <c r="I279" s="155" t="s">
        <v>117</v>
      </c>
      <c r="J279" s="155" t="s">
        <v>117</v>
      </c>
      <c r="K279" s="155" t="s">
        <v>117</v>
      </c>
      <c r="L279" s="155" t="s">
        <v>117</v>
      </c>
      <c r="M279" s="155" t="s">
        <v>117</v>
      </c>
      <c r="N279" s="102" t="s">
        <v>117</v>
      </c>
      <c r="O279" s="208"/>
      <c r="P279" s="208"/>
      <c r="Q279" s="102" t="s">
        <v>117</v>
      </c>
      <c r="R279" s="102" t="s">
        <v>117</v>
      </c>
      <c r="S279" s="102" t="s">
        <v>117</v>
      </c>
      <c r="T279" s="102" t="s">
        <v>117</v>
      </c>
      <c r="U279" s="102" t="s">
        <v>117</v>
      </c>
      <c r="V279" s="102" t="s">
        <v>117</v>
      </c>
      <c r="W279" s="102" t="s">
        <v>117</v>
      </c>
      <c r="X279" s="102" t="s">
        <v>117</v>
      </c>
      <c r="Y279" s="102" t="s">
        <v>117</v>
      </c>
      <c r="Z279" s="102" t="s">
        <v>117</v>
      </c>
      <c r="AA279" s="102" t="s">
        <v>117</v>
      </c>
      <c r="AB279" s="102">
        <v>1</v>
      </c>
      <c r="AC279" s="102" t="s">
        <v>117</v>
      </c>
      <c r="AD279" s="102">
        <v>1</v>
      </c>
      <c r="AE279" s="102">
        <v>9</v>
      </c>
      <c r="AF279" s="102">
        <v>4</v>
      </c>
      <c r="AG279" s="102" t="s">
        <v>117</v>
      </c>
      <c r="AH279" s="232" t="s">
        <v>117</v>
      </c>
    </row>
    <row r="280" spans="2:34" ht="15.95" customHeight="1">
      <c r="B280" s="256" t="str">
        <f>IF(ISBLANK([4]死因簡単分類!B280)=TRUE,"",[4]死因簡単分類!B280)</f>
        <v xml:space="preserve">  11200</v>
      </c>
      <c r="C280" s="257" t="str">
        <f>IF(ISBLANK([4]死因簡単分類!C280)=TRUE,"",[4]死因簡単分類!C280)</f>
        <v xml:space="preserve">  ヘルニア及び腸閉塞</v>
      </c>
      <c r="D280" s="192" t="str">
        <f>IF(ISBLANK([4]死因簡単分類!$C280)=TRUE,"",[4]死因簡単分類!D280)</f>
        <v>総数</v>
      </c>
      <c r="E280" s="155">
        <v>110</v>
      </c>
      <c r="F280" s="211" t="s">
        <v>117</v>
      </c>
      <c r="G280" s="155" t="s">
        <v>117</v>
      </c>
      <c r="H280" s="155" t="s">
        <v>117</v>
      </c>
      <c r="I280" s="155" t="s">
        <v>117</v>
      </c>
      <c r="J280" s="155" t="s">
        <v>117</v>
      </c>
      <c r="K280" s="155" t="s">
        <v>117</v>
      </c>
      <c r="L280" s="155">
        <v>1</v>
      </c>
      <c r="M280" s="155" t="s">
        <v>117</v>
      </c>
      <c r="N280" s="102" t="s">
        <v>117</v>
      </c>
      <c r="O280" s="208"/>
      <c r="P280" s="208"/>
      <c r="Q280" s="102" t="s">
        <v>117</v>
      </c>
      <c r="R280" s="102" t="s">
        <v>117</v>
      </c>
      <c r="S280" s="102">
        <v>1</v>
      </c>
      <c r="T280" s="102" t="s">
        <v>117</v>
      </c>
      <c r="U280" s="102" t="s">
        <v>117</v>
      </c>
      <c r="V280" s="102" t="s">
        <v>117</v>
      </c>
      <c r="W280" s="102" t="s">
        <v>117</v>
      </c>
      <c r="X280" s="102">
        <v>1</v>
      </c>
      <c r="Y280" s="102">
        <v>2</v>
      </c>
      <c r="Z280" s="102">
        <v>3</v>
      </c>
      <c r="AA280" s="102">
        <v>13</v>
      </c>
      <c r="AB280" s="102">
        <v>6</v>
      </c>
      <c r="AC280" s="102">
        <v>17</v>
      </c>
      <c r="AD280" s="102">
        <v>25</v>
      </c>
      <c r="AE280" s="102">
        <v>28</v>
      </c>
      <c r="AF280" s="102">
        <v>13</v>
      </c>
      <c r="AG280" s="102" t="s">
        <v>117</v>
      </c>
      <c r="AH280" s="232" t="s">
        <v>117</v>
      </c>
    </row>
    <row r="281" spans="2:34" ht="15.95" customHeight="1">
      <c r="B281" s="256" t="str">
        <f>IF(ISBLANK([4]死因簡単分類!B281)=TRUE,"",[4]死因簡単分類!B281)</f>
        <v/>
      </c>
      <c r="C281" s="257" t="str">
        <f>IF(ISBLANK([4]死因簡単分類!C281)=TRUE,"",[4]死因簡単分類!C281)</f>
        <v/>
      </c>
      <c r="D281" s="192" t="str">
        <f>IF(ISBLANK([4]死因簡単分類!$C280)=TRUE,"",[4]死因簡単分類!D281)</f>
        <v>男</v>
      </c>
      <c r="E281" s="155">
        <v>52</v>
      </c>
      <c r="F281" s="211" t="s">
        <v>117</v>
      </c>
      <c r="G281" s="155" t="s">
        <v>117</v>
      </c>
      <c r="H281" s="155" t="s">
        <v>117</v>
      </c>
      <c r="I281" s="155" t="s">
        <v>117</v>
      </c>
      <c r="J281" s="155" t="s">
        <v>117</v>
      </c>
      <c r="K281" s="155" t="s">
        <v>117</v>
      </c>
      <c r="L281" s="155">
        <v>1</v>
      </c>
      <c r="M281" s="155" t="s">
        <v>117</v>
      </c>
      <c r="N281" s="102" t="s">
        <v>117</v>
      </c>
      <c r="O281" s="208"/>
      <c r="P281" s="208"/>
      <c r="Q281" s="102" t="s">
        <v>117</v>
      </c>
      <c r="R281" s="102" t="s">
        <v>117</v>
      </c>
      <c r="S281" s="102" t="s">
        <v>117</v>
      </c>
      <c r="T281" s="102" t="s">
        <v>117</v>
      </c>
      <c r="U281" s="102" t="s">
        <v>117</v>
      </c>
      <c r="V281" s="102" t="s">
        <v>117</v>
      </c>
      <c r="W281" s="102" t="s">
        <v>117</v>
      </c>
      <c r="X281" s="102">
        <v>1</v>
      </c>
      <c r="Y281" s="102">
        <v>2</v>
      </c>
      <c r="Z281" s="102">
        <v>1</v>
      </c>
      <c r="AA281" s="102">
        <v>9</v>
      </c>
      <c r="AB281" s="102">
        <v>5</v>
      </c>
      <c r="AC281" s="102">
        <v>9</v>
      </c>
      <c r="AD281" s="102">
        <v>11</v>
      </c>
      <c r="AE281" s="102">
        <v>10</v>
      </c>
      <c r="AF281" s="102">
        <v>3</v>
      </c>
      <c r="AG281" s="102" t="s">
        <v>117</v>
      </c>
      <c r="AH281" s="232" t="s">
        <v>117</v>
      </c>
    </row>
    <row r="282" spans="2:34" ht="15.95" customHeight="1">
      <c r="B282" s="256" t="str">
        <f>IF(ISBLANK([4]死因簡単分類!B282)=TRUE,"",[4]死因簡単分類!B282)</f>
        <v/>
      </c>
      <c r="C282" s="257" t="str">
        <f>IF(ISBLANK([4]死因簡単分類!C282)=TRUE,"",[4]死因簡単分類!C282)</f>
        <v/>
      </c>
      <c r="D282" s="192" t="str">
        <f>IF(ISBLANK([4]死因簡単分類!$C280)=TRUE,"",[4]死因簡単分類!D282)</f>
        <v>女</v>
      </c>
      <c r="E282" s="155">
        <v>58</v>
      </c>
      <c r="F282" s="211" t="s">
        <v>117</v>
      </c>
      <c r="G282" s="155" t="s">
        <v>117</v>
      </c>
      <c r="H282" s="155" t="s">
        <v>117</v>
      </c>
      <c r="I282" s="155" t="s">
        <v>117</v>
      </c>
      <c r="J282" s="155" t="s">
        <v>117</v>
      </c>
      <c r="K282" s="155" t="s">
        <v>117</v>
      </c>
      <c r="L282" s="155" t="s">
        <v>117</v>
      </c>
      <c r="M282" s="155" t="s">
        <v>117</v>
      </c>
      <c r="N282" s="102" t="s">
        <v>117</v>
      </c>
      <c r="O282" s="208"/>
      <c r="P282" s="208"/>
      <c r="Q282" s="102" t="s">
        <v>117</v>
      </c>
      <c r="R282" s="102" t="s">
        <v>117</v>
      </c>
      <c r="S282" s="102">
        <v>1</v>
      </c>
      <c r="T282" s="102" t="s">
        <v>117</v>
      </c>
      <c r="U282" s="102" t="s">
        <v>117</v>
      </c>
      <c r="V282" s="102" t="s">
        <v>117</v>
      </c>
      <c r="W282" s="102" t="s">
        <v>117</v>
      </c>
      <c r="X282" s="102" t="s">
        <v>117</v>
      </c>
      <c r="Y282" s="102" t="s">
        <v>117</v>
      </c>
      <c r="Z282" s="102">
        <v>2</v>
      </c>
      <c r="AA282" s="102">
        <v>4</v>
      </c>
      <c r="AB282" s="102">
        <v>1</v>
      </c>
      <c r="AC282" s="102">
        <v>8</v>
      </c>
      <c r="AD282" s="102">
        <v>14</v>
      </c>
      <c r="AE282" s="102">
        <v>18</v>
      </c>
      <c r="AF282" s="102">
        <v>10</v>
      </c>
      <c r="AG282" s="102" t="s">
        <v>117</v>
      </c>
      <c r="AH282" s="232" t="s">
        <v>117</v>
      </c>
    </row>
    <row r="283" spans="2:34" ht="15.95" customHeight="1">
      <c r="B283" s="256" t="str">
        <f>IF(ISBLANK([4]死因簡単分類!B283)=TRUE,"",[4]死因簡単分類!B283)</f>
        <v xml:space="preserve">  11300</v>
      </c>
      <c r="C283" s="257" t="str">
        <f>IF(ISBLANK([4]死因簡単分類!C283)=TRUE,"",[4]死因簡単分類!C283)</f>
        <v xml:space="preserve">  肝　疾　患</v>
      </c>
      <c r="D283" s="192" t="str">
        <f>IF(ISBLANK([4]死因簡単分類!$C283)=TRUE,"",[4]死因簡単分類!D283)</f>
        <v>総数</v>
      </c>
      <c r="E283" s="155">
        <v>276</v>
      </c>
      <c r="F283" s="211" t="s">
        <v>117</v>
      </c>
      <c r="G283" s="155" t="s">
        <v>117</v>
      </c>
      <c r="H283" s="155" t="s">
        <v>117</v>
      </c>
      <c r="I283" s="155" t="s">
        <v>117</v>
      </c>
      <c r="J283" s="155" t="s">
        <v>117</v>
      </c>
      <c r="K283" s="155" t="s">
        <v>117</v>
      </c>
      <c r="L283" s="155" t="s">
        <v>117</v>
      </c>
      <c r="M283" s="155" t="s">
        <v>117</v>
      </c>
      <c r="N283" s="102" t="s">
        <v>117</v>
      </c>
      <c r="O283" s="208"/>
      <c r="P283" s="208"/>
      <c r="Q283" s="102" t="s">
        <v>117</v>
      </c>
      <c r="R283" s="102" t="s">
        <v>117</v>
      </c>
      <c r="S283" s="102" t="s">
        <v>117</v>
      </c>
      <c r="T283" s="102">
        <v>3</v>
      </c>
      <c r="U283" s="102">
        <v>6</v>
      </c>
      <c r="V283" s="102">
        <v>11</v>
      </c>
      <c r="W283" s="102">
        <v>11</v>
      </c>
      <c r="X283" s="102">
        <v>17</v>
      </c>
      <c r="Y283" s="102">
        <v>19</v>
      </c>
      <c r="Z283" s="102">
        <v>27</v>
      </c>
      <c r="AA283" s="102">
        <v>46</v>
      </c>
      <c r="AB283" s="102">
        <v>30</v>
      </c>
      <c r="AC283" s="102">
        <v>48</v>
      </c>
      <c r="AD283" s="102">
        <v>28</v>
      </c>
      <c r="AE283" s="102">
        <v>26</v>
      </c>
      <c r="AF283" s="102">
        <v>4</v>
      </c>
      <c r="AG283" s="102" t="s">
        <v>117</v>
      </c>
      <c r="AH283" s="232" t="s">
        <v>117</v>
      </c>
    </row>
    <row r="284" spans="2:34" ht="15.95" customHeight="1">
      <c r="B284" s="256" t="str">
        <f>IF(ISBLANK([4]死因簡単分類!B284)=TRUE,"",[4]死因簡単分類!B284)</f>
        <v/>
      </c>
      <c r="C284" s="257" t="str">
        <f>IF(ISBLANK([4]死因簡単分類!C284)=TRUE,"",[4]死因簡単分類!C284)</f>
        <v/>
      </c>
      <c r="D284" s="192" t="str">
        <f>IF(ISBLANK([4]死因簡単分類!$C283)=TRUE,"",[4]死因簡単分類!D284)</f>
        <v>男</v>
      </c>
      <c r="E284" s="155">
        <v>182</v>
      </c>
      <c r="F284" s="211" t="s">
        <v>117</v>
      </c>
      <c r="G284" s="155" t="s">
        <v>117</v>
      </c>
      <c r="H284" s="155" t="s">
        <v>117</v>
      </c>
      <c r="I284" s="155" t="s">
        <v>117</v>
      </c>
      <c r="J284" s="155" t="s">
        <v>117</v>
      </c>
      <c r="K284" s="155" t="s">
        <v>117</v>
      </c>
      <c r="L284" s="155" t="s">
        <v>117</v>
      </c>
      <c r="M284" s="155" t="s">
        <v>117</v>
      </c>
      <c r="N284" s="102" t="s">
        <v>117</v>
      </c>
      <c r="O284" s="208"/>
      <c r="P284" s="208"/>
      <c r="Q284" s="102" t="s">
        <v>117</v>
      </c>
      <c r="R284" s="102" t="s">
        <v>117</v>
      </c>
      <c r="S284" s="102" t="s">
        <v>117</v>
      </c>
      <c r="T284" s="102">
        <v>3</v>
      </c>
      <c r="U284" s="102">
        <v>6</v>
      </c>
      <c r="V284" s="102">
        <v>8</v>
      </c>
      <c r="W284" s="102">
        <v>8</v>
      </c>
      <c r="X284" s="102">
        <v>12</v>
      </c>
      <c r="Y284" s="102">
        <v>16</v>
      </c>
      <c r="Z284" s="102">
        <v>22</v>
      </c>
      <c r="AA284" s="102">
        <v>36</v>
      </c>
      <c r="AB284" s="102">
        <v>22</v>
      </c>
      <c r="AC284" s="102">
        <v>24</v>
      </c>
      <c r="AD284" s="102">
        <v>9</v>
      </c>
      <c r="AE284" s="102">
        <v>15</v>
      </c>
      <c r="AF284" s="102">
        <v>1</v>
      </c>
      <c r="AG284" s="102" t="s">
        <v>117</v>
      </c>
      <c r="AH284" s="232" t="s">
        <v>117</v>
      </c>
    </row>
    <row r="285" spans="2:34" ht="15.95" customHeight="1">
      <c r="B285" s="256" t="str">
        <f>IF(ISBLANK([4]死因簡単分類!B285)=TRUE,"",[4]死因簡単分類!B285)</f>
        <v/>
      </c>
      <c r="C285" s="257" t="str">
        <f>IF(ISBLANK([4]死因簡単分類!C285)=TRUE,"",[4]死因簡単分類!C285)</f>
        <v/>
      </c>
      <c r="D285" s="192" t="str">
        <f>IF(ISBLANK([4]死因簡単分類!$C283)=TRUE,"",[4]死因簡単分類!D285)</f>
        <v>女</v>
      </c>
      <c r="E285" s="155">
        <v>94</v>
      </c>
      <c r="F285" s="211" t="s">
        <v>117</v>
      </c>
      <c r="G285" s="155" t="s">
        <v>117</v>
      </c>
      <c r="H285" s="155" t="s">
        <v>117</v>
      </c>
      <c r="I285" s="155" t="s">
        <v>117</v>
      </c>
      <c r="J285" s="155" t="s">
        <v>117</v>
      </c>
      <c r="K285" s="155" t="s">
        <v>117</v>
      </c>
      <c r="L285" s="155" t="s">
        <v>117</v>
      </c>
      <c r="M285" s="155" t="s">
        <v>117</v>
      </c>
      <c r="N285" s="102" t="s">
        <v>117</v>
      </c>
      <c r="O285" s="208"/>
      <c r="P285" s="208"/>
      <c r="Q285" s="102" t="s">
        <v>117</v>
      </c>
      <c r="R285" s="102" t="s">
        <v>117</v>
      </c>
      <c r="S285" s="102" t="s">
        <v>117</v>
      </c>
      <c r="T285" s="102" t="s">
        <v>117</v>
      </c>
      <c r="U285" s="102" t="s">
        <v>117</v>
      </c>
      <c r="V285" s="102">
        <v>3</v>
      </c>
      <c r="W285" s="102">
        <v>3</v>
      </c>
      <c r="X285" s="102">
        <v>5</v>
      </c>
      <c r="Y285" s="102">
        <v>3</v>
      </c>
      <c r="Z285" s="102">
        <v>5</v>
      </c>
      <c r="AA285" s="102">
        <v>10</v>
      </c>
      <c r="AB285" s="102">
        <v>8</v>
      </c>
      <c r="AC285" s="102">
        <v>24</v>
      </c>
      <c r="AD285" s="102">
        <v>19</v>
      </c>
      <c r="AE285" s="102">
        <v>11</v>
      </c>
      <c r="AF285" s="102">
        <v>3</v>
      </c>
      <c r="AG285" s="102" t="s">
        <v>117</v>
      </c>
      <c r="AH285" s="232" t="s">
        <v>117</v>
      </c>
    </row>
    <row r="286" spans="2:34" ht="15.95" customHeight="1">
      <c r="B286" s="256" t="str">
        <f>IF(ISBLANK([4]死因簡単分類!B286)=TRUE,"",[4]死因簡単分類!B286)</f>
        <v xml:space="preserve">    11301</v>
      </c>
      <c r="C286" s="257" t="str">
        <f>IF(ISBLANK([4]死因簡単分類!C286)=TRUE,"",[4]死因簡単分類!C286)</f>
        <v xml:space="preserve">    肝硬変（アルコール性を除く）</v>
      </c>
      <c r="D286" s="192" t="str">
        <f>IF(ISBLANK([4]死因簡単分類!$C286)=TRUE,"",[4]死因簡単分類!D286)</f>
        <v>総数</v>
      </c>
      <c r="E286" s="155">
        <v>138</v>
      </c>
      <c r="F286" s="211" t="s">
        <v>117</v>
      </c>
      <c r="G286" s="155" t="s">
        <v>117</v>
      </c>
      <c r="H286" s="155" t="s">
        <v>117</v>
      </c>
      <c r="I286" s="155" t="s">
        <v>117</v>
      </c>
      <c r="J286" s="155" t="s">
        <v>117</v>
      </c>
      <c r="K286" s="155" t="s">
        <v>117</v>
      </c>
      <c r="L286" s="155" t="s">
        <v>117</v>
      </c>
      <c r="M286" s="155" t="s">
        <v>117</v>
      </c>
      <c r="N286" s="102" t="s">
        <v>117</v>
      </c>
      <c r="O286" s="208"/>
      <c r="P286" s="208"/>
      <c r="Q286" s="102" t="s">
        <v>117</v>
      </c>
      <c r="R286" s="102" t="s">
        <v>117</v>
      </c>
      <c r="S286" s="102" t="s">
        <v>117</v>
      </c>
      <c r="T286" s="102">
        <v>1</v>
      </c>
      <c r="U286" s="102">
        <v>1</v>
      </c>
      <c r="V286" s="102">
        <v>2</v>
      </c>
      <c r="W286" s="102">
        <v>1</v>
      </c>
      <c r="X286" s="102">
        <v>6</v>
      </c>
      <c r="Y286" s="102">
        <v>6</v>
      </c>
      <c r="Z286" s="102">
        <v>12</v>
      </c>
      <c r="AA286" s="102">
        <v>25</v>
      </c>
      <c r="AB286" s="102">
        <v>13</v>
      </c>
      <c r="AC286" s="102">
        <v>35</v>
      </c>
      <c r="AD286" s="102">
        <v>20</v>
      </c>
      <c r="AE286" s="102">
        <v>12</v>
      </c>
      <c r="AF286" s="102">
        <v>4</v>
      </c>
      <c r="AG286" s="102" t="s">
        <v>117</v>
      </c>
      <c r="AH286" s="232" t="s">
        <v>117</v>
      </c>
    </row>
    <row r="287" spans="2:34" ht="15.95" customHeight="1">
      <c r="B287" s="256" t="str">
        <f>IF(ISBLANK([4]死因簡単分類!B287)=TRUE,"",[4]死因簡単分類!B287)</f>
        <v/>
      </c>
      <c r="C287" s="257" t="str">
        <f>IF(ISBLANK([4]死因簡単分類!C287)=TRUE,"",[4]死因簡単分類!C287)</f>
        <v/>
      </c>
      <c r="D287" s="192" t="str">
        <f>IF(ISBLANK([4]死因簡単分類!$C286)=TRUE,"",[4]死因簡単分類!D287)</f>
        <v>男</v>
      </c>
      <c r="E287" s="155">
        <v>74</v>
      </c>
      <c r="F287" s="211" t="s">
        <v>117</v>
      </c>
      <c r="G287" s="155" t="s">
        <v>117</v>
      </c>
      <c r="H287" s="155" t="s">
        <v>117</v>
      </c>
      <c r="I287" s="155" t="s">
        <v>117</v>
      </c>
      <c r="J287" s="155" t="s">
        <v>117</v>
      </c>
      <c r="K287" s="155" t="s">
        <v>117</v>
      </c>
      <c r="L287" s="155" t="s">
        <v>117</v>
      </c>
      <c r="M287" s="155" t="s">
        <v>117</v>
      </c>
      <c r="N287" s="102" t="s">
        <v>117</v>
      </c>
      <c r="O287" s="208"/>
      <c r="P287" s="208"/>
      <c r="Q287" s="102" t="s">
        <v>117</v>
      </c>
      <c r="R287" s="102" t="s">
        <v>117</v>
      </c>
      <c r="S287" s="102" t="s">
        <v>117</v>
      </c>
      <c r="T287" s="102">
        <v>1</v>
      </c>
      <c r="U287" s="102">
        <v>1</v>
      </c>
      <c r="V287" s="102">
        <v>2</v>
      </c>
      <c r="W287" s="102" t="s">
        <v>117</v>
      </c>
      <c r="X287" s="102">
        <v>4</v>
      </c>
      <c r="Y287" s="102">
        <v>6</v>
      </c>
      <c r="Z287" s="102">
        <v>10</v>
      </c>
      <c r="AA287" s="102">
        <v>16</v>
      </c>
      <c r="AB287" s="102">
        <v>8</v>
      </c>
      <c r="AC287" s="102">
        <v>14</v>
      </c>
      <c r="AD287" s="102">
        <v>7</v>
      </c>
      <c r="AE287" s="102">
        <v>4</v>
      </c>
      <c r="AF287" s="102">
        <v>1</v>
      </c>
      <c r="AG287" s="102" t="s">
        <v>117</v>
      </c>
      <c r="AH287" s="232" t="s">
        <v>117</v>
      </c>
    </row>
    <row r="288" spans="2:34" ht="15.95" customHeight="1">
      <c r="B288" s="256" t="str">
        <f>IF(ISBLANK([4]死因簡単分類!B288)=TRUE,"",[4]死因簡単分類!B288)</f>
        <v/>
      </c>
      <c r="C288" s="257" t="str">
        <f>IF(ISBLANK([4]死因簡単分類!C288)=TRUE,"",[4]死因簡単分類!C288)</f>
        <v/>
      </c>
      <c r="D288" s="192" t="str">
        <f>IF(ISBLANK([4]死因簡単分類!$C286)=TRUE,"",[4]死因簡単分類!D288)</f>
        <v>女</v>
      </c>
      <c r="E288" s="155">
        <v>64</v>
      </c>
      <c r="F288" s="211" t="s">
        <v>117</v>
      </c>
      <c r="G288" s="155" t="s">
        <v>117</v>
      </c>
      <c r="H288" s="155" t="s">
        <v>117</v>
      </c>
      <c r="I288" s="155" t="s">
        <v>117</v>
      </c>
      <c r="J288" s="155" t="s">
        <v>117</v>
      </c>
      <c r="K288" s="155" t="s">
        <v>117</v>
      </c>
      <c r="L288" s="155" t="s">
        <v>117</v>
      </c>
      <c r="M288" s="155" t="s">
        <v>117</v>
      </c>
      <c r="N288" s="102" t="s">
        <v>117</v>
      </c>
      <c r="O288" s="208"/>
      <c r="P288" s="208"/>
      <c r="Q288" s="102" t="s">
        <v>117</v>
      </c>
      <c r="R288" s="102" t="s">
        <v>117</v>
      </c>
      <c r="S288" s="102" t="s">
        <v>117</v>
      </c>
      <c r="T288" s="102" t="s">
        <v>117</v>
      </c>
      <c r="U288" s="102" t="s">
        <v>117</v>
      </c>
      <c r="V288" s="102" t="s">
        <v>117</v>
      </c>
      <c r="W288" s="102">
        <v>1</v>
      </c>
      <c r="X288" s="102">
        <v>2</v>
      </c>
      <c r="Y288" s="102" t="s">
        <v>117</v>
      </c>
      <c r="Z288" s="102">
        <v>2</v>
      </c>
      <c r="AA288" s="102">
        <v>9</v>
      </c>
      <c r="AB288" s="102">
        <v>5</v>
      </c>
      <c r="AC288" s="102">
        <v>21</v>
      </c>
      <c r="AD288" s="102">
        <v>13</v>
      </c>
      <c r="AE288" s="102">
        <v>8</v>
      </c>
      <c r="AF288" s="102">
        <v>3</v>
      </c>
      <c r="AG288" s="102" t="s">
        <v>117</v>
      </c>
      <c r="AH288" s="232" t="s">
        <v>117</v>
      </c>
    </row>
    <row r="289" spans="2:34" ht="15.95" customHeight="1">
      <c r="B289" s="256" t="str">
        <f>IF(ISBLANK([4]死因簡単分類!B289)=TRUE,"",[4]死因簡単分類!B289)</f>
        <v xml:space="preserve">    11302</v>
      </c>
      <c r="C289" s="257" t="str">
        <f>IF(ISBLANK([4]死因簡単分類!C289)=TRUE,"",[4]死因簡単分類!C289)</f>
        <v xml:space="preserve">    その他の肝疾患</v>
      </c>
      <c r="D289" s="192" t="str">
        <f>IF(ISBLANK([4]死因簡単分類!$C289)=TRUE,"",[4]死因簡単分類!D289)</f>
        <v>総数</v>
      </c>
      <c r="E289" s="155">
        <v>138</v>
      </c>
      <c r="F289" s="211" t="s">
        <v>117</v>
      </c>
      <c r="G289" s="155" t="s">
        <v>117</v>
      </c>
      <c r="H289" s="155" t="s">
        <v>117</v>
      </c>
      <c r="I289" s="155" t="s">
        <v>117</v>
      </c>
      <c r="J289" s="155" t="s">
        <v>117</v>
      </c>
      <c r="K289" s="155" t="s">
        <v>117</v>
      </c>
      <c r="L289" s="155" t="s">
        <v>117</v>
      </c>
      <c r="M289" s="155" t="s">
        <v>117</v>
      </c>
      <c r="N289" s="102" t="s">
        <v>117</v>
      </c>
      <c r="O289" s="208"/>
      <c r="P289" s="208"/>
      <c r="Q289" s="102" t="s">
        <v>117</v>
      </c>
      <c r="R289" s="102" t="s">
        <v>117</v>
      </c>
      <c r="S289" s="102" t="s">
        <v>117</v>
      </c>
      <c r="T289" s="102">
        <v>2</v>
      </c>
      <c r="U289" s="102">
        <v>5</v>
      </c>
      <c r="V289" s="102">
        <v>9</v>
      </c>
      <c r="W289" s="102">
        <v>10</v>
      </c>
      <c r="X289" s="102">
        <v>11</v>
      </c>
      <c r="Y289" s="102">
        <v>13</v>
      </c>
      <c r="Z289" s="102">
        <v>15</v>
      </c>
      <c r="AA289" s="102">
        <v>21</v>
      </c>
      <c r="AB289" s="102">
        <v>17</v>
      </c>
      <c r="AC289" s="102">
        <v>13</v>
      </c>
      <c r="AD289" s="102">
        <v>8</v>
      </c>
      <c r="AE289" s="102">
        <v>14</v>
      </c>
      <c r="AF289" s="102" t="s">
        <v>117</v>
      </c>
      <c r="AG289" s="102" t="s">
        <v>117</v>
      </c>
      <c r="AH289" s="232" t="s">
        <v>117</v>
      </c>
    </row>
    <row r="290" spans="2:34" ht="15.95" customHeight="1">
      <c r="B290" s="256" t="str">
        <f>IF(ISBLANK([4]死因簡単分類!B290)=TRUE,"",[4]死因簡単分類!B290)</f>
        <v/>
      </c>
      <c r="C290" s="257" t="str">
        <f>IF(ISBLANK([4]死因簡単分類!C290)=TRUE,"",[4]死因簡単分類!C290)</f>
        <v/>
      </c>
      <c r="D290" s="192" t="str">
        <f>IF(ISBLANK([4]死因簡単分類!$C289)=TRUE,"",[4]死因簡単分類!D290)</f>
        <v>男</v>
      </c>
      <c r="E290" s="155">
        <v>108</v>
      </c>
      <c r="F290" s="211" t="s">
        <v>117</v>
      </c>
      <c r="G290" s="155" t="s">
        <v>117</v>
      </c>
      <c r="H290" s="155" t="s">
        <v>117</v>
      </c>
      <c r="I290" s="155" t="s">
        <v>117</v>
      </c>
      <c r="J290" s="155" t="s">
        <v>117</v>
      </c>
      <c r="K290" s="155" t="s">
        <v>117</v>
      </c>
      <c r="L290" s="155" t="s">
        <v>117</v>
      </c>
      <c r="M290" s="155" t="s">
        <v>117</v>
      </c>
      <c r="N290" s="102" t="s">
        <v>117</v>
      </c>
      <c r="O290" s="208"/>
      <c r="P290" s="208"/>
      <c r="Q290" s="102" t="s">
        <v>117</v>
      </c>
      <c r="R290" s="102" t="s">
        <v>117</v>
      </c>
      <c r="S290" s="102" t="s">
        <v>117</v>
      </c>
      <c r="T290" s="102">
        <v>2</v>
      </c>
      <c r="U290" s="102">
        <v>5</v>
      </c>
      <c r="V290" s="102">
        <v>6</v>
      </c>
      <c r="W290" s="102">
        <v>8</v>
      </c>
      <c r="X290" s="102">
        <v>8</v>
      </c>
      <c r="Y290" s="102">
        <v>10</v>
      </c>
      <c r="Z290" s="102">
        <v>12</v>
      </c>
      <c r="AA290" s="102">
        <v>20</v>
      </c>
      <c r="AB290" s="102">
        <v>14</v>
      </c>
      <c r="AC290" s="102">
        <v>10</v>
      </c>
      <c r="AD290" s="102">
        <v>2</v>
      </c>
      <c r="AE290" s="102">
        <v>11</v>
      </c>
      <c r="AF290" s="102" t="s">
        <v>117</v>
      </c>
      <c r="AG290" s="102" t="s">
        <v>117</v>
      </c>
      <c r="AH290" s="232" t="s">
        <v>117</v>
      </c>
    </row>
    <row r="291" spans="2:34" ht="15.95" customHeight="1">
      <c r="B291" s="256" t="str">
        <f>IF(ISBLANK([4]死因簡単分類!B291)=TRUE,"",[4]死因簡単分類!B291)</f>
        <v/>
      </c>
      <c r="C291" s="257" t="str">
        <f>IF(ISBLANK([4]死因簡単分類!C291)=TRUE,"",[4]死因簡単分類!C291)</f>
        <v/>
      </c>
      <c r="D291" s="192" t="str">
        <f>IF(ISBLANK([4]死因簡単分類!$C289)=TRUE,"",[4]死因簡単分類!D291)</f>
        <v>女</v>
      </c>
      <c r="E291" s="155">
        <v>30</v>
      </c>
      <c r="F291" s="211" t="s">
        <v>117</v>
      </c>
      <c r="G291" s="155" t="s">
        <v>117</v>
      </c>
      <c r="H291" s="155" t="s">
        <v>117</v>
      </c>
      <c r="I291" s="155" t="s">
        <v>117</v>
      </c>
      <c r="J291" s="155" t="s">
        <v>117</v>
      </c>
      <c r="K291" s="155" t="s">
        <v>117</v>
      </c>
      <c r="L291" s="155" t="s">
        <v>117</v>
      </c>
      <c r="M291" s="155" t="s">
        <v>117</v>
      </c>
      <c r="N291" s="102" t="s">
        <v>117</v>
      </c>
      <c r="O291" s="208"/>
      <c r="P291" s="208"/>
      <c r="Q291" s="102" t="s">
        <v>117</v>
      </c>
      <c r="R291" s="102" t="s">
        <v>117</v>
      </c>
      <c r="S291" s="102" t="s">
        <v>117</v>
      </c>
      <c r="T291" s="102" t="s">
        <v>117</v>
      </c>
      <c r="U291" s="102" t="s">
        <v>117</v>
      </c>
      <c r="V291" s="102">
        <v>3</v>
      </c>
      <c r="W291" s="102">
        <v>2</v>
      </c>
      <c r="X291" s="102">
        <v>3</v>
      </c>
      <c r="Y291" s="102">
        <v>3</v>
      </c>
      <c r="Z291" s="102">
        <v>3</v>
      </c>
      <c r="AA291" s="102">
        <v>1</v>
      </c>
      <c r="AB291" s="102">
        <v>3</v>
      </c>
      <c r="AC291" s="102">
        <v>3</v>
      </c>
      <c r="AD291" s="102">
        <v>6</v>
      </c>
      <c r="AE291" s="102">
        <v>3</v>
      </c>
      <c r="AF291" s="102" t="s">
        <v>117</v>
      </c>
      <c r="AG291" s="102" t="s">
        <v>117</v>
      </c>
      <c r="AH291" s="232" t="s">
        <v>117</v>
      </c>
    </row>
    <row r="292" spans="2:34" ht="15.95" customHeight="1">
      <c r="B292" s="256" t="str">
        <f>IF(ISBLANK([4]死因簡単分類!B292)=TRUE,"",[4]死因簡単分類!B292)</f>
        <v xml:space="preserve">  11400</v>
      </c>
      <c r="C292" s="257" t="str">
        <f>IF(ISBLANK([4]死因簡単分類!C292)=TRUE,"",[4]死因簡単分類!C292)</f>
        <v xml:space="preserve">  その他の消化器系の疾患</v>
      </c>
      <c r="D292" s="192" t="str">
        <f>IF(ISBLANK([4]死因簡単分類!$C292)=TRUE,"",[4]死因簡単分類!D292)</f>
        <v>総数</v>
      </c>
      <c r="E292" s="155">
        <v>443</v>
      </c>
      <c r="F292" s="211" t="s">
        <v>117</v>
      </c>
      <c r="G292" s="155" t="s">
        <v>117</v>
      </c>
      <c r="H292" s="155" t="s">
        <v>117</v>
      </c>
      <c r="I292" s="155" t="s">
        <v>117</v>
      </c>
      <c r="J292" s="155" t="s">
        <v>117</v>
      </c>
      <c r="K292" s="155" t="s">
        <v>117</v>
      </c>
      <c r="L292" s="155">
        <v>1</v>
      </c>
      <c r="M292" s="155" t="s">
        <v>117</v>
      </c>
      <c r="N292" s="102" t="s">
        <v>117</v>
      </c>
      <c r="O292" s="208"/>
      <c r="P292" s="208"/>
      <c r="Q292" s="102" t="s">
        <v>117</v>
      </c>
      <c r="R292" s="102" t="s">
        <v>117</v>
      </c>
      <c r="S292" s="102" t="s">
        <v>117</v>
      </c>
      <c r="T292" s="102" t="s">
        <v>117</v>
      </c>
      <c r="U292" s="102" t="s">
        <v>117</v>
      </c>
      <c r="V292" s="102">
        <v>1</v>
      </c>
      <c r="W292" s="102">
        <v>4</v>
      </c>
      <c r="X292" s="102">
        <v>2</v>
      </c>
      <c r="Y292" s="102">
        <v>8</v>
      </c>
      <c r="Z292" s="102">
        <v>18</v>
      </c>
      <c r="AA292" s="102">
        <v>31</v>
      </c>
      <c r="AB292" s="102">
        <v>37</v>
      </c>
      <c r="AC292" s="102">
        <v>68</v>
      </c>
      <c r="AD292" s="102">
        <v>89</v>
      </c>
      <c r="AE292" s="102">
        <v>121</v>
      </c>
      <c r="AF292" s="102">
        <v>49</v>
      </c>
      <c r="AG292" s="102">
        <v>14</v>
      </c>
      <c r="AH292" s="232" t="s">
        <v>117</v>
      </c>
    </row>
    <row r="293" spans="2:34" ht="15.95" customHeight="1">
      <c r="B293" s="256" t="str">
        <f>IF(ISBLANK([4]死因簡単分類!B293)=TRUE,"",[4]死因簡単分類!B293)</f>
        <v/>
      </c>
      <c r="C293" s="257" t="str">
        <f>IF(ISBLANK([4]死因簡単分類!C293)=TRUE,"",[4]死因簡単分類!C293)</f>
        <v/>
      </c>
      <c r="D293" s="192" t="str">
        <f>IF(ISBLANK([4]死因簡単分類!$C292)=TRUE,"",[4]死因簡単分類!D293)</f>
        <v>男</v>
      </c>
      <c r="E293" s="155">
        <v>191</v>
      </c>
      <c r="F293" s="211" t="s">
        <v>117</v>
      </c>
      <c r="G293" s="155" t="s">
        <v>117</v>
      </c>
      <c r="H293" s="155" t="s">
        <v>117</v>
      </c>
      <c r="I293" s="155" t="s">
        <v>117</v>
      </c>
      <c r="J293" s="155" t="s">
        <v>117</v>
      </c>
      <c r="K293" s="155" t="s">
        <v>117</v>
      </c>
      <c r="L293" s="155">
        <v>1</v>
      </c>
      <c r="M293" s="155" t="s">
        <v>117</v>
      </c>
      <c r="N293" s="102" t="s">
        <v>117</v>
      </c>
      <c r="O293" s="208"/>
      <c r="P293" s="208"/>
      <c r="Q293" s="102" t="s">
        <v>117</v>
      </c>
      <c r="R293" s="102" t="s">
        <v>117</v>
      </c>
      <c r="S293" s="102" t="s">
        <v>117</v>
      </c>
      <c r="T293" s="102" t="s">
        <v>117</v>
      </c>
      <c r="U293" s="102" t="s">
        <v>117</v>
      </c>
      <c r="V293" s="102">
        <v>1</v>
      </c>
      <c r="W293" s="102">
        <v>3</v>
      </c>
      <c r="X293" s="102">
        <v>2</v>
      </c>
      <c r="Y293" s="102">
        <v>7</v>
      </c>
      <c r="Z293" s="102">
        <v>13</v>
      </c>
      <c r="AA293" s="102">
        <v>23</v>
      </c>
      <c r="AB293" s="102">
        <v>21</v>
      </c>
      <c r="AC293" s="102">
        <v>32</v>
      </c>
      <c r="AD293" s="102">
        <v>41</v>
      </c>
      <c r="AE293" s="102">
        <v>37</v>
      </c>
      <c r="AF293" s="102">
        <v>8</v>
      </c>
      <c r="AG293" s="102">
        <v>2</v>
      </c>
      <c r="AH293" s="232" t="s">
        <v>117</v>
      </c>
    </row>
    <row r="294" spans="2:34" ht="15.95" customHeight="1">
      <c r="B294" s="256" t="str">
        <f>IF(ISBLANK([4]死因簡単分類!B294)=TRUE,"",[4]死因簡単分類!B294)</f>
        <v/>
      </c>
      <c r="C294" s="257" t="str">
        <f>IF(ISBLANK([4]死因簡単分類!C294)=TRUE,"",[4]死因簡単分類!C294)</f>
        <v/>
      </c>
      <c r="D294" s="192" t="str">
        <f>IF(ISBLANK([4]死因簡単分類!$C292)=TRUE,"",[4]死因簡単分類!D294)</f>
        <v>女</v>
      </c>
      <c r="E294" s="155">
        <v>252</v>
      </c>
      <c r="F294" s="211" t="s">
        <v>117</v>
      </c>
      <c r="G294" s="155" t="s">
        <v>117</v>
      </c>
      <c r="H294" s="155" t="s">
        <v>117</v>
      </c>
      <c r="I294" s="155" t="s">
        <v>117</v>
      </c>
      <c r="J294" s="155" t="s">
        <v>117</v>
      </c>
      <c r="K294" s="155" t="s">
        <v>117</v>
      </c>
      <c r="L294" s="155" t="s">
        <v>117</v>
      </c>
      <c r="M294" s="155" t="s">
        <v>117</v>
      </c>
      <c r="N294" s="102" t="s">
        <v>117</v>
      </c>
      <c r="O294" s="208"/>
      <c r="P294" s="208"/>
      <c r="Q294" s="102" t="s">
        <v>117</v>
      </c>
      <c r="R294" s="102" t="s">
        <v>117</v>
      </c>
      <c r="S294" s="102" t="s">
        <v>117</v>
      </c>
      <c r="T294" s="102" t="s">
        <v>117</v>
      </c>
      <c r="U294" s="102" t="s">
        <v>117</v>
      </c>
      <c r="V294" s="102" t="s">
        <v>117</v>
      </c>
      <c r="W294" s="102">
        <v>1</v>
      </c>
      <c r="X294" s="102" t="s">
        <v>117</v>
      </c>
      <c r="Y294" s="102">
        <v>1</v>
      </c>
      <c r="Z294" s="102">
        <v>5</v>
      </c>
      <c r="AA294" s="102">
        <v>8</v>
      </c>
      <c r="AB294" s="102">
        <v>16</v>
      </c>
      <c r="AC294" s="102">
        <v>36</v>
      </c>
      <c r="AD294" s="102">
        <v>48</v>
      </c>
      <c r="AE294" s="102">
        <v>84</v>
      </c>
      <c r="AF294" s="102">
        <v>41</v>
      </c>
      <c r="AG294" s="102">
        <v>12</v>
      </c>
      <c r="AH294" s="232" t="s">
        <v>117</v>
      </c>
    </row>
    <row r="295" spans="2:34" ht="15.95" customHeight="1">
      <c r="B295" s="256" t="str">
        <f>IF(ISBLANK([4]死因簡単分類!B295)=TRUE,"",[4]死因簡単分類!B295)</f>
        <v>12000</v>
      </c>
      <c r="C295" s="257" t="str">
        <f>IF(ISBLANK([4]死因簡単分類!C295)=TRUE,"",[4]死因簡単分類!C295)</f>
        <v>皮膚及び皮下組織の疾患</v>
      </c>
      <c r="D295" s="192" t="str">
        <f>IF(ISBLANK([4]死因簡単分類!$C295)=TRUE,"",[4]死因簡単分類!D295)</f>
        <v>総数</v>
      </c>
      <c r="E295" s="155">
        <v>48</v>
      </c>
      <c r="F295" s="211" t="s">
        <v>117</v>
      </c>
      <c r="G295" s="155" t="s">
        <v>117</v>
      </c>
      <c r="H295" s="155" t="s">
        <v>117</v>
      </c>
      <c r="I295" s="155" t="s">
        <v>117</v>
      </c>
      <c r="J295" s="155" t="s">
        <v>117</v>
      </c>
      <c r="K295" s="155" t="s">
        <v>117</v>
      </c>
      <c r="L295" s="155" t="s">
        <v>117</v>
      </c>
      <c r="M295" s="155" t="s">
        <v>117</v>
      </c>
      <c r="N295" s="102" t="s">
        <v>117</v>
      </c>
      <c r="O295" s="208"/>
      <c r="P295" s="208"/>
      <c r="Q295" s="102" t="s">
        <v>117</v>
      </c>
      <c r="R295" s="102" t="s">
        <v>117</v>
      </c>
      <c r="S295" s="102" t="s">
        <v>117</v>
      </c>
      <c r="T295" s="102" t="s">
        <v>117</v>
      </c>
      <c r="U295" s="102" t="s">
        <v>117</v>
      </c>
      <c r="V295" s="102" t="s">
        <v>117</v>
      </c>
      <c r="W295" s="102" t="s">
        <v>117</v>
      </c>
      <c r="X295" s="102" t="s">
        <v>117</v>
      </c>
      <c r="Y295" s="102">
        <v>1</v>
      </c>
      <c r="Z295" s="102" t="s">
        <v>117</v>
      </c>
      <c r="AA295" s="102" t="s">
        <v>117</v>
      </c>
      <c r="AB295" s="102">
        <v>4</v>
      </c>
      <c r="AC295" s="102">
        <v>4</v>
      </c>
      <c r="AD295" s="102">
        <v>13</v>
      </c>
      <c r="AE295" s="102">
        <v>15</v>
      </c>
      <c r="AF295" s="102">
        <v>9</v>
      </c>
      <c r="AG295" s="102">
        <v>2</v>
      </c>
      <c r="AH295" s="232" t="s">
        <v>117</v>
      </c>
    </row>
    <row r="296" spans="2:34" ht="15.95" customHeight="1">
      <c r="B296" s="256" t="str">
        <f>IF(ISBLANK([4]死因簡単分類!B296)=TRUE,"",[4]死因簡単分類!B296)</f>
        <v/>
      </c>
      <c r="C296" s="257" t="str">
        <f>IF(ISBLANK([4]死因簡単分類!C296)=TRUE,"",[4]死因簡単分類!C296)</f>
        <v/>
      </c>
      <c r="D296" s="192" t="str">
        <f>IF(ISBLANK([4]死因簡単分類!$C295)=TRUE,"",[4]死因簡単分類!D296)</f>
        <v>男</v>
      </c>
      <c r="E296" s="155">
        <v>15</v>
      </c>
      <c r="F296" s="211" t="s">
        <v>117</v>
      </c>
      <c r="G296" s="155" t="s">
        <v>117</v>
      </c>
      <c r="H296" s="155" t="s">
        <v>117</v>
      </c>
      <c r="I296" s="155" t="s">
        <v>117</v>
      </c>
      <c r="J296" s="155" t="s">
        <v>117</v>
      </c>
      <c r="K296" s="155" t="s">
        <v>117</v>
      </c>
      <c r="L296" s="155" t="s">
        <v>117</v>
      </c>
      <c r="M296" s="155" t="s">
        <v>117</v>
      </c>
      <c r="N296" s="102" t="s">
        <v>117</v>
      </c>
      <c r="O296" s="208"/>
      <c r="P296" s="208"/>
      <c r="Q296" s="102" t="s">
        <v>117</v>
      </c>
      <c r="R296" s="102" t="s">
        <v>117</v>
      </c>
      <c r="S296" s="102" t="s">
        <v>117</v>
      </c>
      <c r="T296" s="102" t="s">
        <v>117</v>
      </c>
      <c r="U296" s="102" t="s">
        <v>117</v>
      </c>
      <c r="V296" s="102" t="s">
        <v>117</v>
      </c>
      <c r="W296" s="102" t="s">
        <v>117</v>
      </c>
      <c r="X296" s="102" t="s">
        <v>117</v>
      </c>
      <c r="Y296" s="102">
        <v>1</v>
      </c>
      <c r="Z296" s="102" t="s">
        <v>117</v>
      </c>
      <c r="AA296" s="102" t="s">
        <v>117</v>
      </c>
      <c r="AB296" s="102">
        <v>1</v>
      </c>
      <c r="AC296" s="102">
        <v>2</v>
      </c>
      <c r="AD296" s="102">
        <v>4</v>
      </c>
      <c r="AE296" s="102">
        <v>5</v>
      </c>
      <c r="AF296" s="102">
        <v>2</v>
      </c>
      <c r="AG296" s="102" t="s">
        <v>117</v>
      </c>
      <c r="AH296" s="232" t="s">
        <v>117</v>
      </c>
    </row>
    <row r="297" spans="2:34" ht="15.95" customHeight="1">
      <c r="B297" s="256" t="str">
        <f>IF(ISBLANK([4]死因簡単分類!B297)=TRUE,"",[4]死因簡単分類!B297)</f>
        <v/>
      </c>
      <c r="C297" s="257" t="str">
        <f>IF(ISBLANK([4]死因簡単分類!C297)=TRUE,"",[4]死因簡単分類!C297)</f>
        <v/>
      </c>
      <c r="D297" s="192" t="str">
        <f>IF(ISBLANK([4]死因簡単分類!$C295)=TRUE,"",[4]死因簡単分類!D297)</f>
        <v>女</v>
      </c>
      <c r="E297" s="155">
        <v>33</v>
      </c>
      <c r="F297" s="211" t="s">
        <v>117</v>
      </c>
      <c r="G297" s="155" t="s">
        <v>117</v>
      </c>
      <c r="H297" s="155" t="s">
        <v>117</v>
      </c>
      <c r="I297" s="155" t="s">
        <v>117</v>
      </c>
      <c r="J297" s="155" t="s">
        <v>117</v>
      </c>
      <c r="K297" s="155" t="s">
        <v>117</v>
      </c>
      <c r="L297" s="155" t="s">
        <v>117</v>
      </c>
      <c r="M297" s="155" t="s">
        <v>117</v>
      </c>
      <c r="N297" s="102" t="s">
        <v>117</v>
      </c>
      <c r="O297" s="208"/>
      <c r="P297" s="208"/>
      <c r="Q297" s="102" t="s">
        <v>117</v>
      </c>
      <c r="R297" s="102" t="s">
        <v>117</v>
      </c>
      <c r="S297" s="102" t="s">
        <v>117</v>
      </c>
      <c r="T297" s="102" t="s">
        <v>117</v>
      </c>
      <c r="U297" s="102" t="s">
        <v>117</v>
      </c>
      <c r="V297" s="102" t="s">
        <v>117</v>
      </c>
      <c r="W297" s="102" t="s">
        <v>117</v>
      </c>
      <c r="X297" s="102" t="s">
        <v>117</v>
      </c>
      <c r="Y297" s="102" t="s">
        <v>117</v>
      </c>
      <c r="Z297" s="102" t="s">
        <v>117</v>
      </c>
      <c r="AA297" s="102" t="s">
        <v>117</v>
      </c>
      <c r="AB297" s="102">
        <v>3</v>
      </c>
      <c r="AC297" s="102">
        <v>2</v>
      </c>
      <c r="AD297" s="102">
        <v>9</v>
      </c>
      <c r="AE297" s="102">
        <v>10</v>
      </c>
      <c r="AF297" s="102">
        <v>7</v>
      </c>
      <c r="AG297" s="102">
        <v>2</v>
      </c>
      <c r="AH297" s="232" t="s">
        <v>117</v>
      </c>
    </row>
    <row r="298" spans="2:34" ht="15.95" customHeight="1">
      <c r="B298" s="256" t="str">
        <f>IF(ISBLANK([4]死因簡単分類!B298)=TRUE,"",[4]死因簡単分類!B298)</f>
        <v>13000</v>
      </c>
      <c r="C298" s="257" t="str">
        <f>IF(ISBLANK([4]死因簡単分類!C298)=TRUE,"",[4]死因簡単分類!C298)</f>
        <v>筋骨格系及び結合組織の疾患</v>
      </c>
      <c r="D298" s="192" t="str">
        <f>IF(ISBLANK([4]死因簡単分類!$C298)=TRUE,"",[4]死因簡単分類!D298)</f>
        <v>総数</v>
      </c>
      <c r="E298" s="155">
        <v>133</v>
      </c>
      <c r="F298" s="211" t="s">
        <v>117</v>
      </c>
      <c r="G298" s="155" t="s">
        <v>117</v>
      </c>
      <c r="H298" s="155" t="s">
        <v>117</v>
      </c>
      <c r="I298" s="155" t="s">
        <v>117</v>
      </c>
      <c r="J298" s="155" t="s">
        <v>117</v>
      </c>
      <c r="K298" s="155" t="s">
        <v>117</v>
      </c>
      <c r="L298" s="155" t="s">
        <v>117</v>
      </c>
      <c r="M298" s="155" t="s">
        <v>117</v>
      </c>
      <c r="N298" s="102" t="s">
        <v>117</v>
      </c>
      <c r="O298" s="208"/>
      <c r="P298" s="208"/>
      <c r="Q298" s="102" t="s">
        <v>117</v>
      </c>
      <c r="R298" s="102" t="s">
        <v>117</v>
      </c>
      <c r="S298" s="102" t="s">
        <v>117</v>
      </c>
      <c r="T298" s="102" t="s">
        <v>117</v>
      </c>
      <c r="U298" s="102">
        <v>1</v>
      </c>
      <c r="V298" s="102">
        <v>1</v>
      </c>
      <c r="W298" s="102">
        <v>1</v>
      </c>
      <c r="X298" s="102">
        <v>3</v>
      </c>
      <c r="Y298" s="102">
        <v>4</v>
      </c>
      <c r="Z298" s="102">
        <v>6</v>
      </c>
      <c r="AA298" s="102">
        <v>7</v>
      </c>
      <c r="AB298" s="102">
        <v>25</v>
      </c>
      <c r="AC298" s="102">
        <v>27</v>
      </c>
      <c r="AD298" s="102">
        <v>28</v>
      </c>
      <c r="AE298" s="102">
        <v>20</v>
      </c>
      <c r="AF298" s="102">
        <v>8</v>
      </c>
      <c r="AG298" s="102">
        <v>2</v>
      </c>
      <c r="AH298" s="232" t="s">
        <v>117</v>
      </c>
    </row>
    <row r="299" spans="2:34" ht="15.95" customHeight="1">
      <c r="B299" s="256" t="str">
        <f>IF(ISBLANK([4]死因簡単分類!B299)=TRUE,"",[4]死因簡単分類!B299)</f>
        <v/>
      </c>
      <c r="C299" s="257" t="str">
        <f>IF(ISBLANK([4]死因簡単分類!C299)=TRUE,"",[4]死因簡単分類!C299)</f>
        <v/>
      </c>
      <c r="D299" s="192" t="str">
        <f>IF(ISBLANK([4]死因簡単分類!$C298)=TRUE,"",[4]死因簡単分類!D299)</f>
        <v>男</v>
      </c>
      <c r="E299" s="155">
        <v>57</v>
      </c>
      <c r="F299" s="211" t="s">
        <v>117</v>
      </c>
      <c r="G299" s="155" t="s">
        <v>117</v>
      </c>
      <c r="H299" s="155" t="s">
        <v>117</v>
      </c>
      <c r="I299" s="155" t="s">
        <v>117</v>
      </c>
      <c r="J299" s="155" t="s">
        <v>117</v>
      </c>
      <c r="K299" s="155" t="s">
        <v>117</v>
      </c>
      <c r="L299" s="155" t="s">
        <v>117</v>
      </c>
      <c r="M299" s="155" t="s">
        <v>117</v>
      </c>
      <c r="N299" s="102" t="s">
        <v>117</v>
      </c>
      <c r="O299" s="208"/>
      <c r="P299" s="208"/>
      <c r="Q299" s="102" t="s">
        <v>117</v>
      </c>
      <c r="R299" s="102" t="s">
        <v>117</v>
      </c>
      <c r="S299" s="102" t="s">
        <v>117</v>
      </c>
      <c r="T299" s="102" t="s">
        <v>117</v>
      </c>
      <c r="U299" s="102" t="s">
        <v>117</v>
      </c>
      <c r="V299" s="102">
        <v>1</v>
      </c>
      <c r="W299" s="102">
        <v>1</v>
      </c>
      <c r="X299" s="102">
        <v>3</v>
      </c>
      <c r="Y299" s="102">
        <v>2</v>
      </c>
      <c r="Z299" s="102">
        <v>3</v>
      </c>
      <c r="AA299" s="102">
        <v>2</v>
      </c>
      <c r="AB299" s="102">
        <v>13</v>
      </c>
      <c r="AC299" s="102">
        <v>16</v>
      </c>
      <c r="AD299" s="102">
        <v>6</v>
      </c>
      <c r="AE299" s="102">
        <v>8</v>
      </c>
      <c r="AF299" s="102" t="s">
        <v>117</v>
      </c>
      <c r="AG299" s="102">
        <v>2</v>
      </c>
      <c r="AH299" s="232" t="s">
        <v>117</v>
      </c>
    </row>
    <row r="300" spans="2:34" ht="15.95" customHeight="1">
      <c r="B300" s="256" t="str">
        <f>IF(ISBLANK([4]死因簡単分類!B300)=TRUE,"",[4]死因簡単分類!B300)</f>
        <v/>
      </c>
      <c r="C300" s="257" t="str">
        <f>IF(ISBLANK([4]死因簡単分類!C300)=TRUE,"",[4]死因簡単分類!C300)</f>
        <v/>
      </c>
      <c r="D300" s="192" t="str">
        <f>IF(ISBLANK([4]死因簡単分類!$C298)=TRUE,"",[4]死因簡単分類!D300)</f>
        <v>女</v>
      </c>
      <c r="E300" s="155">
        <v>76</v>
      </c>
      <c r="F300" s="211" t="s">
        <v>117</v>
      </c>
      <c r="G300" s="155" t="s">
        <v>117</v>
      </c>
      <c r="H300" s="155" t="s">
        <v>117</v>
      </c>
      <c r="I300" s="155" t="s">
        <v>117</v>
      </c>
      <c r="J300" s="155" t="s">
        <v>117</v>
      </c>
      <c r="K300" s="155" t="s">
        <v>117</v>
      </c>
      <c r="L300" s="155" t="s">
        <v>117</v>
      </c>
      <c r="M300" s="155" t="s">
        <v>117</v>
      </c>
      <c r="N300" s="102" t="s">
        <v>117</v>
      </c>
      <c r="O300" s="208"/>
      <c r="P300" s="208"/>
      <c r="Q300" s="102" t="s">
        <v>117</v>
      </c>
      <c r="R300" s="102" t="s">
        <v>117</v>
      </c>
      <c r="S300" s="102" t="s">
        <v>117</v>
      </c>
      <c r="T300" s="102" t="s">
        <v>117</v>
      </c>
      <c r="U300" s="102">
        <v>1</v>
      </c>
      <c r="V300" s="102" t="s">
        <v>117</v>
      </c>
      <c r="W300" s="102" t="s">
        <v>117</v>
      </c>
      <c r="X300" s="102" t="s">
        <v>117</v>
      </c>
      <c r="Y300" s="102">
        <v>2</v>
      </c>
      <c r="Z300" s="102">
        <v>3</v>
      </c>
      <c r="AA300" s="102">
        <v>5</v>
      </c>
      <c r="AB300" s="102">
        <v>12</v>
      </c>
      <c r="AC300" s="102">
        <v>11</v>
      </c>
      <c r="AD300" s="102">
        <v>22</v>
      </c>
      <c r="AE300" s="102">
        <v>12</v>
      </c>
      <c r="AF300" s="102">
        <v>8</v>
      </c>
      <c r="AG300" s="102" t="s">
        <v>117</v>
      </c>
      <c r="AH300" s="232" t="s">
        <v>117</v>
      </c>
    </row>
    <row r="301" spans="2:34" ht="15.95" customHeight="1">
      <c r="B301" s="256" t="str">
        <f>IF(ISBLANK([4]死因簡単分類!B301)=TRUE,"",[4]死因簡単分類!B301)</f>
        <v>14000</v>
      </c>
      <c r="C301" s="257" t="str">
        <f>IF(ISBLANK([4]死因簡単分類!C301)=TRUE,"",[4]死因簡単分類!C301)</f>
        <v>腎尿路生殖器系の疾患</v>
      </c>
      <c r="D301" s="192" t="str">
        <f>IF(ISBLANK([4]死因簡単分類!$C301)=TRUE,"",[4]死因簡単分類!D301)</f>
        <v>総数</v>
      </c>
      <c r="E301" s="155">
        <v>653</v>
      </c>
      <c r="F301" s="211" t="s">
        <v>117</v>
      </c>
      <c r="G301" s="155" t="s">
        <v>117</v>
      </c>
      <c r="H301" s="155" t="s">
        <v>117</v>
      </c>
      <c r="I301" s="155" t="s">
        <v>117</v>
      </c>
      <c r="J301" s="155" t="s">
        <v>117</v>
      </c>
      <c r="K301" s="155" t="s">
        <v>117</v>
      </c>
      <c r="L301" s="155" t="s">
        <v>117</v>
      </c>
      <c r="M301" s="155" t="s">
        <v>117</v>
      </c>
      <c r="N301" s="102" t="s">
        <v>117</v>
      </c>
      <c r="O301" s="208"/>
      <c r="P301" s="208"/>
      <c r="Q301" s="102" t="s">
        <v>117</v>
      </c>
      <c r="R301" s="102">
        <v>1</v>
      </c>
      <c r="S301" s="102" t="s">
        <v>117</v>
      </c>
      <c r="T301" s="102">
        <v>1</v>
      </c>
      <c r="U301" s="102" t="s">
        <v>117</v>
      </c>
      <c r="V301" s="102">
        <v>1</v>
      </c>
      <c r="W301" s="102">
        <v>1</v>
      </c>
      <c r="X301" s="102">
        <v>1</v>
      </c>
      <c r="Y301" s="102">
        <v>2</v>
      </c>
      <c r="Z301" s="102">
        <v>17</v>
      </c>
      <c r="AA301" s="102">
        <v>30</v>
      </c>
      <c r="AB301" s="102">
        <v>50</v>
      </c>
      <c r="AC301" s="102">
        <v>105</v>
      </c>
      <c r="AD301" s="102">
        <v>165</v>
      </c>
      <c r="AE301" s="102">
        <v>185</v>
      </c>
      <c r="AF301" s="102">
        <v>78</v>
      </c>
      <c r="AG301" s="102">
        <v>16</v>
      </c>
      <c r="AH301" s="232" t="s">
        <v>117</v>
      </c>
    </row>
    <row r="302" spans="2:34" ht="15.95" customHeight="1">
      <c r="B302" s="256" t="str">
        <f>IF(ISBLANK([4]死因簡単分類!B302)=TRUE,"",[4]死因簡単分類!B302)</f>
        <v/>
      </c>
      <c r="C302" s="257" t="str">
        <f>IF(ISBLANK([4]死因簡単分類!C302)=TRUE,"",[4]死因簡単分類!C302)</f>
        <v/>
      </c>
      <c r="D302" s="192" t="str">
        <f>IF(ISBLANK([4]死因簡単分類!$C301)=TRUE,"",[4]死因簡単分類!D302)</f>
        <v>男</v>
      </c>
      <c r="E302" s="155">
        <v>294</v>
      </c>
      <c r="F302" s="211" t="s">
        <v>117</v>
      </c>
      <c r="G302" s="155" t="s">
        <v>117</v>
      </c>
      <c r="H302" s="155" t="s">
        <v>117</v>
      </c>
      <c r="I302" s="155" t="s">
        <v>117</v>
      </c>
      <c r="J302" s="155" t="s">
        <v>117</v>
      </c>
      <c r="K302" s="155" t="s">
        <v>117</v>
      </c>
      <c r="L302" s="155" t="s">
        <v>117</v>
      </c>
      <c r="M302" s="155" t="s">
        <v>117</v>
      </c>
      <c r="N302" s="102" t="s">
        <v>117</v>
      </c>
      <c r="O302" s="208"/>
      <c r="P302" s="208"/>
      <c r="Q302" s="102" t="s">
        <v>117</v>
      </c>
      <c r="R302" s="102">
        <v>1</v>
      </c>
      <c r="S302" s="102" t="s">
        <v>117</v>
      </c>
      <c r="T302" s="102" t="s">
        <v>117</v>
      </c>
      <c r="U302" s="102" t="s">
        <v>117</v>
      </c>
      <c r="V302" s="102" t="s">
        <v>117</v>
      </c>
      <c r="W302" s="102" t="s">
        <v>117</v>
      </c>
      <c r="X302" s="102">
        <v>1</v>
      </c>
      <c r="Y302" s="102">
        <v>1</v>
      </c>
      <c r="Z302" s="102">
        <v>11</v>
      </c>
      <c r="AA302" s="102">
        <v>22</v>
      </c>
      <c r="AB302" s="102">
        <v>37</v>
      </c>
      <c r="AC302" s="102">
        <v>60</v>
      </c>
      <c r="AD302" s="102">
        <v>74</v>
      </c>
      <c r="AE302" s="102">
        <v>61</v>
      </c>
      <c r="AF302" s="102">
        <v>22</v>
      </c>
      <c r="AG302" s="102">
        <v>4</v>
      </c>
      <c r="AH302" s="232" t="s">
        <v>117</v>
      </c>
    </row>
    <row r="303" spans="2:34" ht="15.95" customHeight="1">
      <c r="B303" s="256" t="str">
        <f>IF(ISBLANK([4]死因簡単分類!B303)=TRUE,"",[4]死因簡単分類!B303)</f>
        <v/>
      </c>
      <c r="C303" s="257" t="str">
        <f>IF(ISBLANK([4]死因簡単分類!C303)=TRUE,"",[4]死因簡単分類!C303)</f>
        <v/>
      </c>
      <c r="D303" s="192" t="str">
        <f>IF(ISBLANK([4]死因簡単分類!$C301)=TRUE,"",[4]死因簡単分類!D303)</f>
        <v>女</v>
      </c>
      <c r="E303" s="155">
        <v>359</v>
      </c>
      <c r="F303" s="211" t="s">
        <v>117</v>
      </c>
      <c r="G303" s="155" t="s">
        <v>117</v>
      </c>
      <c r="H303" s="155" t="s">
        <v>117</v>
      </c>
      <c r="I303" s="155" t="s">
        <v>117</v>
      </c>
      <c r="J303" s="155" t="s">
        <v>117</v>
      </c>
      <c r="K303" s="155" t="s">
        <v>117</v>
      </c>
      <c r="L303" s="155" t="s">
        <v>117</v>
      </c>
      <c r="M303" s="155" t="s">
        <v>117</v>
      </c>
      <c r="N303" s="102" t="s">
        <v>117</v>
      </c>
      <c r="O303" s="208"/>
      <c r="P303" s="212"/>
      <c r="Q303" s="102" t="s">
        <v>117</v>
      </c>
      <c r="R303" s="102" t="s">
        <v>117</v>
      </c>
      <c r="S303" s="102" t="s">
        <v>117</v>
      </c>
      <c r="T303" s="102">
        <v>1</v>
      </c>
      <c r="U303" s="102" t="s">
        <v>117</v>
      </c>
      <c r="V303" s="102">
        <v>1</v>
      </c>
      <c r="W303" s="102">
        <v>1</v>
      </c>
      <c r="X303" s="102" t="s">
        <v>117</v>
      </c>
      <c r="Y303" s="102">
        <v>1</v>
      </c>
      <c r="Z303" s="102">
        <v>6</v>
      </c>
      <c r="AA303" s="102">
        <v>8</v>
      </c>
      <c r="AB303" s="102">
        <v>13</v>
      </c>
      <c r="AC303" s="102">
        <v>45</v>
      </c>
      <c r="AD303" s="102">
        <v>91</v>
      </c>
      <c r="AE303" s="102">
        <v>124</v>
      </c>
      <c r="AF303" s="102">
        <v>56</v>
      </c>
      <c r="AG303" s="102">
        <v>12</v>
      </c>
      <c r="AH303" s="232" t="s">
        <v>117</v>
      </c>
    </row>
    <row r="304" spans="2:34" ht="15.95" customHeight="1">
      <c r="B304" s="256" t="str">
        <f>IF(ISBLANK([4]死因簡単分類!B304)=TRUE,"",[4]死因簡単分類!B304)</f>
        <v xml:space="preserve">  14100</v>
      </c>
      <c r="C304" s="257" t="str">
        <f>IF(ISBLANK([4]死因簡単分類!C304)=TRUE,"",[4]死因簡単分類!C304)</f>
        <v xml:space="preserve">  糸球体疾患及び腎尿細管間質性疾患</v>
      </c>
      <c r="D304" s="192" t="str">
        <f>IF(ISBLANK([4]死因簡単分類!$C304)=TRUE,"",[4]死因簡単分類!D304)</f>
        <v>総数</v>
      </c>
      <c r="E304" s="155">
        <v>90</v>
      </c>
      <c r="F304" s="211" t="s">
        <v>117</v>
      </c>
      <c r="G304" s="155" t="s">
        <v>117</v>
      </c>
      <c r="H304" s="155" t="s">
        <v>117</v>
      </c>
      <c r="I304" s="155" t="s">
        <v>117</v>
      </c>
      <c r="J304" s="155" t="s">
        <v>117</v>
      </c>
      <c r="K304" s="155" t="s">
        <v>117</v>
      </c>
      <c r="L304" s="155" t="s">
        <v>117</v>
      </c>
      <c r="M304" s="155" t="s">
        <v>117</v>
      </c>
      <c r="N304" s="102" t="s">
        <v>117</v>
      </c>
      <c r="O304" s="208"/>
      <c r="P304" s="212"/>
      <c r="Q304" s="102" t="s">
        <v>117</v>
      </c>
      <c r="R304" s="102">
        <v>1</v>
      </c>
      <c r="S304" s="102" t="s">
        <v>117</v>
      </c>
      <c r="T304" s="102" t="s">
        <v>117</v>
      </c>
      <c r="U304" s="102" t="s">
        <v>117</v>
      </c>
      <c r="V304" s="102" t="s">
        <v>117</v>
      </c>
      <c r="W304" s="102">
        <v>1</v>
      </c>
      <c r="X304" s="102" t="s">
        <v>117</v>
      </c>
      <c r="Y304" s="102" t="s">
        <v>117</v>
      </c>
      <c r="Z304" s="102">
        <v>1</v>
      </c>
      <c r="AA304" s="102">
        <v>7</v>
      </c>
      <c r="AB304" s="102">
        <v>8</v>
      </c>
      <c r="AC304" s="102">
        <v>14</v>
      </c>
      <c r="AD304" s="102">
        <v>26</v>
      </c>
      <c r="AE304" s="102">
        <v>15</v>
      </c>
      <c r="AF304" s="102">
        <v>14</v>
      </c>
      <c r="AG304" s="102">
        <v>3</v>
      </c>
      <c r="AH304" s="232" t="s">
        <v>117</v>
      </c>
    </row>
    <row r="305" spans="2:34" ht="15.95" customHeight="1">
      <c r="B305" s="256" t="str">
        <f>IF(ISBLANK([4]死因簡単分類!B305)=TRUE,"",[4]死因簡単分類!B305)</f>
        <v/>
      </c>
      <c r="C305" s="257" t="str">
        <f>IF(ISBLANK([4]死因簡単分類!C305)=TRUE,"",[4]死因簡単分類!C305)</f>
        <v/>
      </c>
      <c r="D305" s="192" t="str">
        <f>IF(ISBLANK([4]死因簡単分類!$C304)=TRUE,"",[4]死因簡単分類!D305)</f>
        <v>男</v>
      </c>
      <c r="E305" s="155">
        <v>35</v>
      </c>
      <c r="F305" s="211" t="s">
        <v>117</v>
      </c>
      <c r="G305" s="155" t="s">
        <v>117</v>
      </c>
      <c r="H305" s="155" t="s">
        <v>117</v>
      </c>
      <c r="I305" s="155" t="s">
        <v>117</v>
      </c>
      <c r="J305" s="155" t="s">
        <v>117</v>
      </c>
      <c r="K305" s="155" t="s">
        <v>117</v>
      </c>
      <c r="L305" s="155" t="s">
        <v>117</v>
      </c>
      <c r="M305" s="155" t="s">
        <v>117</v>
      </c>
      <c r="N305" s="102" t="s">
        <v>117</v>
      </c>
      <c r="O305" s="208"/>
      <c r="P305" s="212"/>
      <c r="Q305" s="102" t="s">
        <v>117</v>
      </c>
      <c r="R305" s="102">
        <v>1</v>
      </c>
      <c r="S305" s="102" t="s">
        <v>117</v>
      </c>
      <c r="T305" s="102" t="s">
        <v>117</v>
      </c>
      <c r="U305" s="102" t="s">
        <v>117</v>
      </c>
      <c r="V305" s="102" t="s">
        <v>117</v>
      </c>
      <c r="W305" s="102" t="s">
        <v>117</v>
      </c>
      <c r="X305" s="102" t="s">
        <v>117</v>
      </c>
      <c r="Y305" s="102" t="s">
        <v>117</v>
      </c>
      <c r="Z305" s="102">
        <v>1</v>
      </c>
      <c r="AA305" s="102">
        <v>5</v>
      </c>
      <c r="AB305" s="102">
        <v>8</v>
      </c>
      <c r="AC305" s="102">
        <v>7</v>
      </c>
      <c r="AD305" s="102">
        <v>7</v>
      </c>
      <c r="AE305" s="102">
        <v>2</v>
      </c>
      <c r="AF305" s="102">
        <v>2</v>
      </c>
      <c r="AG305" s="102">
        <v>2</v>
      </c>
      <c r="AH305" s="232" t="s">
        <v>117</v>
      </c>
    </row>
    <row r="306" spans="2:34" ht="15.95" customHeight="1">
      <c r="B306" s="256" t="str">
        <f>IF(ISBLANK([4]死因簡単分類!B306)=TRUE,"",[4]死因簡単分類!B306)</f>
        <v/>
      </c>
      <c r="C306" s="257" t="str">
        <f>IF(ISBLANK([4]死因簡単分類!C306)=TRUE,"",[4]死因簡単分類!C306)</f>
        <v/>
      </c>
      <c r="D306" s="192" t="str">
        <f>IF(ISBLANK([4]死因簡単分類!$C304)=TRUE,"",[4]死因簡単分類!D306)</f>
        <v>女</v>
      </c>
      <c r="E306" s="155">
        <v>55</v>
      </c>
      <c r="F306" s="211" t="s">
        <v>117</v>
      </c>
      <c r="G306" s="155" t="s">
        <v>117</v>
      </c>
      <c r="H306" s="155" t="s">
        <v>117</v>
      </c>
      <c r="I306" s="155" t="s">
        <v>117</v>
      </c>
      <c r="J306" s="155" t="s">
        <v>117</v>
      </c>
      <c r="K306" s="155" t="s">
        <v>117</v>
      </c>
      <c r="L306" s="155" t="s">
        <v>117</v>
      </c>
      <c r="M306" s="155" t="s">
        <v>117</v>
      </c>
      <c r="N306" s="102" t="s">
        <v>117</v>
      </c>
      <c r="O306" s="208"/>
      <c r="P306" s="212"/>
      <c r="Q306" s="102" t="s">
        <v>117</v>
      </c>
      <c r="R306" s="102" t="s">
        <v>117</v>
      </c>
      <c r="S306" s="102" t="s">
        <v>117</v>
      </c>
      <c r="T306" s="102" t="s">
        <v>117</v>
      </c>
      <c r="U306" s="102" t="s">
        <v>117</v>
      </c>
      <c r="V306" s="102" t="s">
        <v>117</v>
      </c>
      <c r="W306" s="102">
        <v>1</v>
      </c>
      <c r="X306" s="102" t="s">
        <v>117</v>
      </c>
      <c r="Y306" s="102" t="s">
        <v>117</v>
      </c>
      <c r="Z306" s="102" t="s">
        <v>117</v>
      </c>
      <c r="AA306" s="102">
        <v>2</v>
      </c>
      <c r="AB306" s="102" t="s">
        <v>117</v>
      </c>
      <c r="AC306" s="102">
        <v>7</v>
      </c>
      <c r="AD306" s="102">
        <v>19</v>
      </c>
      <c r="AE306" s="102">
        <v>13</v>
      </c>
      <c r="AF306" s="102">
        <v>12</v>
      </c>
      <c r="AG306" s="102">
        <v>1</v>
      </c>
      <c r="AH306" s="232" t="s">
        <v>117</v>
      </c>
    </row>
    <row r="307" spans="2:34" ht="15.95" customHeight="1">
      <c r="B307" s="256" t="str">
        <f>IF(ISBLANK([4]死因簡単分類!B307)=TRUE,"",[4]死因簡単分類!B307)</f>
        <v xml:space="preserve">  14200</v>
      </c>
      <c r="C307" s="257" t="str">
        <f>IF(ISBLANK([4]死因簡単分類!C307)=TRUE,"",[4]死因簡単分類!C307)</f>
        <v xml:space="preserve">  腎　不　全</v>
      </c>
      <c r="D307" s="192" t="str">
        <f>IF(ISBLANK([4]死因簡単分類!$C307)=TRUE,"",[4]死因簡単分類!D307)</f>
        <v>総数</v>
      </c>
      <c r="E307" s="155">
        <v>423</v>
      </c>
      <c r="F307" s="211" t="s">
        <v>117</v>
      </c>
      <c r="G307" s="155" t="s">
        <v>117</v>
      </c>
      <c r="H307" s="155" t="s">
        <v>117</v>
      </c>
      <c r="I307" s="155" t="s">
        <v>117</v>
      </c>
      <c r="J307" s="155" t="s">
        <v>117</v>
      </c>
      <c r="K307" s="155" t="s">
        <v>117</v>
      </c>
      <c r="L307" s="155" t="s">
        <v>117</v>
      </c>
      <c r="M307" s="155" t="s">
        <v>117</v>
      </c>
      <c r="N307" s="102" t="s">
        <v>117</v>
      </c>
      <c r="O307" s="208"/>
      <c r="P307" s="212"/>
      <c r="Q307" s="102" t="s">
        <v>117</v>
      </c>
      <c r="R307" s="102" t="s">
        <v>117</v>
      </c>
      <c r="S307" s="102" t="s">
        <v>117</v>
      </c>
      <c r="T307" s="102">
        <v>1</v>
      </c>
      <c r="U307" s="102" t="s">
        <v>117</v>
      </c>
      <c r="V307" s="102">
        <v>1</v>
      </c>
      <c r="W307" s="102" t="s">
        <v>117</v>
      </c>
      <c r="X307" s="102">
        <v>1</v>
      </c>
      <c r="Y307" s="102">
        <v>2</v>
      </c>
      <c r="Z307" s="102">
        <v>10</v>
      </c>
      <c r="AA307" s="102">
        <v>21</v>
      </c>
      <c r="AB307" s="102">
        <v>30</v>
      </c>
      <c r="AC307" s="102">
        <v>72</v>
      </c>
      <c r="AD307" s="102">
        <v>108</v>
      </c>
      <c r="AE307" s="102">
        <v>123</v>
      </c>
      <c r="AF307" s="102">
        <v>44</v>
      </c>
      <c r="AG307" s="102">
        <v>10</v>
      </c>
      <c r="AH307" s="232" t="s">
        <v>117</v>
      </c>
    </row>
    <row r="308" spans="2:34" ht="15.95" customHeight="1">
      <c r="B308" s="256" t="str">
        <f>IF(ISBLANK([4]死因簡単分類!B308)=TRUE,"",[4]死因簡単分類!B308)</f>
        <v/>
      </c>
      <c r="C308" s="257" t="str">
        <f>IF(ISBLANK([4]死因簡単分類!C308)=TRUE,"",[4]死因簡単分類!C308)</f>
        <v/>
      </c>
      <c r="D308" s="192" t="str">
        <f>IF(ISBLANK([4]死因簡単分類!$C307)=TRUE,"",[4]死因簡単分類!D308)</f>
        <v>男</v>
      </c>
      <c r="E308" s="155">
        <v>209</v>
      </c>
      <c r="F308" s="211" t="s">
        <v>117</v>
      </c>
      <c r="G308" s="155" t="s">
        <v>117</v>
      </c>
      <c r="H308" s="155" t="s">
        <v>117</v>
      </c>
      <c r="I308" s="155" t="s">
        <v>117</v>
      </c>
      <c r="J308" s="155" t="s">
        <v>117</v>
      </c>
      <c r="K308" s="155" t="s">
        <v>117</v>
      </c>
      <c r="L308" s="155" t="s">
        <v>117</v>
      </c>
      <c r="M308" s="155" t="s">
        <v>117</v>
      </c>
      <c r="N308" s="102" t="s">
        <v>117</v>
      </c>
      <c r="O308" s="208"/>
      <c r="P308" s="212"/>
      <c r="Q308" s="102" t="s">
        <v>117</v>
      </c>
      <c r="R308" s="102" t="s">
        <v>117</v>
      </c>
      <c r="S308" s="102" t="s">
        <v>117</v>
      </c>
      <c r="T308" s="102" t="s">
        <v>117</v>
      </c>
      <c r="U308" s="102" t="s">
        <v>117</v>
      </c>
      <c r="V308" s="102" t="s">
        <v>117</v>
      </c>
      <c r="W308" s="102" t="s">
        <v>117</v>
      </c>
      <c r="X308" s="102">
        <v>1</v>
      </c>
      <c r="Y308" s="102">
        <v>1</v>
      </c>
      <c r="Z308" s="102">
        <v>6</v>
      </c>
      <c r="AA308" s="102">
        <v>17</v>
      </c>
      <c r="AB308" s="102">
        <v>22</v>
      </c>
      <c r="AC308" s="102">
        <v>44</v>
      </c>
      <c r="AD308" s="102">
        <v>57</v>
      </c>
      <c r="AE308" s="102">
        <v>45</v>
      </c>
      <c r="AF308" s="102">
        <v>15</v>
      </c>
      <c r="AG308" s="102">
        <v>1</v>
      </c>
      <c r="AH308" s="232" t="s">
        <v>117</v>
      </c>
    </row>
    <row r="309" spans="2:34" ht="15.95" customHeight="1">
      <c r="B309" s="256" t="str">
        <f>IF(ISBLANK([4]死因簡単分類!B309)=TRUE,"",[4]死因簡単分類!B309)</f>
        <v/>
      </c>
      <c r="C309" s="257" t="str">
        <f>IF(ISBLANK([4]死因簡単分類!C309)=TRUE,"",[4]死因簡単分類!C309)</f>
        <v/>
      </c>
      <c r="D309" s="192" t="str">
        <f>IF(ISBLANK([4]死因簡単分類!$C307)=TRUE,"",[4]死因簡単分類!D309)</f>
        <v>女</v>
      </c>
      <c r="E309" s="155">
        <v>214</v>
      </c>
      <c r="F309" s="211" t="s">
        <v>117</v>
      </c>
      <c r="G309" s="155" t="s">
        <v>117</v>
      </c>
      <c r="H309" s="155" t="s">
        <v>117</v>
      </c>
      <c r="I309" s="155" t="s">
        <v>117</v>
      </c>
      <c r="J309" s="155" t="s">
        <v>117</v>
      </c>
      <c r="K309" s="155" t="s">
        <v>117</v>
      </c>
      <c r="L309" s="155" t="s">
        <v>117</v>
      </c>
      <c r="M309" s="155" t="s">
        <v>117</v>
      </c>
      <c r="N309" s="102" t="s">
        <v>117</v>
      </c>
      <c r="O309" s="208"/>
      <c r="P309" s="212"/>
      <c r="Q309" s="102" t="s">
        <v>117</v>
      </c>
      <c r="R309" s="102" t="s">
        <v>117</v>
      </c>
      <c r="S309" s="102" t="s">
        <v>117</v>
      </c>
      <c r="T309" s="102">
        <v>1</v>
      </c>
      <c r="U309" s="102" t="s">
        <v>117</v>
      </c>
      <c r="V309" s="102">
        <v>1</v>
      </c>
      <c r="W309" s="102" t="s">
        <v>117</v>
      </c>
      <c r="X309" s="102" t="s">
        <v>117</v>
      </c>
      <c r="Y309" s="102">
        <v>1</v>
      </c>
      <c r="Z309" s="102">
        <v>4</v>
      </c>
      <c r="AA309" s="102">
        <v>4</v>
      </c>
      <c r="AB309" s="102">
        <v>8</v>
      </c>
      <c r="AC309" s="102">
        <v>28</v>
      </c>
      <c r="AD309" s="102">
        <v>51</v>
      </c>
      <c r="AE309" s="102">
        <v>78</v>
      </c>
      <c r="AF309" s="102">
        <v>29</v>
      </c>
      <c r="AG309" s="102">
        <v>9</v>
      </c>
      <c r="AH309" s="232" t="s">
        <v>117</v>
      </c>
    </row>
    <row r="310" spans="2:34" ht="15.95" customHeight="1">
      <c r="B310" s="256" t="str">
        <f>IF(ISBLANK([4]死因簡単分類!B310)=TRUE,"",[4]死因簡単分類!B310)</f>
        <v xml:space="preserve">    14201</v>
      </c>
      <c r="C310" s="257" t="str">
        <f>IF(ISBLANK([4]死因簡単分類!C310)=TRUE,"",[4]死因簡単分類!C310)</f>
        <v xml:space="preserve">    急性腎不全</v>
      </c>
      <c r="D310" s="192" t="str">
        <f>IF(ISBLANK([4]死因簡単分類!$C310)=TRUE,"",[4]死因簡単分類!D310)</f>
        <v>総数</v>
      </c>
      <c r="E310" s="155">
        <v>38</v>
      </c>
      <c r="F310" s="211" t="s">
        <v>117</v>
      </c>
      <c r="G310" s="155" t="s">
        <v>117</v>
      </c>
      <c r="H310" s="155" t="s">
        <v>117</v>
      </c>
      <c r="I310" s="155" t="s">
        <v>117</v>
      </c>
      <c r="J310" s="155" t="s">
        <v>117</v>
      </c>
      <c r="K310" s="155" t="s">
        <v>117</v>
      </c>
      <c r="L310" s="155" t="s">
        <v>117</v>
      </c>
      <c r="M310" s="155" t="s">
        <v>117</v>
      </c>
      <c r="N310" s="102" t="s">
        <v>117</v>
      </c>
      <c r="O310" s="208"/>
      <c r="P310" s="212"/>
      <c r="Q310" s="102" t="s">
        <v>117</v>
      </c>
      <c r="R310" s="102" t="s">
        <v>117</v>
      </c>
      <c r="S310" s="102" t="s">
        <v>117</v>
      </c>
      <c r="T310" s="102">
        <v>1</v>
      </c>
      <c r="U310" s="102" t="s">
        <v>117</v>
      </c>
      <c r="V310" s="102" t="s">
        <v>117</v>
      </c>
      <c r="W310" s="102" t="s">
        <v>117</v>
      </c>
      <c r="X310" s="102" t="s">
        <v>117</v>
      </c>
      <c r="Y310" s="102" t="s">
        <v>117</v>
      </c>
      <c r="Z310" s="102">
        <v>1</v>
      </c>
      <c r="AA310" s="102">
        <v>1</v>
      </c>
      <c r="AB310" s="102">
        <v>5</v>
      </c>
      <c r="AC310" s="102">
        <v>12</v>
      </c>
      <c r="AD310" s="102">
        <v>8</v>
      </c>
      <c r="AE310" s="102">
        <v>9</v>
      </c>
      <c r="AF310" s="102" t="s">
        <v>117</v>
      </c>
      <c r="AG310" s="102">
        <v>1</v>
      </c>
      <c r="AH310" s="232" t="s">
        <v>117</v>
      </c>
    </row>
    <row r="311" spans="2:34" ht="15.95" customHeight="1">
      <c r="B311" s="256" t="str">
        <f>IF(ISBLANK([4]死因簡単分類!B311)=TRUE,"",[4]死因簡単分類!B311)</f>
        <v/>
      </c>
      <c r="C311" s="257" t="str">
        <f>IF(ISBLANK([4]死因簡単分類!C311)=TRUE,"",[4]死因簡単分類!C311)</f>
        <v/>
      </c>
      <c r="D311" s="192" t="str">
        <f>IF(ISBLANK([4]死因簡単分類!$C310)=TRUE,"",[4]死因簡単分類!D311)</f>
        <v>男</v>
      </c>
      <c r="E311" s="155">
        <v>19</v>
      </c>
      <c r="F311" s="211" t="s">
        <v>117</v>
      </c>
      <c r="G311" s="155" t="s">
        <v>117</v>
      </c>
      <c r="H311" s="155" t="s">
        <v>117</v>
      </c>
      <c r="I311" s="155" t="s">
        <v>117</v>
      </c>
      <c r="J311" s="155" t="s">
        <v>117</v>
      </c>
      <c r="K311" s="155" t="s">
        <v>117</v>
      </c>
      <c r="L311" s="155" t="s">
        <v>117</v>
      </c>
      <c r="M311" s="155" t="s">
        <v>117</v>
      </c>
      <c r="N311" s="102" t="s">
        <v>117</v>
      </c>
      <c r="O311" s="208"/>
      <c r="P311" s="212"/>
      <c r="Q311" s="102" t="s">
        <v>117</v>
      </c>
      <c r="R311" s="102" t="s">
        <v>117</v>
      </c>
      <c r="S311" s="102" t="s">
        <v>117</v>
      </c>
      <c r="T311" s="102" t="s">
        <v>117</v>
      </c>
      <c r="U311" s="102" t="s">
        <v>117</v>
      </c>
      <c r="V311" s="102" t="s">
        <v>117</v>
      </c>
      <c r="W311" s="102" t="s">
        <v>117</v>
      </c>
      <c r="X311" s="102" t="s">
        <v>117</v>
      </c>
      <c r="Y311" s="102" t="s">
        <v>117</v>
      </c>
      <c r="Z311" s="102">
        <v>1</v>
      </c>
      <c r="AA311" s="102">
        <v>1</v>
      </c>
      <c r="AB311" s="102">
        <v>5</v>
      </c>
      <c r="AC311" s="102">
        <v>7</v>
      </c>
      <c r="AD311" s="102">
        <v>4</v>
      </c>
      <c r="AE311" s="102">
        <v>1</v>
      </c>
      <c r="AF311" s="102" t="s">
        <v>117</v>
      </c>
      <c r="AG311" s="102" t="s">
        <v>117</v>
      </c>
      <c r="AH311" s="232" t="s">
        <v>117</v>
      </c>
    </row>
    <row r="312" spans="2:34" ht="15.95" customHeight="1">
      <c r="B312" s="256" t="str">
        <f>IF(ISBLANK([4]死因簡単分類!B312)=TRUE,"",[4]死因簡単分類!B312)</f>
        <v/>
      </c>
      <c r="C312" s="257" t="str">
        <f>IF(ISBLANK([4]死因簡単分類!C312)=TRUE,"",[4]死因簡単分類!C312)</f>
        <v/>
      </c>
      <c r="D312" s="192" t="str">
        <f>IF(ISBLANK([4]死因簡単分類!$C310)=TRUE,"",[4]死因簡単分類!D312)</f>
        <v>女</v>
      </c>
      <c r="E312" s="155">
        <v>19</v>
      </c>
      <c r="F312" s="211" t="s">
        <v>117</v>
      </c>
      <c r="G312" s="155" t="s">
        <v>117</v>
      </c>
      <c r="H312" s="155" t="s">
        <v>117</v>
      </c>
      <c r="I312" s="155" t="s">
        <v>117</v>
      </c>
      <c r="J312" s="155" t="s">
        <v>117</v>
      </c>
      <c r="K312" s="155" t="s">
        <v>117</v>
      </c>
      <c r="L312" s="155" t="s">
        <v>117</v>
      </c>
      <c r="M312" s="155" t="s">
        <v>117</v>
      </c>
      <c r="N312" s="102" t="s">
        <v>117</v>
      </c>
      <c r="O312" s="208"/>
      <c r="P312" s="212"/>
      <c r="Q312" s="102" t="s">
        <v>117</v>
      </c>
      <c r="R312" s="102" t="s">
        <v>117</v>
      </c>
      <c r="S312" s="102" t="s">
        <v>117</v>
      </c>
      <c r="T312" s="102">
        <v>1</v>
      </c>
      <c r="U312" s="102" t="s">
        <v>117</v>
      </c>
      <c r="V312" s="102" t="s">
        <v>117</v>
      </c>
      <c r="W312" s="102" t="s">
        <v>117</v>
      </c>
      <c r="X312" s="102" t="s">
        <v>117</v>
      </c>
      <c r="Y312" s="102" t="s">
        <v>117</v>
      </c>
      <c r="Z312" s="102" t="s">
        <v>117</v>
      </c>
      <c r="AA312" s="102" t="s">
        <v>117</v>
      </c>
      <c r="AB312" s="102" t="s">
        <v>117</v>
      </c>
      <c r="AC312" s="102">
        <v>5</v>
      </c>
      <c r="AD312" s="102">
        <v>4</v>
      </c>
      <c r="AE312" s="102">
        <v>8</v>
      </c>
      <c r="AF312" s="102" t="s">
        <v>117</v>
      </c>
      <c r="AG312" s="102">
        <v>1</v>
      </c>
      <c r="AH312" s="232" t="s">
        <v>117</v>
      </c>
    </row>
    <row r="313" spans="2:34" ht="15.95" customHeight="1">
      <c r="B313" s="256" t="str">
        <f>IF(ISBLANK([4]死因簡単分類!B313)=TRUE,"",[4]死因簡単分類!B313)</f>
        <v xml:space="preserve">    14202</v>
      </c>
      <c r="C313" s="257" t="str">
        <f>IF(ISBLANK([4]死因簡単分類!C313)=TRUE,"",[4]死因簡単分類!C313)</f>
        <v xml:space="preserve">    慢性腎臓病</v>
      </c>
      <c r="D313" s="192" t="str">
        <f>IF(ISBLANK([4]死因簡単分類!$C313)=TRUE,"",[4]死因簡単分類!D313)</f>
        <v>総数</v>
      </c>
      <c r="E313" s="155">
        <v>319</v>
      </c>
      <c r="F313" s="211" t="s">
        <v>117</v>
      </c>
      <c r="G313" s="155" t="s">
        <v>117</v>
      </c>
      <c r="H313" s="155" t="s">
        <v>117</v>
      </c>
      <c r="I313" s="155" t="s">
        <v>117</v>
      </c>
      <c r="J313" s="155" t="s">
        <v>117</v>
      </c>
      <c r="K313" s="155" t="s">
        <v>117</v>
      </c>
      <c r="L313" s="155" t="s">
        <v>117</v>
      </c>
      <c r="M313" s="155" t="s">
        <v>117</v>
      </c>
      <c r="N313" s="102" t="s">
        <v>117</v>
      </c>
      <c r="O313" s="208"/>
      <c r="P313" s="212"/>
      <c r="Q313" s="102" t="s">
        <v>117</v>
      </c>
      <c r="R313" s="102" t="s">
        <v>117</v>
      </c>
      <c r="S313" s="102" t="s">
        <v>117</v>
      </c>
      <c r="T313" s="102" t="s">
        <v>117</v>
      </c>
      <c r="U313" s="102" t="s">
        <v>117</v>
      </c>
      <c r="V313" s="102">
        <v>1</v>
      </c>
      <c r="W313" s="102" t="s">
        <v>117</v>
      </c>
      <c r="X313" s="102">
        <v>1</v>
      </c>
      <c r="Y313" s="102">
        <v>1</v>
      </c>
      <c r="Z313" s="102">
        <v>9</v>
      </c>
      <c r="AA313" s="102">
        <v>17</v>
      </c>
      <c r="AB313" s="102">
        <v>21</v>
      </c>
      <c r="AC313" s="102">
        <v>52</v>
      </c>
      <c r="AD313" s="102">
        <v>78</v>
      </c>
      <c r="AE313" s="102">
        <v>92</v>
      </c>
      <c r="AF313" s="102">
        <v>39</v>
      </c>
      <c r="AG313" s="102">
        <v>8</v>
      </c>
      <c r="AH313" s="232" t="s">
        <v>117</v>
      </c>
    </row>
    <row r="314" spans="2:34" ht="15.95" customHeight="1">
      <c r="B314" s="256" t="str">
        <f>IF(ISBLANK([4]死因簡単分類!B314)=TRUE,"",[4]死因簡単分類!B314)</f>
        <v/>
      </c>
      <c r="C314" s="257" t="str">
        <f>IF(ISBLANK([4]死因簡単分類!C314)=TRUE,"",[4]死因簡単分類!C314)</f>
        <v/>
      </c>
      <c r="D314" s="192" t="str">
        <f>IF(ISBLANK([4]死因簡単分類!$C313)=TRUE,"",[4]死因簡単分類!D314)</f>
        <v>男</v>
      </c>
      <c r="E314" s="155">
        <v>154</v>
      </c>
      <c r="F314" s="211" t="s">
        <v>117</v>
      </c>
      <c r="G314" s="155" t="s">
        <v>117</v>
      </c>
      <c r="H314" s="155" t="s">
        <v>117</v>
      </c>
      <c r="I314" s="155" t="s">
        <v>117</v>
      </c>
      <c r="J314" s="155" t="s">
        <v>117</v>
      </c>
      <c r="K314" s="155" t="s">
        <v>117</v>
      </c>
      <c r="L314" s="155" t="s">
        <v>117</v>
      </c>
      <c r="M314" s="155" t="s">
        <v>117</v>
      </c>
      <c r="N314" s="102" t="s">
        <v>117</v>
      </c>
      <c r="O314" s="208"/>
      <c r="P314" s="212"/>
      <c r="Q314" s="102" t="s">
        <v>117</v>
      </c>
      <c r="R314" s="102" t="s">
        <v>117</v>
      </c>
      <c r="S314" s="102" t="s">
        <v>117</v>
      </c>
      <c r="T314" s="102" t="s">
        <v>117</v>
      </c>
      <c r="U314" s="102" t="s">
        <v>117</v>
      </c>
      <c r="V314" s="102" t="s">
        <v>117</v>
      </c>
      <c r="W314" s="102" t="s">
        <v>117</v>
      </c>
      <c r="X314" s="102">
        <v>1</v>
      </c>
      <c r="Y314" s="102" t="s">
        <v>117</v>
      </c>
      <c r="Z314" s="102">
        <v>5</v>
      </c>
      <c r="AA314" s="102">
        <v>14</v>
      </c>
      <c r="AB314" s="102">
        <v>14</v>
      </c>
      <c r="AC314" s="102">
        <v>31</v>
      </c>
      <c r="AD314" s="102">
        <v>41</v>
      </c>
      <c r="AE314" s="102">
        <v>34</v>
      </c>
      <c r="AF314" s="102">
        <v>13</v>
      </c>
      <c r="AG314" s="102">
        <v>1</v>
      </c>
      <c r="AH314" s="232" t="s">
        <v>117</v>
      </c>
    </row>
    <row r="315" spans="2:34" ht="15.95" customHeight="1">
      <c r="B315" s="256" t="str">
        <f>IF(ISBLANK([4]死因簡単分類!B315)=TRUE,"",[4]死因簡単分類!B315)</f>
        <v/>
      </c>
      <c r="C315" s="257" t="str">
        <f>IF(ISBLANK([4]死因簡単分類!C315)=TRUE,"",[4]死因簡単分類!C315)</f>
        <v/>
      </c>
      <c r="D315" s="192" t="str">
        <f>IF(ISBLANK([4]死因簡単分類!$C313)=TRUE,"",[4]死因簡単分類!D315)</f>
        <v>女</v>
      </c>
      <c r="E315" s="155">
        <v>165</v>
      </c>
      <c r="F315" s="211" t="s">
        <v>117</v>
      </c>
      <c r="G315" s="155" t="s">
        <v>117</v>
      </c>
      <c r="H315" s="155" t="s">
        <v>117</v>
      </c>
      <c r="I315" s="155" t="s">
        <v>117</v>
      </c>
      <c r="J315" s="155" t="s">
        <v>117</v>
      </c>
      <c r="K315" s="155" t="s">
        <v>117</v>
      </c>
      <c r="L315" s="155" t="s">
        <v>117</v>
      </c>
      <c r="M315" s="155" t="s">
        <v>117</v>
      </c>
      <c r="N315" s="102" t="s">
        <v>117</v>
      </c>
      <c r="O315" s="208"/>
      <c r="P315" s="212"/>
      <c r="Q315" s="102" t="s">
        <v>117</v>
      </c>
      <c r="R315" s="102" t="s">
        <v>117</v>
      </c>
      <c r="S315" s="102" t="s">
        <v>117</v>
      </c>
      <c r="T315" s="102" t="s">
        <v>117</v>
      </c>
      <c r="U315" s="102" t="s">
        <v>117</v>
      </c>
      <c r="V315" s="102">
        <v>1</v>
      </c>
      <c r="W315" s="102" t="s">
        <v>117</v>
      </c>
      <c r="X315" s="102" t="s">
        <v>117</v>
      </c>
      <c r="Y315" s="102">
        <v>1</v>
      </c>
      <c r="Z315" s="102">
        <v>4</v>
      </c>
      <c r="AA315" s="102">
        <v>3</v>
      </c>
      <c r="AB315" s="102">
        <v>7</v>
      </c>
      <c r="AC315" s="102">
        <v>21</v>
      </c>
      <c r="AD315" s="102">
        <v>37</v>
      </c>
      <c r="AE315" s="102">
        <v>58</v>
      </c>
      <c r="AF315" s="102">
        <v>26</v>
      </c>
      <c r="AG315" s="102">
        <v>7</v>
      </c>
      <c r="AH315" s="232" t="s">
        <v>117</v>
      </c>
    </row>
    <row r="316" spans="2:34" ht="15.95" customHeight="1">
      <c r="B316" s="256" t="str">
        <f>IF(ISBLANK([4]死因簡単分類!B316)=TRUE,"",[4]死因簡単分類!B316)</f>
        <v xml:space="preserve">    14203</v>
      </c>
      <c r="C316" s="257" t="str">
        <f>IF(ISBLANK([4]死因簡単分類!C316)=TRUE,"",[4]死因簡単分類!C316)</f>
        <v xml:space="preserve">    詳細不明の腎不全</v>
      </c>
      <c r="D316" s="192" t="str">
        <f>IF(ISBLANK([4]死因簡単分類!$C316)=TRUE,"",[4]死因簡単分類!D316)</f>
        <v>総数</v>
      </c>
      <c r="E316" s="155">
        <v>66</v>
      </c>
      <c r="F316" s="211" t="s">
        <v>117</v>
      </c>
      <c r="G316" s="155" t="s">
        <v>117</v>
      </c>
      <c r="H316" s="155" t="s">
        <v>117</v>
      </c>
      <c r="I316" s="155" t="s">
        <v>117</v>
      </c>
      <c r="J316" s="155" t="s">
        <v>117</v>
      </c>
      <c r="K316" s="155" t="s">
        <v>117</v>
      </c>
      <c r="L316" s="155" t="s">
        <v>117</v>
      </c>
      <c r="M316" s="155" t="s">
        <v>117</v>
      </c>
      <c r="N316" s="102" t="s">
        <v>117</v>
      </c>
      <c r="O316" s="208"/>
      <c r="P316" s="212"/>
      <c r="Q316" s="102" t="s">
        <v>117</v>
      </c>
      <c r="R316" s="102" t="s">
        <v>117</v>
      </c>
      <c r="S316" s="102" t="s">
        <v>117</v>
      </c>
      <c r="T316" s="102" t="s">
        <v>117</v>
      </c>
      <c r="U316" s="102" t="s">
        <v>117</v>
      </c>
      <c r="V316" s="102" t="s">
        <v>117</v>
      </c>
      <c r="W316" s="102" t="s">
        <v>117</v>
      </c>
      <c r="X316" s="102" t="s">
        <v>117</v>
      </c>
      <c r="Y316" s="102">
        <v>1</v>
      </c>
      <c r="Z316" s="102" t="s">
        <v>117</v>
      </c>
      <c r="AA316" s="102">
        <v>3</v>
      </c>
      <c r="AB316" s="102">
        <v>4</v>
      </c>
      <c r="AC316" s="102">
        <v>8</v>
      </c>
      <c r="AD316" s="102">
        <v>22</v>
      </c>
      <c r="AE316" s="102">
        <v>22</v>
      </c>
      <c r="AF316" s="102">
        <v>5</v>
      </c>
      <c r="AG316" s="102">
        <v>1</v>
      </c>
      <c r="AH316" s="232" t="s">
        <v>117</v>
      </c>
    </row>
    <row r="317" spans="2:34" ht="15.95" customHeight="1">
      <c r="B317" s="256" t="str">
        <f>IF(ISBLANK([4]死因簡単分類!B317)=TRUE,"",[4]死因簡単分類!B317)</f>
        <v/>
      </c>
      <c r="C317" s="257" t="str">
        <f>IF(ISBLANK([4]死因簡単分類!C317)=TRUE,"",[4]死因簡単分類!C317)</f>
        <v/>
      </c>
      <c r="D317" s="192" t="str">
        <f>IF(ISBLANK([4]死因簡単分類!$C316)=TRUE,"",[4]死因簡単分類!D317)</f>
        <v>男</v>
      </c>
      <c r="E317" s="155">
        <v>36</v>
      </c>
      <c r="F317" s="211" t="s">
        <v>117</v>
      </c>
      <c r="G317" s="155" t="s">
        <v>117</v>
      </c>
      <c r="H317" s="155" t="s">
        <v>117</v>
      </c>
      <c r="I317" s="155" t="s">
        <v>117</v>
      </c>
      <c r="J317" s="155" t="s">
        <v>117</v>
      </c>
      <c r="K317" s="155" t="s">
        <v>117</v>
      </c>
      <c r="L317" s="155" t="s">
        <v>117</v>
      </c>
      <c r="M317" s="155" t="s">
        <v>117</v>
      </c>
      <c r="N317" s="102" t="s">
        <v>117</v>
      </c>
      <c r="O317" s="208"/>
      <c r="P317" s="212"/>
      <c r="Q317" s="102" t="s">
        <v>117</v>
      </c>
      <c r="R317" s="102" t="s">
        <v>117</v>
      </c>
      <c r="S317" s="102" t="s">
        <v>117</v>
      </c>
      <c r="T317" s="102" t="s">
        <v>117</v>
      </c>
      <c r="U317" s="102" t="s">
        <v>117</v>
      </c>
      <c r="V317" s="102" t="s">
        <v>117</v>
      </c>
      <c r="W317" s="102" t="s">
        <v>117</v>
      </c>
      <c r="X317" s="102" t="s">
        <v>117</v>
      </c>
      <c r="Y317" s="102">
        <v>1</v>
      </c>
      <c r="Z317" s="102" t="s">
        <v>117</v>
      </c>
      <c r="AA317" s="102">
        <v>2</v>
      </c>
      <c r="AB317" s="102">
        <v>3</v>
      </c>
      <c r="AC317" s="102">
        <v>6</v>
      </c>
      <c r="AD317" s="102">
        <v>12</v>
      </c>
      <c r="AE317" s="102">
        <v>10</v>
      </c>
      <c r="AF317" s="102">
        <v>2</v>
      </c>
      <c r="AG317" s="102" t="s">
        <v>117</v>
      </c>
      <c r="AH317" s="232" t="s">
        <v>117</v>
      </c>
    </row>
    <row r="318" spans="2:34" ht="15.95" customHeight="1">
      <c r="B318" s="256" t="str">
        <f>IF(ISBLANK([4]死因簡単分類!B318)=TRUE,"",[4]死因簡単分類!B318)</f>
        <v/>
      </c>
      <c r="C318" s="257" t="str">
        <f>IF(ISBLANK([4]死因簡単分類!C318)=TRUE,"",[4]死因簡単分類!C318)</f>
        <v/>
      </c>
      <c r="D318" s="192" t="str">
        <f>IF(ISBLANK([4]死因簡単分類!$C316)=TRUE,"",[4]死因簡単分類!D318)</f>
        <v>女</v>
      </c>
      <c r="E318" s="155">
        <v>30</v>
      </c>
      <c r="F318" s="211" t="s">
        <v>117</v>
      </c>
      <c r="G318" s="155" t="s">
        <v>117</v>
      </c>
      <c r="H318" s="155" t="s">
        <v>117</v>
      </c>
      <c r="I318" s="155" t="s">
        <v>117</v>
      </c>
      <c r="J318" s="155" t="s">
        <v>117</v>
      </c>
      <c r="K318" s="155" t="s">
        <v>117</v>
      </c>
      <c r="L318" s="155" t="s">
        <v>117</v>
      </c>
      <c r="M318" s="155" t="s">
        <v>117</v>
      </c>
      <c r="N318" s="102" t="s">
        <v>117</v>
      </c>
      <c r="O318" s="208"/>
      <c r="P318" s="212"/>
      <c r="Q318" s="102" t="s">
        <v>117</v>
      </c>
      <c r="R318" s="102" t="s">
        <v>117</v>
      </c>
      <c r="S318" s="102" t="s">
        <v>117</v>
      </c>
      <c r="T318" s="102" t="s">
        <v>117</v>
      </c>
      <c r="U318" s="102" t="s">
        <v>117</v>
      </c>
      <c r="V318" s="102" t="s">
        <v>117</v>
      </c>
      <c r="W318" s="102" t="s">
        <v>117</v>
      </c>
      <c r="X318" s="102" t="s">
        <v>117</v>
      </c>
      <c r="Y318" s="102" t="s">
        <v>117</v>
      </c>
      <c r="Z318" s="102" t="s">
        <v>117</v>
      </c>
      <c r="AA318" s="102">
        <v>1</v>
      </c>
      <c r="AB318" s="102">
        <v>1</v>
      </c>
      <c r="AC318" s="102">
        <v>2</v>
      </c>
      <c r="AD318" s="102">
        <v>10</v>
      </c>
      <c r="AE318" s="102">
        <v>12</v>
      </c>
      <c r="AF318" s="102">
        <v>3</v>
      </c>
      <c r="AG318" s="102">
        <v>1</v>
      </c>
      <c r="AH318" s="232" t="s">
        <v>117</v>
      </c>
    </row>
    <row r="319" spans="2:34" ht="15.95" customHeight="1">
      <c r="B319" s="256" t="str">
        <f>IF(ISBLANK([4]死因簡単分類!B319)=TRUE,"",[4]死因簡単分類!B319)</f>
        <v xml:space="preserve">  14300</v>
      </c>
      <c r="C319" s="257" t="str">
        <f>IF(ISBLANK([4]死因簡単分類!C319)=TRUE,"",[4]死因簡単分類!C319)</f>
        <v xml:space="preserve">  その他の腎尿路生殖器系疾患</v>
      </c>
      <c r="D319" s="192" t="str">
        <f>IF(ISBLANK([4]死因簡単分類!$C319)=TRUE,"",[4]死因簡単分類!D319)</f>
        <v>総数</v>
      </c>
      <c r="E319" s="155">
        <v>140</v>
      </c>
      <c r="F319" s="211" t="s">
        <v>117</v>
      </c>
      <c r="G319" s="155" t="s">
        <v>117</v>
      </c>
      <c r="H319" s="155" t="s">
        <v>117</v>
      </c>
      <c r="I319" s="155" t="s">
        <v>117</v>
      </c>
      <c r="J319" s="155" t="s">
        <v>117</v>
      </c>
      <c r="K319" s="155" t="s">
        <v>117</v>
      </c>
      <c r="L319" s="155" t="s">
        <v>117</v>
      </c>
      <c r="M319" s="155" t="s">
        <v>117</v>
      </c>
      <c r="N319" s="102" t="s">
        <v>117</v>
      </c>
      <c r="O319" s="208"/>
      <c r="P319" s="212"/>
      <c r="Q319" s="102" t="s">
        <v>117</v>
      </c>
      <c r="R319" s="102" t="s">
        <v>117</v>
      </c>
      <c r="S319" s="102" t="s">
        <v>117</v>
      </c>
      <c r="T319" s="102" t="s">
        <v>117</v>
      </c>
      <c r="U319" s="102" t="s">
        <v>117</v>
      </c>
      <c r="V319" s="102" t="s">
        <v>117</v>
      </c>
      <c r="W319" s="102" t="s">
        <v>117</v>
      </c>
      <c r="X319" s="102" t="s">
        <v>117</v>
      </c>
      <c r="Y319" s="102" t="s">
        <v>117</v>
      </c>
      <c r="Z319" s="102">
        <v>6</v>
      </c>
      <c r="AA319" s="102">
        <v>2</v>
      </c>
      <c r="AB319" s="102">
        <v>12</v>
      </c>
      <c r="AC319" s="102">
        <v>19</v>
      </c>
      <c r="AD319" s="102">
        <v>31</v>
      </c>
      <c r="AE319" s="102">
        <v>47</v>
      </c>
      <c r="AF319" s="102">
        <v>20</v>
      </c>
      <c r="AG319" s="102">
        <v>3</v>
      </c>
      <c r="AH319" s="232" t="s">
        <v>117</v>
      </c>
    </row>
    <row r="320" spans="2:34" ht="15.95" customHeight="1">
      <c r="B320" s="256" t="str">
        <f>IF(ISBLANK([4]死因簡単分類!B320)=TRUE,"",[4]死因簡単分類!B320)</f>
        <v/>
      </c>
      <c r="C320" s="257" t="str">
        <f>IF(ISBLANK([4]死因簡単分類!C320)=TRUE,"",[4]死因簡単分類!C320)</f>
        <v/>
      </c>
      <c r="D320" s="192" t="str">
        <f>IF(ISBLANK([4]死因簡単分類!$C319)=TRUE,"",[4]死因簡単分類!D320)</f>
        <v>男</v>
      </c>
      <c r="E320" s="155">
        <v>50</v>
      </c>
      <c r="F320" s="211" t="s">
        <v>117</v>
      </c>
      <c r="G320" s="155" t="s">
        <v>117</v>
      </c>
      <c r="H320" s="155" t="s">
        <v>117</v>
      </c>
      <c r="I320" s="155" t="s">
        <v>117</v>
      </c>
      <c r="J320" s="155" t="s">
        <v>117</v>
      </c>
      <c r="K320" s="155" t="s">
        <v>117</v>
      </c>
      <c r="L320" s="155" t="s">
        <v>117</v>
      </c>
      <c r="M320" s="155" t="s">
        <v>117</v>
      </c>
      <c r="N320" s="102" t="s">
        <v>117</v>
      </c>
      <c r="O320" s="208"/>
      <c r="P320" s="212"/>
      <c r="Q320" s="102" t="s">
        <v>117</v>
      </c>
      <c r="R320" s="102" t="s">
        <v>117</v>
      </c>
      <c r="S320" s="102" t="s">
        <v>117</v>
      </c>
      <c r="T320" s="102" t="s">
        <v>117</v>
      </c>
      <c r="U320" s="102" t="s">
        <v>117</v>
      </c>
      <c r="V320" s="102" t="s">
        <v>117</v>
      </c>
      <c r="W320" s="102" t="s">
        <v>117</v>
      </c>
      <c r="X320" s="102" t="s">
        <v>117</v>
      </c>
      <c r="Y320" s="102" t="s">
        <v>117</v>
      </c>
      <c r="Z320" s="102">
        <v>4</v>
      </c>
      <c r="AA320" s="102" t="s">
        <v>117</v>
      </c>
      <c r="AB320" s="102">
        <v>7</v>
      </c>
      <c r="AC320" s="102">
        <v>9</v>
      </c>
      <c r="AD320" s="102">
        <v>10</v>
      </c>
      <c r="AE320" s="102">
        <v>14</v>
      </c>
      <c r="AF320" s="102">
        <v>5</v>
      </c>
      <c r="AG320" s="102">
        <v>1</v>
      </c>
      <c r="AH320" s="232" t="s">
        <v>117</v>
      </c>
    </row>
    <row r="321" spans="2:34" ht="15.95" customHeight="1">
      <c r="B321" s="256" t="str">
        <f>IF(ISBLANK([4]死因簡単分類!B321)=TRUE,"",[4]死因簡単分類!B321)</f>
        <v/>
      </c>
      <c r="C321" s="257" t="str">
        <f>IF(ISBLANK([4]死因簡単分類!C321)=TRUE,"",[4]死因簡単分類!C321)</f>
        <v/>
      </c>
      <c r="D321" s="192" t="str">
        <f>IF(ISBLANK([4]死因簡単分類!$C319)=TRUE,"",[4]死因簡単分類!D321)</f>
        <v>女</v>
      </c>
      <c r="E321" s="155">
        <v>90</v>
      </c>
      <c r="F321" s="211" t="s">
        <v>117</v>
      </c>
      <c r="G321" s="155" t="s">
        <v>117</v>
      </c>
      <c r="H321" s="155" t="s">
        <v>117</v>
      </c>
      <c r="I321" s="155" t="s">
        <v>117</v>
      </c>
      <c r="J321" s="155" t="s">
        <v>117</v>
      </c>
      <c r="K321" s="155" t="s">
        <v>117</v>
      </c>
      <c r="L321" s="155" t="s">
        <v>117</v>
      </c>
      <c r="M321" s="155" t="s">
        <v>117</v>
      </c>
      <c r="N321" s="102" t="s">
        <v>117</v>
      </c>
      <c r="O321" s="208"/>
      <c r="P321" s="212"/>
      <c r="Q321" s="102" t="s">
        <v>117</v>
      </c>
      <c r="R321" s="102" t="s">
        <v>117</v>
      </c>
      <c r="S321" s="102" t="s">
        <v>117</v>
      </c>
      <c r="T321" s="102" t="s">
        <v>117</v>
      </c>
      <c r="U321" s="102" t="s">
        <v>117</v>
      </c>
      <c r="V321" s="102" t="s">
        <v>117</v>
      </c>
      <c r="W321" s="102" t="s">
        <v>117</v>
      </c>
      <c r="X321" s="102" t="s">
        <v>117</v>
      </c>
      <c r="Y321" s="102" t="s">
        <v>117</v>
      </c>
      <c r="Z321" s="102">
        <v>2</v>
      </c>
      <c r="AA321" s="102">
        <v>2</v>
      </c>
      <c r="AB321" s="102">
        <v>5</v>
      </c>
      <c r="AC321" s="102">
        <v>10</v>
      </c>
      <c r="AD321" s="102">
        <v>21</v>
      </c>
      <c r="AE321" s="102">
        <v>33</v>
      </c>
      <c r="AF321" s="102">
        <v>15</v>
      </c>
      <c r="AG321" s="102">
        <v>2</v>
      </c>
      <c r="AH321" s="232" t="s">
        <v>117</v>
      </c>
    </row>
    <row r="322" spans="2:34" ht="15.95" customHeight="1">
      <c r="B322" s="256" t="str">
        <f>IF(ISBLANK([4]死因簡単分類!B322)=TRUE,"",[4]死因簡単分類!B322)</f>
        <v>15000</v>
      </c>
      <c r="C322" s="257" t="str">
        <f>IF(ISBLANK([4]死因簡単分類!C322)=TRUE,"",[4]死因簡単分類!C322)</f>
        <v>妊娠，分娩及び産じょく</v>
      </c>
      <c r="D322" s="192" t="str">
        <f>IF(ISBLANK([4]死因簡単分類!$C322)=TRUE,"",[4]死因簡単分類!D322)</f>
        <v>総数</v>
      </c>
      <c r="E322" s="155" t="s">
        <v>117</v>
      </c>
      <c r="F322" s="211" t="s">
        <v>117</v>
      </c>
      <c r="G322" s="155" t="s">
        <v>117</v>
      </c>
      <c r="H322" s="155" t="s">
        <v>117</v>
      </c>
      <c r="I322" s="155" t="s">
        <v>117</v>
      </c>
      <c r="J322" s="155" t="s">
        <v>117</v>
      </c>
      <c r="K322" s="155" t="s">
        <v>117</v>
      </c>
      <c r="L322" s="155" t="s">
        <v>117</v>
      </c>
      <c r="M322" s="155" t="s">
        <v>117</v>
      </c>
      <c r="N322" s="102" t="s">
        <v>117</v>
      </c>
      <c r="O322" s="208"/>
      <c r="P322" s="212"/>
      <c r="Q322" s="102" t="s">
        <v>117</v>
      </c>
      <c r="R322" s="102" t="s">
        <v>117</v>
      </c>
      <c r="S322" s="102" t="s">
        <v>117</v>
      </c>
      <c r="T322" s="102" t="s">
        <v>117</v>
      </c>
      <c r="U322" s="102" t="s">
        <v>117</v>
      </c>
      <c r="V322" s="102" t="s">
        <v>117</v>
      </c>
      <c r="W322" s="102" t="s">
        <v>117</v>
      </c>
      <c r="X322" s="102" t="s">
        <v>117</v>
      </c>
      <c r="Y322" s="102" t="s">
        <v>117</v>
      </c>
      <c r="Z322" s="102" t="s">
        <v>117</v>
      </c>
      <c r="AA322" s="102" t="s">
        <v>117</v>
      </c>
      <c r="AB322" s="102" t="s">
        <v>117</v>
      </c>
      <c r="AC322" s="102" t="s">
        <v>117</v>
      </c>
      <c r="AD322" s="102" t="s">
        <v>117</v>
      </c>
      <c r="AE322" s="102" t="s">
        <v>117</v>
      </c>
      <c r="AF322" s="102" t="s">
        <v>117</v>
      </c>
      <c r="AG322" s="102" t="s">
        <v>117</v>
      </c>
      <c r="AH322" s="232" t="s">
        <v>117</v>
      </c>
    </row>
    <row r="323" spans="2:34" ht="15.95" customHeight="1">
      <c r="B323" s="256" t="str">
        <f>IF(ISBLANK([4]死因簡単分類!B323)=TRUE,"",[4]死因簡単分類!B323)</f>
        <v/>
      </c>
      <c r="C323" s="257" t="str">
        <f>IF(ISBLANK([4]死因簡単分類!C323)=TRUE,"",[4]死因簡単分類!C323)</f>
        <v/>
      </c>
      <c r="D323" s="192" t="str">
        <f>IF(ISBLANK([4]死因簡単分類!$C322)=TRUE,"",[4]死因簡単分類!D323)</f>
        <v>男</v>
      </c>
      <c r="E323" s="155" t="s">
        <v>210</v>
      </c>
      <c r="F323" s="211" t="s">
        <v>210</v>
      </c>
      <c r="G323" s="155" t="s">
        <v>210</v>
      </c>
      <c r="H323" s="155" t="s">
        <v>210</v>
      </c>
      <c r="I323" s="155" t="s">
        <v>210</v>
      </c>
      <c r="J323" s="155" t="s">
        <v>210</v>
      </c>
      <c r="K323" s="155" t="s">
        <v>210</v>
      </c>
      <c r="L323" s="155" t="s">
        <v>210</v>
      </c>
      <c r="M323" s="155" t="s">
        <v>210</v>
      </c>
      <c r="N323" s="102" t="s">
        <v>210</v>
      </c>
      <c r="O323" s="208"/>
      <c r="P323" s="212"/>
      <c r="Q323" s="102" t="s">
        <v>210</v>
      </c>
      <c r="R323" s="102" t="s">
        <v>210</v>
      </c>
      <c r="S323" s="102" t="s">
        <v>210</v>
      </c>
      <c r="T323" s="102" t="s">
        <v>210</v>
      </c>
      <c r="U323" s="102" t="s">
        <v>210</v>
      </c>
      <c r="V323" s="102" t="s">
        <v>210</v>
      </c>
      <c r="W323" s="102" t="s">
        <v>210</v>
      </c>
      <c r="X323" s="102" t="s">
        <v>210</v>
      </c>
      <c r="Y323" s="102" t="s">
        <v>210</v>
      </c>
      <c r="Z323" s="102" t="s">
        <v>210</v>
      </c>
      <c r="AA323" s="102" t="s">
        <v>210</v>
      </c>
      <c r="AB323" s="102" t="s">
        <v>210</v>
      </c>
      <c r="AC323" s="102" t="s">
        <v>210</v>
      </c>
      <c r="AD323" s="102" t="s">
        <v>210</v>
      </c>
      <c r="AE323" s="102" t="s">
        <v>210</v>
      </c>
      <c r="AF323" s="102" t="s">
        <v>210</v>
      </c>
      <c r="AG323" s="102" t="s">
        <v>210</v>
      </c>
      <c r="AH323" s="232" t="s">
        <v>210</v>
      </c>
    </row>
    <row r="324" spans="2:34" ht="15.95" customHeight="1">
      <c r="B324" s="256" t="str">
        <f>IF(ISBLANK([4]死因簡単分類!B324)=TRUE,"",[4]死因簡単分類!B324)</f>
        <v/>
      </c>
      <c r="C324" s="257" t="str">
        <f>IF(ISBLANK([4]死因簡単分類!C324)=TRUE,"",[4]死因簡単分類!C324)</f>
        <v/>
      </c>
      <c r="D324" s="192" t="str">
        <f>IF(ISBLANK([4]死因簡単分類!$C322)=TRUE,"",[4]死因簡単分類!D324)</f>
        <v>女</v>
      </c>
      <c r="E324" s="155" t="s">
        <v>117</v>
      </c>
      <c r="F324" s="211" t="s">
        <v>117</v>
      </c>
      <c r="G324" s="155" t="s">
        <v>117</v>
      </c>
      <c r="H324" s="155" t="s">
        <v>117</v>
      </c>
      <c r="I324" s="155" t="s">
        <v>117</v>
      </c>
      <c r="J324" s="155" t="s">
        <v>117</v>
      </c>
      <c r="K324" s="155" t="s">
        <v>117</v>
      </c>
      <c r="L324" s="155" t="s">
        <v>117</v>
      </c>
      <c r="M324" s="155" t="s">
        <v>117</v>
      </c>
      <c r="N324" s="102" t="s">
        <v>117</v>
      </c>
      <c r="O324" s="208"/>
      <c r="P324" s="212"/>
      <c r="Q324" s="102" t="s">
        <v>117</v>
      </c>
      <c r="R324" s="102" t="s">
        <v>117</v>
      </c>
      <c r="S324" s="102" t="s">
        <v>117</v>
      </c>
      <c r="T324" s="102" t="s">
        <v>117</v>
      </c>
      <c r="U324" s="102" t="s">
        <v>117</v>
      </c>
      <c r="V324" s="102" t="s">
        <v>117</v>
      </c>
      <c r="W324" s="102" t="s">
        <v>117</v>
      </c>
      <c r="X324" s="102" t="s">
        <v>117</v>
      </c>
      <c r="Y324" s="102" t="s">
        <v>117</v>
      </c>
      <c r="Z324" s="102" t="s">
        <v>117</v>
      </c>
      <c r="AA324" s="102" t="s">
        <v>117</v>
      </c>
      <c r="AB324" s="102" t="s">
        <v>117</v>
      </c>
      <c r="AC324" s="102" t="s">
        <v>117</v>
      </c>
      <c r="AD324" s="102" t="s">
        <v>117</v>
      </c>
      <c r="AE324" s="102" t="s">
        <v>117</v>
      </c>
      <c r="AF324" s="102" t="s">
        <v>117</v>
      </c>
      <c r="AG324" s="102" t="s">
        <v>117</v>
      </c>
      <c r="AH324" s="232" t="s">
        <v>117</v>
      </c>
    </row>
    <row r="325" spans="2:34" ht="15.95" customHeight="1">
      <c r="B325" s="256" t="str">
        <f>IF(ISBLANK([4]死因簡単分類!B325)=TRUE,"",[4]死因簡単分類!B325)</f>
        <v>16000</v>
      </c>
      <c r="C325" s="257" t="str">
        <f>IF(ISBLANK([4]死因簡単分類!C325)=TRUE,"",[4]死因簡単分類!C325)</f>
        <v>周産期に発生した病態</v>
      </c>
      <c r="D325" s="192" t="str">
        <f>IF(ISBLANK([4]死因簡単分類!$C325)=TRUE,"",[4]死因簡単分類!D325)</f>
        <v>総数</v>
      </c>
      <c r="E325" s="155">
        <v>4</v>
      </c>
      <c r="F325" s="211">
        <v>4</v>
      </c>
      <c r="G325" s="155" t="s">
        <v>117</v>
      </c>
      <c r="H325" s="155" t="s">
        <v>117</v>
      </c>
      <c r="I325" s="155" t="s">
        <v>117</v>
      </c>
      <c r="J325" s="155" t="s">
        <v>117</v>
      </c>
      <c r="K325" s="155">
        <v>4</v>
      </c>
      <c r="L325" s="155" t="s">
        <v>117</v>
      </c>
      <c r="M325" s="155" t="s">
        <v>117</v>
      </c>
      <c r="N325" s="102" t="s">
        <v>117</v>
      </c>
      <c r="O325" s="208"/>
      <c r="P325" s="212"/>
      <c r="Q325" s="102" t="s">
        <v>117</v>
      </c>
      <c r="R325" s="102" t="s">
        <v>117</v>
      </c>
      <c r="S325" s="102" t="s">
        <v>117</v>
      </c>
      <c r="T325" s="102" t="s">
        <v>117</v>
      </c>
      <c r="U325" s="102" t="s">
        <v>117</v>
      </c>
      <c r="V325" s="102" t="s">
        <v>117</v>
      </c>
      <c r="W325" s="102" t="s">
        <v>117</v>
      </c>
      <c r="X325" s="102" t="s">
        <v>117</v>
      </c>
      <c r="Y325" s="102" t="s">
        <v>117</v>
      </c>
      <c r="Z325" s="102" t="s">
        <v>117</v>
      </c>
      <c r="AA325" s="102" t="s">
        <v>117</v>
      </c>
      <c r="AB325" s="102" t="s">
        <v>117</v>
      </c>
      <c r="AC325" s="102" t="s">
        <v>117</v>
      </c>
      <c r="AD325" s="102" t="s">
        <v>117</v>
      </c>
      <c r="AE325" s="102" t="s">
        <v>117</v>
      </c>
      <c r="AF325" s="102" t="s">
        <v>117</v>
      </c>
      <c r="AG325" s="102" t="s">
        <v>117</v>
      </c>
      <c r="AH325" s="232" t="s">
        <v>117</v>
      </c>
    </row>
    <row r="326" spans="2:34" ht="15.95" customHeight="1">
      <c r="B326" s="256" t="str">
        <f>IF(ISBLANK([4]死因簡単分類!B326)=TRUE,"",[4]死因簡単分類!B326)</f>
        <v/>
      </c>
      <c r="C326" s="257" t="str">
        <f>IF(ISBLANK([4]死因簡単分類!C326)=TRUE,"",[4]死因簡単分類!C326)</f>
        <v/>
      </c>
      <c r="D326" s="192" t="str">
        <f>IF(ISBLANK([4]死因簡単分類!$C325)=TRUE,"",[4]死因簡単分類!D326)</f>
        <v>男</v>
      </c>
      <c r="E326" s="155">
        <v>3</v>
      </c>
      <c r="F326" s="211">
        <v>3</v>
      </c>
      <c r="G326" s="155" t="s">
        <v>117</v>
      </c>
      <c r="H326" s="155" t="s">
        <v>117</v>
      </c>
      <c r="I326" s="155" t="s">
        <v>117</v>
      </c>
      <c r="J326" s="155" t="s">
        <v>117</v>
      </c>
      <c r="K326" s="155">
        <v>3</v>
      </c>
      <c r="L326" s="155" t="s">
        <v>117</v>
      </c>
      <c r="M326" s="155" t="s">
        <v>117</v>
      </c>
      <c r="N326" s="102" t="s">
        <v>117</v>
      </c>
      <c r="O326" s="208"/>
      <c r="P326" s="212"/>
      <c r="Q326" s="102" t="s">
        <v>117</v>
      </c>
      <c r="R326" s="102" t="s">
        <v>117</v>
      </c>
      <c r="S326" s="102" t="s">
        <v>117</v>
      </c>
      <c r="T326" s="102" t="s">
        <v>117</v>
      </c>
      <c r="U326" s="102" t="s">
        <v>117</v>
      </c>
      <c r="V326" s="102" t="s">
        <v>117</v>
      </c>
      <c r="W326" s="102" t="s">
        <v>117</v>
      </c>
      <c r="X326" s="102" t="s">
        <v>117</v>
      </c>
      <c r="Y326" s="102" t="s">
        <v>117</v>
      </c>
      <c r="Z326" s="102" t="s">
        <v>117</v>
      </c>
      <c r="AA326" s="102" t="s">
        <v>117</v>
      </c>
      <c r="AB326" s="102" t="s">
        <v>117</v>
      </c>
      <c r="AC326" s="102" t="s">
        <v>117</v>
      </c>
      <c r="AD326" s="102" t="s">
        <v>117</v>
      </c>
      <c r="AE326" s="102" t="s">
        <v>117</v>
      </c>
      <c r="AF326" s="102" t="s">
        <v>117</v>
      </c>
      <c r="AG326" s="102" t="s">
        <v>117</v>
      </c>
      <c r="AH326" s="232" t="s">
        <v>117</v>
      </c>
    </row>
    <row r="327" spans="2:34" ht="15.95" customHeight="1">
      <c r="B327" s="256" t="str">
        <f>IF(ISBLANK([4]死因簡単分類!B327)=TRUE,"",[4]死因簡単分類!B327)</f>
        <v/>
      </c>
      <c r="C327" s="257" t="str">
        <f>IF(ISBLANK([4]死因簡単分類!C327)=TRUE,"",[4]死因簡単分類!C327)</f>
        <v/>
      </c>
      <c r="D327" s="192" t="str">
        <f>IF(ISBLANK([4]死因簡単分類!$C325)=TRUE,"",[4]死因簡単分類!D327)</f>
        <v>女</v>
      </c>
      <c r="E327" s="155">
        <v>1</v>
      </c>
      <c r="F327" s="211">
        <v>1</v>
      </c>
      <c r="G327" s="155" t="s">
        <v>117</v>
      </c>
      <c r="H327" s="155" t="s">
        <v>117</v>
      </c>
      <c r="I327" s="155" t="s">
        <v>117</v>
      </c>
      <c r="J327" s="155" t="s">
        <v>117</v>
      </c>
      <c r="K327" s="155">
        <v>1</v>
      </c>
      <c r="L327" s="155" t="s">
        <v>117</v>
      </c>
      <c r="M327" s="155" t="s">
        <v>117</v>
      </c>
      <c r="N327" s="102" t="s">
        <v>117</v>
      </c>
      <c r="O327" s="208"/>
      <c r="P327" s="212"/>
      <c r="Q327" s="102" t="s">
        <v>117</v>
      </c>
      <c r="R327" s="102" t="s">
        <v>117</v>
      </c>
      <c r="S327" s="102" t="s">
        <v>117</v>
      </c>
      <c r="T327" s="102" t="s">
        <v>117</v>
      </c>
      <c r="U327" s="102" t="s">
        <v>117</v>
      </c>
      <c r="V327" s="102" t="s">
        <v>117</v>
      </c>
      <c r="W327" s="102" t="s">
        <v>117</v>
      </c>
      <c r="X327" s="102" t="s">
        <v>117</v>
      </c>
      <c r="Y327" s="102" t="s">
        <v>117</v>
      </c>
      <c r="Z327" s="102" t="s">
        <v>117</v>
      </c>
      <c r="AA327" s="102" t="s">
        <v>117</v>
      </c>
      <c r="AB327" s="102" t="s">
        <v>117</v>
      </c>
      <c r="AC327" s="102" t="s">
        <v>117</v>
      </c>
      <c r="AD327" s="102" t="s">
        <v>117</v>
      </c>
      <c r="AE327" s="102" t="s">
        <v>117</v>
      </c>
      <c r="AF327" s="102" t="s">
        <v>117</v>
      </c>
      <c r="AG327" s="102" t="s">
        <v>117</v>
      </c>
      <c r="AH327" s="232" t="s">
        <v>117</v>
      </c>
    </row>
    <row r="328" spans="2:34" s="181" customFormat="1" ht="15.95" customHeight="1">
      <c r="B328" s="256" t="str">
        <f>IF(ISBLANK([4]死因簡単分類!B328)=TRUE,"",[4]死因簡単分類!B328)</f>
        <v xml:space="preserve">  16100</v>
      </c>
      <c r="C328" s="257" t="str">
        <f>IF(ISBLANK([4]死因簡単分類!C328)=TRUE,"",[4]死因簡単分類!C328)</f>
        <v xml:space="preserve">  妊娠期間及び胎児発育に関連する障害</v>
      </c>
      <c r="D328" s="192" t="str">
        <f>IF(ISBLANK([4]死因簡単分類!$C328)=TRUE,"",[4]死因簡単分類!D328)</f>
        <v>総数</v>
      </c>
      <c r="E328" s="155" t="s">
        <v>117</v>
      </c>
      <c r="F328" s="211" t="s">
        <v>117</v>
      </c>
      <c r="G328" s="155" t="s">
        <v>117</v>
      </c>
      <c r="H328" s="155" t="s">
        <v>117</v>
      </c>
      <c r="I328" s="155" t="s">
        <v>117</v>
      </c>
      <c r="J328" s="155" t="s">
        <v>117</v>
      </c>
      <c r="K328" s="155" t="s">
        <v>117</v>
      </c>
      <c r="L328" s="155" t="s">
        <v>117</v>
      </c>
      <c r="M328" s="155" t="s">
        <v>117</v>
      </c>
      <c r="N328" s="102" t="s">
        <v>117</v>
      </c>
      <c r="O328" s="208"/>
      <c r="P328" s="212"/>
      <c r="Q328" s="102" t="s">
        <v>117</v>
      </c>
      <c r="R328" s="102" t="s">
        <v>117</v>
      </c>
      <c r="S328" s="102" t="s">
        <v>117</v>
      </c>
      <c r="T328" s="102" t="s">
        <v>117</v>
      </c>
      <c r="U328" s="102" t="s">
        <v>117</v>
      </c>
      <c r="V328" s="102" t="s">
        <v>117</v>
      </c>
      <c r="W328" s="102" t="s">
        <v>117</v>
      </c>
      <c r="X328" s="102" t="s">
        <v>117</v>
      </c>
      <c r="Y328" s="102" t="s">
        <v>117</v>
      </c>
      <c r="Z328" s="102" t="s">
        <v>117</v>
      </c>
      <c r="AA328" s="102" t="s">
        <v>117</v>
      </c>
      <c r="AB328" s="102" t="s">
        <v>117</v>
      </c>
      <c r="AC328" s="102" t="s">
        <v>117</v>
      </c>
      <c r="AD328" s="102" t="s">
        <v>117</v>
      </c>
      <c r="AE328" s="102" t="s">
        <v>117</v>
      </c>
      <c r="AF328" s="102" t="s">
        <v>117</v>
      </c>
      <c r="AG328" s="102" t="s">
        <v>117</v>
      </c>
      <c r="AH328" s="232" t="s">
        <v>117</v>
      </c>
    </row>
    <row r="329" spans="2:34" ht="15.95" customHeight="1">
      <c r="B329" s="256" t="str">
        <f>IF(ISBLANK([4]死因簡単分類!B329)=TRUE,"",[4]死因簡単分類!B329)</f>
        <v/>
      </c>
      <c r="C329" s="257" t="str">
        <f>IF(ISBLANK([4]死因簡単分類!C329)=TRUE,"",[4]死因簡単分類!C329)</f>
        <v/>
      </c>
      <c r="D329" s="192" t="str">
        <f>IF(ISBLANK([4]死因簡単分類!$C328)=TRUE,"",[4]死因簡単分類!D329)</f>
        <v>男</v>
      </c>
      <c r="E329" s="155" t="s">
        <v>117</v>
      </c>
      <c r="F329" s="211" t="s">
        <v>117</v>
      </c>
      <c r="G329" s="155" t="s">
        <v>117</v>
      </c>
      <c r="H329" s="155" t="s">
        <v>117</v>
      </c>
      <c r="I329" s="155" t="s">
        <v>117</v>
      </c>
      <c r="J329" s="155" t="s">
        <v>117</v>
      </c>
      <c r="K329" s="155" t="s">
        <v>117</v>
      </c>
      <c r="L329" s="155" t="s">
        <v>117</v>
      </c>
      <c r="M329" s="155" t="s">
        <v>117</v>
      </c>
      <c r="N329" s="102" t="s">
        <v>117</v>
      </c>
      <c r="O329" s="208"/>
      <c r="P329" s="212"/>
      <c r="Q329" s="102" t="s">
        <v>117</v>
      </c>
      <c r="R329" s="102" t="s">
        <v>117</v>
      </c>
      <c r="S329" s="102" t="s">
        <v>117</v>
      </c>
      <c r="T329" s="102" t="s">
        <v>117</v>
      </c>
      <c r="U329" s="102" t="s">
        <v>117</v>
      </c>
      <c r="V329" s="102" t="s">
        <v>117</v>
      </c>
      <c r="W329" s="102" t="s">
        <v>117</v>
      </c>
      <c r="X329" s="102" t="s">
        <v>117</v>
      </c>
      <c r="Y329" s="102" t="s">
        <v>117</v>
      </c>
      <c r="Z329" s="102" t="s">
        <v>117</v>
      </c>
      <c r="AA329" s="102" t="s">
        <v>117</v>
      </c>
      <c r="AB329" s="102" t="s">
        <v>117</v>
      </c>
      <c r="AC329" s="102" t="s">
        <v>117</v>
      </c>
      <c r="AD329" s="102" t="s">
        <v>117</v>
      </c>
      <c r="AE329" s="102" t="s">
        <v>117</v>
      </c>
      <c r="AF329" s="102" t="s">
        <v>117</v>
      </c>
      <c r="AG329" s="102" t="s">
        <v>117</v>
      </c>
      <c r="AH329" s="232" t="s">
        <v>117</v>
      </c>
    </row>
    <row r="330" spans="2:34" ht="15.95" customHeight="1">
      <c r="B330" s="256" t="str">
        <f>IF(ISBLANK([4]死因簡単分類!B330)=TRUE,"",[4]死因簡単分類!B330)</f>
        <v/>
      </c>
      <c r="C330" s="257" t="str">
        <f>IF(ISBLANK([4]死因簡単分類!C330)=TRUE,"",[4]死因簡単分類!C330)</f>
        <v/>
      </c>
      <c r="D330" s="192" t="str">
        <f>IF(ISBLANK([4]死因簡単分類!$C328)=TRUE,"",[4]死因簡単分類!D330)</f>
        <v>女</v>
      </c>
      <c r="E330" s="155" t="s">
        <v>117</v>
      </c>
      <c r="F330" s="211" t="s">
        <v>117</v>
      </c>
      <c r="G330" s="155" t="s">
        <v>117</v>
      </c>
      <c r="H330" s="155" t="s">
        <v>117</v>
      </c>
      <c r="I330" s="155" t="s">
        <v>117</v>
      </c>
      <c r="J330" s="155" t="s">
        <v>117</v>
      </c>
      <c r="K330" s="155" t="s">
        <v>117</v>
      </c>
      <c r="L330" s="155" t="s">
        <v>117</v>
      </c>
      <c r="M330" s="155" t="s">
        <v>117</v>
      </c>
      <c r="N330" s="102" t="s">
        <v>117</v>
      </c>
      <c r="O330" s="208"/>
      <c r="P330" s="212"/>
      <c r="Q330" s="102" t="s">
        <v>117</v>
      </c>
      <c r="R330" s="102" t="s">
        <v>117</v>
      </c>
      <c r="S330" s="102" t="s">
        <v>117</v>
      </c>
      <c r="T330" s="102" t="s">
        <v>117</v>
      </c>
      <c r="U330" s="102" t="s">
        <v>117</v>
      </c>
      <c r="V330" s="102" t="s">
        <v>117</v>
      </c>
      <c r="W330" s="102" t="s">
        <v>117</v>
      </c>
      <c r="X330" s="102" t="s">
        <v>117</v>
      </c>
      <c r="Y330" s="102" t="s">
        <v>117</v>
      </c>
      <c r="Z330" s="102" t="s">
        <v>117</v>
      </c>
      <c r="AA330" s="102" t="s">
        <v>117</v>
      </c>
      <c r="AB330" s="102" t="s">
        <v>117</v>
      </c>
      <c r="AC330" s="102" t="s">
        <v>117</v>
      </c>
      <c r="AD330" s="102" t="s">
        <v>117</v>
      </c>
      <c r="AE330" s="102" t="s">
        <v>117</v>
      </c>
      <c r="AF330" s="102" t="s">
        <v>117</v>
      </c>
      <c r="AG330" s="102" t="s">
        <v>117</v>
      </c>
      <c r="AH330" s="232" t="s">
        <v>117</v>
      </c>
    </row>
    <row r="331" spans="2:34" ht="15.95" customHeight="1">
      <c r="B331" s="256" t="str">
        <f>IF(ISBLANK([4]死因簡単分類!B331)=TRUE,"",[4]死因簡単分類!B331)</f>
        <v xml:space="preserve">  16200</v>
      </c>
      <c r="C331" s="257" t="str">
        <f>IF(ISBLANK([4]死因簡単分類!C331)=TRUE,"",[4]死因簡単分類!C331)</f>
        <v xml:space="preserve">  出産外傷</v>
      </c>
      <c r="D331" s="192" t="str">
        <f>IF(ISBLANK([4]死因簡単分類!$C331)=TRUE,"",[4]死因簡単分類!D331)</f>
        <v>総数</v>
      </c>
      <c r="E331" s="155" t="s">
        <v>117</v>
      </c>
      <c r="F331" s="211" t="s">
        <v>117</v>
      </c>
      <c r="G331" s="155" t="s">
        <v>117</v>
      </c>
      <c r="H331" s="155" t="s">
        <v>117</v>
      </c>
      <c r="I331" s="155" t="s">
        <v>117</v>
      </c>
      <c r="J331" s="155" t="s">
        <v>117</v>
      </c>
      <c r="K331" s="155" t="s">
        <v>117</v>
      </c>
      <c r="L331" s="155" t="s">
        <v>117</v>
      </c>
      <c r="M331" s="155" t="s">
        <v>117</v>
      </c>
      <c r="N331" s="102" t="s">
        <v>117</v>
      </c>
      <c r="O331" s="208"/>
      <c r="P331" s="212"/>
      <c r="Q331" s="102" t="s">
        <v>117</v>
      </c>
      <c r="R331" s="102" t="s">
        <v>117</v>
      </c>
      <c r="S331" s="102" t="s">
        <v>117</v>
      </c>
      <c r="T331" s="102" t="s">
        <v>117</v>
      </c>
      <c r="U331" s="102" t="s">
        <v>117</v>
      </c>
      <c r="V331" s="102" t="s">
        <v>117</v>
      </c>
      <c r="W331" s="102" t="s">
        <v>117</v>
      </c>
      <c r="X331" s="102" t="s">
        <v>117</v>
      </c>
      <c r="Y331" s="102" t="s">
        <v>117</v>
      </c>
      <c r="Z331" s="102" t="s">
        <v>117</v>
      </c>
      <c r="AA331" s="102" t="s">
        <v>117</v>
      </c>
      <c r="AB331" s="102" t="s">
        <v>117</v>
      </c>
      <c r="AC331" s="102" t="s">
        <v>117</v>
      </c>
      <c r="AD331" s="102" t="s">
        <v>117</v>
      </c>
      <c r="AE331" s="102" t="s">
        <v>117</v>
      </c>
      <c r="AF331" s="102" t="s">
        <v>117</v>
      </c>
      <c r="AG331" s="102" t="s">
        <v>117</v>
      </c>
      <c r="AH331" s="232" t="s">
        <v>117</v>
      </c>
    </row>
    <row r="332" spans="2:34" ht="15.95" customHeight="1">
      <c r="B332" s="256" t="str">
        <f>IF(ISBLANK([4]死因簡単分類!B332)=TRUE,"",[4]死因簡単分類!B332)</f>
        <v/>
      </c>
      <c r="C332" s="257" t="str">
        <f>IF(ISBLANK([4]死因簡単分類!C332)=TRUE,"",[4]死因簡単分類!C332)</f>
        <v/>
      </c>
      <c r="D332" s="192" t="str">
        <f>IF(ISBLANK([4]死因簡単分類!$C331)=TRUE,"",[4]死因簡単分類!D332)</f>
        <v>男</v>
      </c>
      <c r="E332" s="155" t="s">
        <v>117</v>
      </c>
      <c r="F332" s="211" t="s">
        <v>117</v>
      </c>
      <c r="G332" s="155" t="s">
        <v>117</v>
      </c>
      <c r="H332" s="155" t="s">
        <v>117</v>
      </c>
      <c r="I332" s="155" t="s">
        <v>117</v>
      </c>
      <c r="J332" s="155" t="s">
        <v>117</v>
      </c>
      <c r="K332" s="155" t="s">
        <v>117</v>
      </c>
      <c r="L332" s="155" t="s">
        <v>117</v>
      </c>
      <c r="M332" s="155" t="s">
        <v>117</v>
      </c>
      <c r="N332" s="102" t="s">
        <v>117</v>
      </c>
      <c r="O332" s="208"/>
      <c r="P332" s="212"/>
      <c r="Q332" s="102" t="s">
        <v>117</v>
      </c>
      <c r="R332" s="102" t="s">
        <v>117</v>
      </c>
      <c r="S332" s="102" t="s">
        <v>117</v>
      </c>
      <c r="T332" s="102" t="s">
        <v>117</v>
      </c>
      <c r="U332" s="102" t="s">
        <v>117</v>
      </c>
      <c r="V332" s="102" t="s">
        <v>117</v>
      </c>
      <c r="W332" s="102" t="s">
        <v>117</v>
      </c>
      <c r="X332" s="102" t="s">
        <v>117</v>
      </c>
      <c r="Y332" s="102" t="s">
        <v>117</v>
      </c>
      <c r="Z332" s="102" t="s">
        <v>117</v>
      </c>
      <c r="AA332" s="102" t="s">
        <v>117</v>
      </c>
      <c r="AB332" s="102" t="s">
        <v>117</v>
      </c>
      <c r="AC332" s="102" t="s">
        <v>117</v>
      </c>
      <c r="AD332" s="102" t="s">
        <v>117</v>
      </c>
      <c r="AE332" s="102" t="s">
        <v>117</v>
      </c>
      <c r="AF332" s="102" t="s">
        <v>117</v>
      </c>
      <c r="AG332" s="102" t="s">
        <v>117</v>
      </c>
      <c r="AH332" s="232" t="s">
        <v>117</v>
      </c>
    </row>
    <row r="333" spans="2:34" ht="15.95" customHeight="1">
      <c r="B333" s="256" t="str">
        <f>IF(ISBLANK([4]死因簡単分類!B333)=TRUE,"",[4]死因簡単分類!B333)</f>
        <v/>
      </c>
      <c r="C333" s="257" t="str">
        <f>IF(ISBLANK([4]死因簡単分類!C333)=TRUE,"",[4]死因簡単分類!C333)</f>
        <v/>
      </c>
      <c r="D333" s="192" t="str">
        <f>IF(ISBLANK([4]死因簡単分類!$C331)=TRUE,"",[4]死因簡単分類!D333)</f>
        <v>女</v>
      </c>
      <c r="E333" s="155" t="s">
        <v>117</v>
      </c>
      <c r="F333" s="211" t="s">
        <v>117</v>
      </c>
      <c r="G333" s="155" t="s">
        <v>117</v>
      </c>
      <c r="H333" s="155" t="s">
        <v>117</v>
      </c>
      <c r="I333" s="155" t="s">
        <v>117</v>
      </c>
      <c r="J333" s="155" t="s">
        <v>117</v>
      </c>
      <c r="K333" s="155" t="s">
        <v>117</v>
      </c>
      <c r="L333" s="155" t="s">
        <v>117</v>
      </c>
      <c r="M333" s="155" t="s">
        <v>117</v>
      </c>
      <c r="N333" s="102" t="s">
        <v>117</v>
      </c>
      <c r="O333" s="208"/>
      <c r="P333" s="212"/>
      <c r="Q333" s="102" t="s">
        <v>117</v>
      </c>
      <c r="R333" s="102" t="s">
        <v>117</v>
      </c>
      <c r="S333" s="102" t="s">
        <v>117</v>
      </c>
      <c r="T333" s="102" t="s">
        <v>117</v>
      </c>
      <c r="U333" s="102" t="s">
        <v>117</v>
      </c>
      <c r="V333" s="102" t="s">
        <v>117</v>
      </c>
      <c r="W333" s="102" t="s">
        <v>117</v>
      </c>
      <c r="X333" s="102" t="s">
        <v>117</v>
      </c>
      <c r="Y333" s="102" t="s">
        <v>117</v>
      </c>
      <c r="Z333" s="102" t="s">
        <v>117</v>
      </c>
      <c r="AA333" s="102" t="s">
        <v>117</v>
      </c>
      <c r="AB333" s="102" t="s">
        <v>117</v>
      </c>
      <c r="AC333" s="102" t="s">
        <v>117</v>
      </c>
      <c r="AD333" s="102" t="s">
        <v>117</v>
      </c>
      <c r="AE333" s="102" t="s">
        <v>117</v>
      </c>
      <c r="AF333" s="102" t="s">
        <v>117</v>
      </c>
      <c r="AG333" s="102" t="s">
        <v>117</v>
      </c>
      <c r="AH333" s="232" t="s">
        <v>117</v>
      </c>
    </row>
    <row r="334" spans="2:34" ht="15.95" customHeight="1">
      <c r="B334" s="256" t="str">
        <f>IF(ISBLANK([4]死因簡単分類!B334)=TRUE,"",[4]死因簡単分類!B334)</f>
        <v xml:space="preserve">  16300</v>
      </c>
      <c r="C334" s="257" t="str">
        <f>IF(ISBLANK([4]死因簡単分類!C334)=TRUE,"",[4]死因簡単分類!C334)</f>
        <v xml:space="preserve">  周産期に特異的な呼吸障害及び心血管障害</v>
      </c>
      <c r="D334" s="192" t="str">
        <f>IF(ISBLANK([4]死因簡単分類!$C334)=TRUE,"",[4]死因簡単分類!D334)</f>
        <v>総数</v>
      </c>
      <c r="E334" s="155" t="s">
        <v>117</v>
      </c>
      <c r="F334" s="211" t="s">
        <v>117</v>
      </c>
      <c r="G334" s="155" t="s">
        <v>117</v>
      </c>
      <c r="H334" s="155" t="s">
        <v>117</v>
      </c>
      <c r="I334" s="155" t="s">
        <v>117</v>
      </c>
      <c r="J334" s="155" t="s">
        <v>117</v>
      </c>
      <c r="K334" s="155" t="s">
        <v>117</v>
      </c>
      <c r="L334" s="155" t="s">
        <v>117</v>
      </c>
      <c r="M334" s="155" t="s">
        <v>117</v>
      </c>
      <c r="N334" s="102" t="s">
        <v>117</v>
      </c>
      <c r="O334" s="208"/>
      <c r="P334" s="212"/>
      <c r="Q334" s="102" t="s">
        <v>117</v>
      </c>
      <c r="R334" s="102" t="s">
        <v>117</v>
      </c>
      <c r="S334" s="102" t="s">
        <v>117</v>
      </c>
      <c r="T334" s="102" t="s">
        <v>117</v>
      </c>
      <c r="U334" s="102" t="s">
        <v>117</v>
      </c>
      <c r="V334" s="102" t="s">
        <v>117</v>
      </c>
      <c r="W334" s="102" t="s">
        <v>117</v>
      </c>
      <c r="X334" s="102" t="s">
        <v>117</v>
      </c>
      <c r="Y334" s="102" t="s">
        <v>117</v>
      </c>
      <c r="Z334" s="102" t="s">
        <v>117</v>
      </c>
      <c r="AA334" s="102" t="s">
        <v>117</v>
      </c>
      <c r="AB334" s="102" t="s">
        <v>117</v>
      </c>
      <c r="AC334" s="102" t="s">
        <v>117</v>
      </c>
      <c r="AD334" s="102" t="s">
        <v>117</v>
      </c>
      <c r="AE334" s="102" t="s">
        <v>117</v>
      </c>
      <c r="AF334" s="102" t="s">
        <v>117</v>
      </c>
      <c r="AG334" s="102" t="s">
        <v>117</v>
      </c>
      <c r="AH334" s="232" t="s">
        <v>117</v>
      </c>
    </row>
    <row r="335" spans="2:34" ht="15.95" customHeight="1">
      <c r="B335" s="256" t="str">
        <f>IF(ISBLANK([4]死因簡単分類!B335)=TRUE,"",[4]死因簡単分類!B335)</f>
        <v/>
      </c>
      <c r="C335" s="257" t="str">
        <f>IF(ISBLANK([4]死因簡単分類!C335)=TRUE,"",[4]死因簡単分類!C335)</f>
        <v/>
      </c>
      <c r="D335" s="192" t="str">
        <f>IF(ISBLANK([4]死因簡単分類!$C334)=TRUE,"",[4]死因簡単分類!D335)</f>
        <v>男</v>
      </c>
      <c r="E335" s="155" t="s">
        <v>117</v>
      </c>
      <c r="F335" s="211" t="s">
        <v>117</v>
      </c>
      <c r="G335" s="155" t="s">
        <v>117</v>
      </c>
      <c r="H335" s="155" t="s">
        <v>117</v>
      </c>
      <c r="I335" s="155" t="s">
        <v>117</v>
      </c>
      <c r="J335" s="155" t="s">
        <v>117</v>
      </c>
      <c r="K335" s="155" t="s">
        <v>117</v>
      </c>
      <c r="L335" s="155" t="s">
        <v>117</v>
      </c>
      <c r="M335" s="155" t="s">
        <v>117</v>
      </c>
      <c r="N335" s="102" t="s">
        <v>117</v>
      </c>
      <c r="O335" s="208"/>
      <c r="P335" s="212"/>
      <c r="Q335" s="102" t="s">
        <v>117</v>
      </c>
      <c r="R335" s="102" t="s">
        <v>117</v>
      </c>
      <c r="S335" s="102" t="s">
        <v>117</v>
      </c>
      <c r="T335" s="102" t="s">
        <v>117</v>
      </c>
      <c r="U335" s="102" t="s">
        <v>117</v>
      </c>
      <c r="V335" s="102" t="s">
        <v>117</v>
      </c>
      <c r="W335" s="102" t="s">
        <v>117</v>
      </c>
      <c r="X335" s="102" t="s">
        <v>117</v>
      </c>
      <c r="Y335" s="102" t="s">
        <v>117</v>
      </c>
      <c r="Z335" s="102" t="s">
        <v>117</v>
      </c>
      <c r="AA335" s="102" t="s">
        <v>117</v>
      </c>
      <c r="AB335" s="102" t="s">
        <v>117</v>
      </c>
      <c r="AC335" s="102" t="s">
        <v>117</v>
      </c>
      <c r="AD335" s="102" t="s">
        <v>117</v>
      </c>
      <c r="AE335" s="102" t="s">
        <v>117</v>
      </c>
      <c r="AF335" s="102" t="s">
        <v>117</v>
      </c>
      <c r="AG335" s="102" t="s">
        <v>117</v>
      </c>
      <c r="AH335" s="232" t="s">
        <v>117</v>
      </c>
    </row>
    <row r="336" spans="2:34" ht="15.95" customHeight="1">
      <c r="B336" s="256" t="str">
        <f>IF(ISBLANK([4]死因簡単分類!B336)=TRUE,"",[4]死因簡単分類!B336)</f>
        <v/>
      </c>
      <c r="C336" s="257" t="str">
        <f>IF(ISBLANK([4]死因簡単分類!C336)=TRUE,"",[4]死因簡単分類!C336)</f>
        <v/>
      </c>
      <c r="D336" s="192" t="str">
        <f>IF(ISBLANK([4]死因簡単分類!$C334)=TRUE,"",[4]死因簡単分類!D336)</f>
        <v>女</v>
      </c>
      <c r="E336" s="155" t="s">
        <v>117</v>
      </c>
      <c r="F336" s="211" t="s">
        <v>117</v>
      </c>
      <c r="G336" s="155" t="s">
        <v>117</v>
      </c>
      <c r="H336" s="155" t="s">
        <v>117</v>
      </c>
      <c r="I336" s="155" t="s">
        <v>117</v>
      </c>
      <c r="J336" s="155" t="s">
        <v>117</v>
      </c>
      <c r="K336" s="155" t="s">
        <v>117</v>
      </c>
      <c r="L336" s="155" t="s">
        <v>117</v>
      </c>
      <c r="M336" s="155" t="s">
        <v>117</v>
      </c>
      <c r="N336" s="102" t="s">
        <v>117</v>
      </c>
      <c r="O336" s="208"/>
      <c r="P336" s="212"/>
      <c r="Q336" s="102" t="s">
        <v>117</v>
      </c>
      <c r="R336" s="102" t="s">
        <v>117</v>
      </c>
      <c r="S336" s="102" t="s">
        <v>117</v>
      </c>
      <c r="T336" s="102" t="s">
        <v>117</v>
      </c>
      <c r="U336" s="102" t="s">
        <v>117</v>
      </c>
      <c r="V336" s="102" t="s">
        <v>117</v>
      </c>
      <c r="W336" s="102" t="s">
        <v>117</v>
      </c>
      <c r="X336" s="102" t="s">
        <v>117</v>
      </c>
      <c r="Y336" s="102" t="s">
        <v>117</v>
      </c>
      <c r="Z336" s="102" t="s">
        <v>117</v>
      </c>
      <c r="AA336" s="102" t="s">
        <v>117</v>
      </c>
      <c r="AB336" s="102" t="s">
        <v>117</v>
      </c>
      <c r="AC336" s="102" t="s">
        <v>117</v>
      </c>
      <c r="AD336" s="102" t="s">
        <v>117</v>
      </c>
      <c r="AE336" s="102" t="s">
        <v>117</v>
      </c>
      <c r="AF336" s="102" t="s">
        <v>117</v>
      </c>
      <c r="AG336" s="102" t="s">
        <v>117</v>
      </c>
      <c r="AH336" s="232" t="s">
        <v>117</v>
      </c>
    </row>
    <row r="337" spans="1:35" ht="15.95" customHeight="1">
      <c r="B337" s="256" t="str">
        <f>IF(ISBLANK([4]死因簡単分類!B337)=TRUE,"",[4]死因簡単分類!B337)</f>
        <v xml:space="preserve">  16400</v>
      </c>
      <c r="C337" s="257" t="str">
        <f>IF(ISBLANK([4]死因簡単分類!C337)=TRUE,"",[4]死因簡単分類!C337)</f>
        <v xml:space="preserve">  周産期に特異的な感染症</v>
      </c>
      <c r="D337" s="192" t="str">
        <f>IF(ISBLANK([4]死因簡単分類!$C337)=TRUE,"",[4]死因簡単分類!D337)</f>
        <v>総数</v>
      </c>
      <c r="E337" s="155">
        <v>1</v>
      </c>
      <c r="F337" s="211">
        <v>1</v>
      </c>
      <c r="G337" s="155" t="s">
        <v>117</v>
      </c>
      <c r="H337" s="155" t="s">
        <v>117</v>
      </c>
      <c r="I337" s="155" t="s">
        <v>117</v>
      </c>
      <c r="J337" s="155" t="s">
        <v>117</v>
      </c>
      <c r="K337" s="155">
        <v>1</v>
      </c>
      <c r="L337" s="155" t="s">
        <v>117</v>
      </c>
      <c r="M337" s="155" t="s">
        <v>117</v>
      </c>
      <c r="N337" s="102" t="s">
        <v>117</v>
      </c>
      <c r="O337" s="208"/>
      <c r="P337" s="212"/>
      <c r="Q337" s="102" t="s">
        <v>117</v>
      </c>
      <c r="R337" s="102" t="s">
        <v>117</v>
      </c>
      <c r="S337" s="102" t="s">
        <v>117</v>
      </c>
      <c r="T337" s="102" t="s">
        <v>117</v>
      </c>
      <c r="U337" s="102" t="s">
        <v>117</v>
      </c>
      <c r="V337" s="102" t="s">
        <v>117</v>
      </c>
      <c r="W337" s="102" t="s">
        <v>117</v>
      </c>
      <c r="X337" s="102" t="s">
        <v>117</v>
      </c>
      <c r="Y337" s="102" t="s">
        <v>117</v>
      </c>
      <c r="Z337" s="102" t="s">
        <v>117</v>
      </c>
      <c r="AA337" s="102" t="s">
        <v>117</v>
      </c>
      <c r="AB337" s="102" t="s">
        <v>117</v>
      </c>
      <c r="AC337" s="102" t="s">
        <v>117</v>
      </c>
      <c r="AD337" s="102" t="s">
        <v>117</v>
      </c>
      <c r="AE337" s="102" t="s">
        <v>117</v>
      </c>
      <c r="AF337" s="102" t="s">
        <v>117</v>
      </c>
      <c r="AG337" s="102" t="s">
        <v>117</v>
      </c>
      <c r="AH337" s="232" t="s">
        <v>117</v>
      </c>
    </row>
    <row r="338" spans="1:35" ht="15.95" customHeight="1">
      <c r="B338" s="256" t="str">
        <f>IF(ISBLANK([4]死因簡単分類!B338)=TRUE,"",[4]死因簡単分類!B338)</f>
        <v/>
      </c>
      <c r="C338" s="257" t="str">
        <f>IF(ISBLANK([4]死因簡単分類!C338)=TRUE,"",[4]死因簡単分類!C338)</f>
        <v/>
      </c>
      <c r="D338" s="192" t="str">
        <f>IF(ISBLANK([4]死因簡単分類!$C337)=TRUE,"",[4]死因簡単分類!D338)</f>
        <v>男</v>
      </c>
      <c r="E338" s="155">
        <v>1</v>
      </c>
      <c r="F338" s="211">
        <v>1</v>
      </c>
      <c r="G338" s="155" t="s">
        <v>117</v>
      </c>
      <c r="H338" s="155" t="s">
        <v>117</v>
      </c>
      <c r="I338" s="155" t="s">
        <v>117</v>
      </c>
      <c r="J338" s="155" t="s">
        <v>117</v>
      </c>
      <c r="K338" s="155">
        <v>1</v>
      </c>
      <c r="L338" s="155" t="s">
        <v>117</v>
      </c>
      <c r="M338" s="155" t="s">
        <v>117</v>
      </c>
      <c r="N338" s="102" t="s">
        <v>117</v>
      </c>
      <c r="O338" s="208"/>
      <c r="P338" s="212"/>
      <c r="Q338" s="102" t="s">
        <v>117</v>
      </c>
      <c r="R338" s="102" t="s">
        <v>117</v>
      </c>
      <c r="S338" s="102" t="s">
        <v>117</v>
      </c>
      <c r="T338" s="102" t="s">
        <v>117</v>
      </c>
      <c r="U338" s="102" t="s">
        <v>117</v>
      </c>
      <c r="V338" s="102" t="s">
        <v>117</v>
      </c>
      <c r="W338" s="102" t="s">
        <v>117</v>
      </c>
      <c r="X338" s="102" t="s">
        <v>117</v>
      </c>
      <c r="Y338" s="102" t="s">
        <v>117</v>
      </c>
      <c r="Z338" s="102" t="s">
        <v>117</v>
      </c>
      <c r="AA338" s="102" t="s">
        <v>117</v>
      </c>
      <c r="AB338" s="102" t="s">
        <v>117</v>
      </c>
      <c r="AC338" s="102" t="s">
        <v>117</v>
      </c>
      <c r="AD338" s="102" t="s">
        <v>117</v>
      </c>
      <c r="AE338" s="102" t="s">
        <v>117</v>
      </c>
      <c r="AF338" s="102" t="s">
        <v>117</v>
      </c>
      <c r="AG338" s="102" t="s">
        <v>117</v>
      </c>
      <c r="AH338" s="232" t="s">
        <v>117</v>
      </c>
    </row>
    <row r="339" spans="1:35" ht="15.95" customHeight="1" thickBot="1">
      <c r="B339" s="258" t="str">
        <f>IF(ISBLANK([4]死因簡単分類!B339)=TRUE,"",[4]死因簡単分類!B339)</f>
        <v/>
      </c>
      <c r="C339" s="259" t="str">
        <f>IF(ISBLANK([4]死因簡単分類!C339)=TRUE,"",[4]死因簡単分類!C339)</f>
        <v/>
      </c>
      <c r="D339" s="260" t="str">
        <f>IF(ISBLANK([4]死因簡単分類!$C337)=TRUE,"",[4]死因簡単分類!D339)</f>
        <v>女</v>
      </c>
      <c r="E339" s="215" t="s">
        <v>117</v>
      </c>
      <c r="F339" s="216" t="s">
        <v>117</v>
      </c>
      <c r="G339" s="215" t="s">
        <v>117</v>
      </c>
      <c r="H339" s="215" t="s">
        <v>117</v>
      </c>
      <c r="I339" s="215" t="s">
        <v>117</v>
      </c>
      <c r="J339" s="215" t="s">
        <v>117</v>
      </c>
      <c r="K339" s="215" t="s">
        <v>117</v>
      </c>
      <c r="L339" s="215" t="s">
        <v>117</v>
      </c>
      <c r="M339" s="215" t="s">
        <v>117</v>
      </c>
      <c r="N339" s="217" t="s">
        <v>117</v>
      </c>
      <c r="O339" s="208"/>
      <c r="P339" s="212"/>
      <c r="Q339" s="217" t="s">
        <v>117</v>
      </c>
      <c r="R339" s="217" t="s">
        <v>117</v>
      </c>
      <c r="S339" s="217" t="s">
        <v>117</v>
      </c>
      <c r="T339" s="217" t="s">
        <v>117</v>
      </c>
      <c r="U339" s="217" t="s">
        <v>117</v>
      </c>
      <c r="V339" s="217" t="s">
        <v>117</v>
      </c>
      <c r="W339" s="217" t="s">
        <v>117</v>
      </c>
      <c r="X339" s="217" t="s">
        <v>117</v>
      </c>
      <c r="Y339" s="217" t="s">
        <v>117</v>
      </c>
      <c r="Z339" s="217" t="s">
        <v>117</v>
      </c>
      <c r="AA339" s="217" t="s">
        <v>117</v>
      </c>
      <c r="AB339" s="217" t="s">
        <v>117</v>
      </c>
      <c r="AC339" s="217" t="s">
        <v>117</v>
      </c>
      <c r="AD339" s="217" t="s">
        <v>117</v>
      </c>
      <c r="AE339" s="217" t="s">
        <v>117</v>
      </c>
      <c r="AF339" s="217" t="s">
        <v>117</v>
      </c>
      <c r="AG339" s="217" t="s">
        <v>117</v>
      </c>
      <c r="AH339" s="233" t="s">
        <v>117</v>
      </c>
    </row>
    <row r="340" spans="1:35" s="181" customFormat="1" ht="15.95" customHeight="1">
      <c r="B340" s="267"/>
      <c r="C340" s="267"/>
      <c r="D340" s="196"/>
      <c r="E340" s="208"/>
      <c r="F340" s="208"/>
      <c r="G340" s="208"/>
      <c r="H340" s="208"/>
      <c r="I340" s="208"/>
      <c r="J340" s="208"/>
      <c r="K340" s="208"/>
      <c r="L340" s="208"/>
      <c r="M340" s="208"/>
      <c r="N340" s="208"/>
      <c r="O340" s="208"/>
      <c r="P340" s="208"/>
      <c r="Q340" s="208"/>
      <c r="R340" s="208"/>
      <c r="S340" s="208"/>
      <c r="T340" s="208"/>
      <c r="U340" s="208"/>
      <c r="V340" s="208"/>
      <c r="W340" s="208"/>
      <c r="X340" s="208"/>
      <c r="Y340" s="208"/>
      <c r="Z340" s="208"/>
      <c r="AA340" s="208"/>
      <c r="AB340" s="208"/>
      <c r="AC340" s="208"/>
      <c r="AD340" s="208"/>
      <c r="AE340" s="208"/>
      <c r="AF340" s="208"/>
      <c r="AG340" s="208"/>
      <c r="AH340" s="208"/>
    </row>
    <row r="341" spans="1:35" ht="15.95" customHeight="1">
      <c r="B341" s="226" t="s">
        <v>208</v>
      </c>
      <c r="P341" s="181"/>
    </row>
    <row r="342" spans="1:35" ht="15.95" customHeight="1" thickBot="1">
      <c r="A342" s="181"/>
      <c r="B342" s="183"/>
      <c r="C342" s="181"/>
      <c r="D342" s="181"/>
      <c r="E342" s="181"/>
      <c r="F342" s="181"/>
      <c r="G342" s="181"/>
      <c r="H342" s="181"/>
      <c r="I342" s="181"/>
      <c r="J342" s="181"/>
      <c r="K342" s="181"/>
      <c r="L342" s="181"/>
      <c r="M342" s="181"/>
      <c r="N342" s="181"/>
      <c r="O342" s="181"/>
      <c r="P342" s="181"/>
      <c r="Q342" s="181"/>
      <c r="R342" s="181"/>
      <c r="S342" s="181"/>
      <c r="T342" s="181"/>
      <c r="U342" s="181"/>
      <c r="V342" s="181"/>
      <c r="W342" s="181"/>
      <c r="X342" s="181"/>
      <c r="Y342" s="181"/>
      <c r="Z342" s="181"/>
      <c r="AA342" s="181"/>
      <c r="AB342" s="181"/>
      <c r="AC342" s="181"/>
      <c r="AD342" s="181"/>
      <c r="AE342" s="181"/>
      <c r="AF342" s="181"/>
      <c r="AG342" s="121"/>
      <c r="AH342" s="245" t="str">
        <f>AH2</f>
        <v>令和２（2020）年</v>
      </c>
    </row>
    <row r="343" spans="1:35" ht="28.5">
      <c r="B343" s="246" t="s">
        <v>205</v>
      </c>
      <c r="C343" s="247" t="s">
        <v>181</v>
      </c>
      <c r="D343" s="248"/>
      <c r="E343" s="247" t="s">
        <v>182</v>
      </c>
      <c r="F343" s="263" t="s">
        <v>183</v>
      </c>
      <c r="G343" s="247" t="s">
        <v>184</v>
      </c>
      <c r="H343" s="247" t="s">
        <v>185</v>
      </c>
      <c r="I343" s="247" t="s">
        <v>186</v>
      </c>
      <c r="J343" s="247" t="s">
        <v>187</v>
      </c>
      <c r="K343" s="247" t="s">
        <v>188</v>
      </c>
      <c r="L343" s="247" t="s">
        <v>189</v>
      </c>
      <c r="M343" s="247" t="s">
        <v>190</v>
      </c>
      <c r="N343" s="250" t="s">
        <v>170</v>
      </c>
      <c r="O343" s="196"/>
      <c r="P343" s="197"/>
      <c r="Q343" s="250" t="s">
        <v>171</v>
      </c>
      <c r="R343" s="247" t="s">
        <v>172</v>
      </c>
      <c r="S343" s="247" t="s">
        <v>173</v>
      </c>
      <c r="T343" s="247" t="s">
        <v>174</v>
      </c>
      <c r="U343" s="247" t="s">
        <v>175</v>
      </c>
      <c r="V343" s="247" t="s">
        <v>176</v>
      </c>
      <c r="W343" s="247" t="s">
        <v>191</v>
      </c>
      <c r="X343" s="247" t="s">
        <v>192</v>
      </c>
      <c r="Y343" s="247" t="s">
        <v>193</v>
      </c>
      <c r="Z343" s="247" t="s">
        <v>194</v>
      </c>
      <c r="AA343" s="247" t="s">
        <v>195</v>
      </c>
      <c r="AB343" s="247" t="s">
        <v>196</v>
      </c>
      <c r="AC343" s="247" t="s">
        <v>197</v>
      </c>
      <c r="AD343" s="247" t="s">
        <v>198</v>
      </c>
      <c r="AE343" s="247" t="s">
        <v>199</v>
      </c>
      <c r="AF343" s="247" t="s">
        <v>200</v>
      </c>
      <c r="AG343" s="247" t="s">
        <v>201</v>
      </c>
      <c r="AH343" s="251" t="s">
        <v>202</v>
      </c>
      <c r="AI343" s="188"/>
    </row>
    <row r="344" spans="1:35" ht="15.95" customHeight="1">
      <c r="B344" s="256" t="str">
        <f>IF(ISBLANK([4]死因簡単分類!B344)=TRUE,"",[4]死因簡単分類!B344)</f>
        <v xml:space="preserve">  16500</v>
      </c>
      <c r="C344" s="257" t="str">
        <f>IF(ISBLANK([4]死因簡単分類!C344)=TRUE,"",[4]死因簡単分類!C344)</f>
        <v xml:space="preserve">  胎児及び新生児の出血性障害及び血液障害</v>
      </c>
      <c r="D344" s="192" t="str">
        <f>IF(ISBLANK([4]死因簡単分類!$C344)=TRUE,"",[4]死因簡単分類!D344)</f>
        <v>総数</v>
      </c>
      <c r="E344" s="155" t="s">
        <v>117</v>
      </c>
      <c r="F344" s="211" t="s">
        <v>117</v>
      </c>
      <c r="G344" s="155" t="s">
        <v>117</v>
      </c>
      <c r="H344" s="155" t="s">
        <v>117</v>
      </c>
      <c r="I344" s="155" t="s">
        <v>117</v>
      </c>
      <c r="J344" s="155" t="s">
        <v>117</v>
      </c>
      <c r="K344" s="155" t="s">
        <v>117</v>
      </c>
      <c r="L344" s="155" t="s">
        <v>117</v>
      </c>
      <c r="M344" s="155" t="s">
        <v>117</v>
      </c>
      <c r="N344" s="102" t="s">
        <v>117</v>
      </c>
      <c r="O344" s="208"/>
      <c r="P344" s="212"/>
      <c r="Q344" s="102" t="s">
        <v>117</v>
      </c>
      <c r="R344" s="102" t="s">
        <v>117</v>
      </c>
      <c r="S344" s="102" t="s">
        <v>117</v>
      </c>
      <c r="T344" s="102" t="s">
        <v>117</v>
      </c>
      <c r="U344" s="102" t="s">
        <v>117</v>
      </c>
      <c r="V344" s="102" t="s">
        <v>117</v>
      </c>
      <c r="W344" s="102" t="s">
        <v>117</v>
      </c>
      <c r="X344" s="102" t="s">
        <v>117</v>
      </c>
      <c r="Y344" s="102" t="s">
        <v>117</v>
      </c>
      <c r="Z344" s="102" t="s">
        <v>117</v>
      </c>
      <c r="AA344" s="102" t="s">
        <v>117</v>
      </c>
      <c r="AB344" s="102" t="s">
        <v>117</v>
      </c>
      <c r="AC344" s="102" t="s">
        <v>117</v>
      </c>
      <c r="AD344" s="102" t="s">
        <v>117</v>
      </c>
      <c r="AE344" s="102" t="s">
        <v>117</v>
      </c>
      <c r="AF344" s="102" t="s">
        <v>117</v>
      </c>
      <c r="AG344" s="102" t="s">
        <v>117</v>
      </c>
      <c r="AH344" s="232" t="s">
        <v>117</v>
      </c>
    </row>
    <row r="345" spans="1:35" ht="15.95" customHeight="1">
      <c r="B345" s="256" t="str">
        <f>IF(ISBLANK([4]死因簡単分類!B345)=TRUE,"",[4]死因簡単分類!B345)</f>
        <v/>
      </c>
      <c r="C345" s="257" t="str">
        <f>IF(ISBLANK([4]死因簡単分類!C345)=TRUE,"",[4]死因簡単分類!C345)</f>
        <v/>
      </c>
      <c r="D345" s="192" t="str">
        <f>IF(ISBLANK([4]死因簡単分類!$C344)=TRUE,"",[4]死因簡単分類!D345)</f>
        <v>男</v>
      </c>
      <c r="E345" s="155" t="s">
        <v>117</v>
      </c>
      <c r="F345" s="211" t="s">
        <v>117</v>
      </c>
      <c r="G345" s="155" t="s">
        <v>117</v>
      </c>
      <c r="H345" s="155" t="s">
        <v>117</v>
      </c>
      <c r="I345" s="155" t="s">
        <v>117</v>
      </c>
      <c r="J345" s="155" t="s">
        <v>117</v>
      </c>
      <c r="K345" s="155" t="s">
        <v>117</v>
      </c>
      <c r="L345" s="155" t="s">
        <v>117</v>
      </c>
      <c r="M345" s="155" t="s">
        <v>117</v>
      </c>
      <c r="N345" s="102" t="s">
        <v>117</v>
      </c>
      <c r="O345" s="208"/>
      <c r="P345" s="212"/>
      <c r="Q345" s="102" t="s">
        <v>117</v>
      </c>
      <c r="R345" s="102" t="s">
        <v>117</v>
      </c>
      <c r="S345" s="102" t="s">
        <v>117</v>
      </c>
      <c r="T345" s="102" t="s">
        <v>117</v>
      </c>
      <c r="U345" s="102" t="s">
        <v>117</v>
      </c>
      <c r="V345" s="102" t="s">
        <v>117</v>
      </c>
      <c r="W345" s="102" t="s">
        <v>117</v>
      </c>
      <c r="X345" s="102" t="s">
        <v>117</v>
      </c>
      <c r="Y345" s="102" t="s">
        <v>117</v>
      </c>
      <c r="Z345" s="102" t="s">
        <v>117</v>
      </c>
      <c r="AA345" s="102" t="s">
        <v>117</v>
      </c>
      <c r="AB345" s="102" t="s">
        <v>117</v>
      </c>
      <c r="AC345" s="102" t="s">
        <v>117</v>
      </c>
      <c r="AD345" s="102" t="s">
        <v>117</v>
      </c>
      <c r="AE345" s="102" t="s">
        <v>117</v>
      </c>
      <c r="AF345" s="102" t="s">
        <v>117</v>
      </c>
      <c r="AG345" s="102" t="s">
        <v>117</v>
      </c>
      <c r="AH345" s="232" t="s">
        <v>117</v>
      </c>
    </row>
    <row r="346" spans="1:35" ht="15.95" customHeight="1">
      <c r="B346" s="256" t="str">
        <f>IF(ISBLANK([4]死因簡単分類!B346)=TRUE,"",[4]死因簡単分類!B346)</f>
        <v/>
      </c>
      <c r="C346" s="257" t="str">
        <f>IF(ISBLANK([4]死因簡単分類!C346)=TRUE,"",[4]死因簡単分類!C346)</f>
        <v/>
      </c>
      <c r="D346" s="192" t="str">
        <f>IF(ISBLANK([4]死因簡単分類!$C344)=TRUE,"",[4]死因簡単分類!D346)</f>
        <v>女</v>
      </c>
      <c r="E346" s="155" t="s">
        <v>117</v>
      </c>
      <c r="F346" s="211" t="s">
        <v>117</v>
      </c>
      <c r="G346" s="155" t="s">
        <v>117</v>
      </c>
      <c r="H346" s="155" t="s">
        <v>117</v>
      </c>
      <c r="I346" s="155" t="s">
        <v>117</v>
      </c>
      <c r="J346" s="155" t="s">
        <v>117</v>
      </c>
      <c r="K346" s="155" t="s">
        <v>117</v>
      </c>
      <c r="L346" s="155" t="s">
        <v>117</v>
      </c>
      <c r="M346" s="155" t="s">
        <v>117</v>
      </c>
      <c r="N346" s="102" t="s">
        <v>117</v>
      </c>
      <c r="O346" s="208"/>
      <c r="P346" s="212"/>
      <c r="Q346" s="102" t="s">
        <v>117</v>
      </c>
      <c r="R346" s="102" t="s">
        <v>117</v>
      </c>
      <c r="S346" s="102" t="s">
        <v>117</v>
      </c>
      <c r="T346" s="102" t="s">
        <v>117</v>
      </c>
      <c r="U346" s="102" t="s">
        <v>117</v>
      </c>
      <c r="V346" s="102" t="s">
        <v>117</v>
      </c>
      <c r="W346" s="102" t="s">
        <v>117</v>
      </c>
      <c r="X346" s="102" t="s">
        <v>117</v>
      </c>
      <c r="Y346" s="102" t="s">
        <v>117</v>
      </c>
      <c r="Z346" s="102" t="s">
        <v>117</v>
      </c>
      <c r="AA346" s="102" t="s">
        <v>117</v>
      </c>
      <c r="AB346" s="102" t="s">
        <v>117</v>
      </c>
      <c r="AC346" s="102" t="s">
        <v>117</v>
      </c>
      <c r="AD346" s="102" t="s">
        <v>117</v>
      </c>
      <c r="AE346" s="102" t="s">
        <v>117</v>
      </c>
      <c r="AF346" s="102" t="s">
        <v>117</v>
      </c>
      <c r="AG346" s="102" t="s">
        <v>117</v>
      </c>
      <c r="AH346" s="232" t="s">
        <v>117</v>
      </c>
    </row>
    <row r="347" spans="1:35" ht="15.95" customHeight="1">
      <c r="B347" s="256" t="str">
        <f>IF(ISBLANK([4]死因簡単分類!B347)=TRUE,"",[4]死因簡単分類!B347)</f>
        <v xml:space="preserve">  16600</v>
      </c>
      <c r="C347" s="257" t="str">
        <f>IF(ISBLANK([4]死因簡単分類!C347)=TRUE,"",[4]死因簡単分類!C347)</f>
        <v xml:space="preserve">  その他の周産期に発生した病態</v>
      </c>
      <c r="D347" s="192" t="str">
        <f>IF(ISBLANK([4]死因簡単分類!$C347)=TRUE,"",[4]死因簡単分類!D347)</f>
        <v>総数</v>
      </c>
      <c r="E347" s="155">
        <v>3</v>
      </c>
      <c r="F347" s="211">
        <v>3</v>
      </c>
      <c r="G347" s="155" t="s">
        <v>117</v>
      </c>
      <c r="H347" s="155" t="s">
        <v>117</v>
      </c>
      <c r="I347" s="155" t="s">
        <v>117</v>
      </c>
      <c r="J347" s="155" t="s">
        <v>117</v>
      </c>
      <c r="K347" s="155">
        <v>3</v>
      </c>
      <c r="L347" s="155" t="s">
        <v>117</v>
      </c>
      <c r="M347" s="155" t="s">
        <v>117</v>
      </c>
      <c r="N347" s="102" t="s">
        <v>117</v>
      </c>
      <c r="O347" s="208"/>
      <c r="P347" s="212"/>
      <c r="Q347" s="102" t="s">
        <v>117</v>
      </c>
      <c r="R347" s="102" t="s">
        <v>117</v>
      </c>
      <c r="S347" s="102" t="s">
        <v>117</v>
      </c>
      <c r="T347" s="102" t="s">
        <v>117</v>
      </c>
      <c r="U347" s="102" t="s">
        <v>117</v>
      </c>
      <c r="V347" s="102" t="s">
        <v>117</v>
      </c>
      <c r="W347" s="102" t="s">
        <v>117</v>
      </c>
      <c r="X347" s="102" t="s">
        <v>117</v>
      </c>
      <c r="Y347" s="102" t="s">
        <v>117</v>
      </c>
      <c r="Z347" s="102" t="s">
        <v>117</v>
      </c>
      <c r="AA347" s="102" t="s">
        <v>117</v>
      </c>
      <c r="AB347" s="102" t="s">
        <v>117</v>
      </c>
      <c r="AC347" s="102" t="s">
        <v>117</v>
      </c>
      <c r="AD347" s="102" t="s">
        <v>117</v>
      </c>
      <c r="AE347" s="102" t="s">
        <v>117</v>
      </c>
      <c r="AF347" s="102" t="s">
        <v>117</v>
      </c>
      <c r="AG347" s="102" t="s">
        <v>117</v>
      </c>
      <c r="AH347" s="232" t="s">
        <v>117</v>
      </c>
    </row>
    <row r="348" spans="1:35" ht="15.95" customHeight="1">
      <c r="B348" s="256" t="str">
        <f>IF(ISBLANK([4]死因簡単分類!B348)=TRUE,"",[4]死因簡単分類!B348)</f>
        <v/>
      </c>
      <c r="C348" s="257" t="str">
        <f>IF(ISBLANK([4]死因簡単分類!C348)=TRUE,"",[4]死因簡単分類!C348)</f>
        <v/>
      </c>
      <c r="D348" s="192" t="str">
        <f>IF(ISBLANK([4]死因簡単分類!$C347)=TRUE,"",[4]死因簡単分類!D348)</f>
        <v>男</v>
      </c>
      <c r="E348" s="155">
        <v>2</v>
      </c>
      <c r="F348" s="211">
        <v>2</v>
      </c>
      <c r="G348" s="155" t="s">
        <v>117</v>
      </c>
      <c r="H348" s="155" t="s">
        <v>117</v>
      </c>
      <c r="I348" s="155" t="s">
        <v>117</v>
      </c>
      <c r="J348" s="155" t="s">
        <v>117</v>
      </c>
      <c r="K348" s="155">
        <v>2</v>
      </c>
      <c r="L348" s="155" t="s">
        <v>117</v>
      </c>
      <c r="M348" s="155" t="s">
        <v>117</v>
      </c>
      <c r="N348" s="102" t="s">
        <v>117</v>
      </c>
      <c r="O348" s="208"/>
      <c r="P348" s="212"/>
      <c r="Q348" s="102" t="s">
        <v>117</v>
      </c>
      <c r="R348" s="102" t="s">
        <v>117</v>
      </c>
      <c r="S348" s="102" t="s">
        <v>117</v>
      </c>
      <c r="T348" s="102" t="s">
        <v>117</v>
      </c>
      <c r="U348" s="102" t="s">
        <v>117</v>
      </c>
      <c r="V348" s="102" t="s">
        <v>117</v>
      </c>
      <c r="W348" s="102" t="s">
        <v>117</v>
      </c>
      <c r="X348" s="102" t="s">
        <v>117</v>
      </c>
      <c r="Y348" s="102" t="s">
        <v>117</v>
      </c>
      <c r="Z348" s="102" t="s">
        <v>117</v>
      </c>
      <c r="AA348" s="102" t="s">
        <v>117</v>
      </c>
      <c r="AB348" s="102" t="s">
        <v>117</v>
      </c>
      <c r="AC348" s="102" t="s">
        <v>117</v>
      </c>
      <c r="AD348" s="102" t="s">
        <v>117</v>
      </c>
      <c r="AE348" s="102" t="s">
        <v>117</v>
      </c>
      <c r="AF348" s="102" t="s">
        <v>117</v>
      </c>
      <c r="AG348" s="102" t="s">
        <v>117</v>
      </c>
      <c r="AH348" s="232" t="s">
        <v>117</v>
      </c>
    </row>
    <row r="349" spans="1:35" ht="15.95" customHeight="1">
      <c r="B349" s="256" t="str">
        <f>IF(ISBLANK([4]死因簡単分類!B349)=TRUE,"",[4]死因簡単分類!B349)</f>
        <v/>
      </c>
      <c r="C349" s="257" t="str">
        <f>IF(ISBLANK([4]死因簡単分類!C349)=TRUE,"",[4]死因簡単分類!C349)</f>
        <v/>
      </c>
      <c r="D349" s="192" t="str">
        <f>IF(ISBLANK([4]死因簡単分類!$C347)=TRUE,"",[4]死因簡単分類!D349)</f>
        <v>女</v>
      </c>
      <c r="E349" s="155">
        <v>1</v>
      </c>
      <c r="F349" s="211">
        <v>1</v>
      </c>
      <c r="G349" s="155" t="s">
        <v>117</v>
      </c>
      <c r="H349" s="155" t="s">
        <v>117</v>
      </c>
      <c r="I349" s="155" t="s">
        <v>117</v>
      </c>
      <c r="J349" s="155" t="s">
        <v>117</v>
      </c>
      <c r="K349" s="155">
        <v>1</v>
      </c>
      <c r="L349" s="155" t="s">
        <v>117</v>
      </c>
      <c r="M349" s="155" t="s">
        <v>117</v>
      </c>
      <c r="N349" s="102" t="s">
        <v>117</v>
      </c>
      <c r="O349" s="208"/>
      <c r="P349" s="208"/>
      <c r="Q349" s="102" t="s">
        <v>117</v>
      </c>
      <c r="R349" s="102" t="s">
        <v>117</v>
      </c>
      <c r="S349" s="102" t="s">
        <v>117</v>
      </c>
      <c r="T349" s="102" t="s">
        <v>117</v>
      </c>
      <c r="U349" s="102" t="s">
        <v>117</v>
      </c>
      <c r="V349" s="102" t="s">
        <v>117</v>
      </c>
      <c r="W349" s="102" t="s">
        <v>117</v>
      </c>
      <c r="X349" s="102" t="s">
        <v>117</v>
      </c>
      <c r="Y349" s="102" t="s">
        <v>117</v>
      </c>
      <c r="Z349" s="102" t="s">
        <v>117</v>
      </c>
      <c r="AA349" s="102" t="s">
        <v>117</v>
      </c>
      <c r="AB349" s="102" t="s">
        <v>117</v>
      </c>
      <c r="AC349" s="102" t="s">
        <v>117</v>
      </c>
      <c r="AD349" s="102" t="s">
        <v>117</v>
      </c>
      <c r="AE349" s="102" t="s">
        <v>117</v>
      </c>
      <c r="AF349" s="102" t="s">
        <v>117</v>
      </c>
      <c r="AG349" s="102" t="s">
        <v>117</v>
      </c>
      <c r="AH349" s="232" t="s">
        <v>117</v>
      </c>
    </row>
    <row r="350" spans="1:35" ht="15.95" customHeight="1">
      <c r="B350" s="256" t="str">
        <f>IF(ISBLANK([4]死因簡単分類!B350)=TRUE,"",[4]死因簡単分類!B350)</f>
        <v>17000</v>
      </c>
      <c r="C350" s="257" t="str">
        <f>IF(ISBLANK([4]死因簡単分類!C350)=TRUE,"",[4]死因簡単分類!C350)</f>
        <v>先天奇形，変形及び染色体異常</v>
      </c>
      <c r="D350" s="192" t="str">
        <f>IF(ISBLANK([4]死因簡単分類!$C350)=TRUE,"",[4]死因簡単分類!D350)</f>
        <v>総数</v>
      </c>
      <c r="E350" s="155">
        <v>29</v>
      </c>
      <c r="F350" s="211">
        <v>8</v>
      </c>
      <c r="G350" s="155">
        <v>1</v>
      </c>
      <c r="H350" s="155">
        <v>1</v>
      </c>
      <c r="I350" s="155" t="s">
        <v>117</v>
      </c>
      <c r="J350" s="155">
        <v>2</v>
      </c>
      <c r="K350" s="155">
        <v>12</v>
      </c>
      <c r="L350" s="155" t="s">
        <v>117</v>
      </c>
      <c r="M350" s="155">
        <v>1</v>
      </c>
      <c r="N350" s="102">
        <v>1</v>
      </c>
      <c r="O350" s="208"/>
      <c r="P350" s="208"/>
      <c r="Q350" s="102" t="s">
        <v>117</v>
      </c>
      <c r="R350" s="102" t="s">
        <v>117</v>
      </c>
      <c r="S350" s="102" t="s">
        <v>117</v>
      </c>
      <c r="T350" s="102">
        <v>1</v>
      </c>
      <c r="U350" s="102" t="s">
        <v>117</v>
      </c>
      <c r="V350" s="102">
        <v>1</v>
      </c>
      <c r="W350" s="102">
        <v>1</v>
      </c>
      <c r="X350" s="102" t="s">
        <v>117</v>
      </c>
      <c r="Y350" s="102" t="s">
        <v>117</v>
      </c>
      <c r="Z350" s="102">
        <v>2</v>
      </c>
      <c r="AA350" s="102">
        <v>2</v>
      </c>
      <c r="AB350" s="102">
        <v>2</v>
      </c>
      <c r="AC350" s="102" t="s">
        <v>117</v>
      </c>
      <c r="AD350" s="102">
        <v>3</v>
      </c>
      <c r="AE350" s="102">
        <v>3</v>
      </c>
      <c r="AF350" s="102" t="s">
        <v>117</v>
      </c>
      <c r="AG350" s="102" t="s">
        <v>117</v>
      </c>
      <c r="AH350" s="232" t="s">
        <v>117</v>
      </c>
    </row>
    <row r="351" spans="1:35" ht="15.95" customHeight="1">
      <c r="B351" s="256" t="str">
        <f>IF(ISBLANK([4]死因簡単分類!B351)=TRUE,"",[4]死因簡単分類!B351)</f>
        <v/>
      </c>
      <c r="C351" s="257" t="str">
        <f>IF(ISBLANK([4]死因簡単分類!C351)=TRUE,"",[4]死因簡単分類!C351)</f>
        <v/>
      </c>
      <c r="D351" s="192" t="str">
        <f>IF(ISBLANK([4]死因簡単分類!$C350)=TRUE,"",[4]死因簡単分類!D351)</f>
        <v>男</v>
      </c>
      <c r="E351" s="155">
        <v>13</v>
      </c>
      <c r="F351" s="211">
        <v>5</v>
      </c>
      <c r="G351" s="155">
        <v>1</v>
      </c>
      <c r="H351" s="155" t="s">
        <v>117</v>
      </c>
      <c r="I351" s="155" t="s">
        <v>117</v>
      </c>
      <c r="J351" s="155" t="s">
        <v>117</v>
      </c>
      <c r="K351" s="155">
        <v>6</v>
      </c>
      <c r="L351" s="155" t="s">
        <v>117</v>
      </c>
      <c r="M351" s="155" t="s">
        <v>117</v>
      </c>
      <c r="N351" s="102" t="s">
        <v>117</v>
      </c>
      <c r="O351" s="208"/>
      <c r="P351" s="208"/>
      <c r="Q351" s="102" t="s">
        <v>117</v>
      </c>
      <c r="R351" s="102" t="s">
        <v>117</v>
      </c>
      <c r="S351" s="102" t="s">
        <v>117</v>
      </c>
      <c r="T351" s="102" t="s">
        <v>117</v>
      </c>
      <c r="U351" s="102" t="s">
        <v>117</v>
      </c>
      <c r="V351" s="102">
        <v>1</v>
      </c>
      <c r="W351" s="102" t="s">
        <v>117</v>
      </c>
      <c r="X351" s="102" t="s">
        <v>117</v>
      </c>
      <c r="Y351" s="102" t="s">
        <v>117</v>
      </c>
      <c r="Z351" s="102">
        <v>2</v>
      </c>
      <c r="AA351" s="102" t="s">
        <v>117</v>
      </c>
      <c r="AB351" s="102">
        <v>2</v>
      </c>
      <c r="AC351" s="102" t="s">
        <v>117</v>
      </c>
      <c r="AD351" s="102">
        <v>2</v>
      </c>
      <c r="AE351" s="102" t="s">
        <v>117</v>
      </c>
      <c r="AF351" s="102" t="s">
        <v>117</v>
      </c>
      <c r="AG351" s="102" t="s">
        <v>117</v>
      </c>
      <c r="AH351" s="232" t="s">
        <v>117</v>
      </c>
    </row>
    <row r="352" spans="1:35" ht="15.95" customHeight="1">
      <c r="B352" s="256" t="str">
        <f>IF(ISBLANK([4]死因簡単分類!B352)=TRUE,"",[4]死因簡単分類!B352)</f>
        <v/>
      </c>
      <c r="C352" s="257" t="str">
        <f>IF(ISBLANK([4]死因簡単分類!C352)=TRUE,"",[4]死因簡単分類!C352)</f>
        <v/>
      </c>
      <c r="D352" s="192" t="str">
        <f>IF(ISBLANK([4]死因簡単分類!$C350)=TRUE,"",[4]死因簡単分類!D352)</f>
        <v>女</v>
      </c>
      <c r="E352" s="155">
        <v>16</v>
      </c>
      <c r="F352" s="211">
        <v>3</v>
      </c>
      <c r="G352" s="155" t="s">
        <v>117</v>
      </c>
      <c r="H352" s="155">
        <v>1</v>
      </c>
      <c r="I352" s="155" t="s">
        <v>117</v>
      </c>
      <c r="J352" s="155">
        <v>2</v>
      </c>
      <c r="K352" s="155">
        <v>6</v>
      </c>
      <c r="L352" s="155" t="s">
        <v>117</v>
      </c>
      <c r="M352" s="155">
        <v>1</v>
      </c>
      <c r="N352" s="102">
        <v>1</v>
      </c>
      <c r="O352" s="208"/>
      <c r="P352" s="208"/>
      <c r="Q352" s="102" t="s">
        <v>117</v>
      </c>
      <c r="R352" s="102" t="s">
        <v>117</v>
      </c>
      <c r="S352" s="102" t="s">
        <v>117</v>
      </c>
      <c r="T352" s="102">
        <v>1</v>
      </c>
      <c r="U352" s="102" t="s">
        <v>117</v>
      </c>
      <c r="V352" s="102" t="s">
        <v>117</v>
      </c>
      <c r="W352" s="102">
        <v>1</v>
      </c>
      <c r="X352" s="102" t="s">
        <v>117</v>
      </c>
      <c r="Y352" s="102" t="s">
        <v>117</v>
      </c>
      <c r="Z352" s="102" t="s">
        <v>117</v>
      </c>
      <c r="AA352" s="102">
        <v>2</v>
      </c>
      <c r="AB352" s="102" t="s">
        <v>117</v>
      </c>
      <c r="AC352" s="102" t="s">
        <v>117</v>
      </c>
      <c r="AD352" s="102">
        <v>1</v>
      </c>
      <c r="AE352" s="102">
        <v>3</v>
      </c>
      <c r="AF352" s="102" t="s">
        <v>117</v>
      </c>
      <c r="AG352" s="102" t="s">
        <v>117</v>
      </c>
      <c r="AH352" s="232" t="s">
        <v>117</v>
      </c>
    </row>
    <row r="353" spans="2:34" ht="15.95" customHeight="1">
      <c r="B353" s="256" t="str">
        <f>IF(ISBLANK([4]死因簡単分類!B353)=TRUE,"",[4]死因簡単分類!B353)</f>
        <v xml:space="preserve">  17100</v>
      </c>
      <c r="C353" s="257" t="str">
        <f>IF(ISBLANK([4]死因簡単分類!C353)=TRUE,"",[4]死因簡単分類!C353)</f>
        <v xml:space="preserve">  神経系の先天奇形</v>
      </c>
      <c r="D353" s="192" t="str">
        <f>IF(ISBLANK([4]死因簡単分類!$C353)=TRUE,"",[4]死因簡単分類!D353)</f>
        <v>総数</v>
      </c>
      <c r="E353" s="155">
        <v>2</v>
      </c>
      <c r="F353" s="211" t="s">
        <v>117</v>
      </c>
      <c r="G353" s="155" t="s">
        <v>117</v>
      </c>
      <c r="H353" s="155" t="s">
        <v>117</v>
      </c>
      <c r="I353" s="155" t="s">
        <v>117</v>
      </c>
      <c r="J353" s="155" t="s">
        <v>117</v>
      </c>
      <c r="K353" s="155" t="s">
        <v>117</v>
      </c>
      <c r="L353" s="155" t="s">
        <v>117</v>
      </c>
      <c r="M353" s="155" t="s">
        <v>117</v>
      </c>
      <c r="N353" s="102" t="s">
        <v>117</v>
      </c>
      <c r="O353" s="208"/>
      <c r="P353" s="208"/>
      <c r="Q353" s="102" t="s">
        <v>117</v>
      </c>
      <c r="R353" s="102" t="s">
        <v>117</v>
      </c>
      <c r="S353" s="102" t="s">
        <v>117</v>
      </c>
      <c r="T353" s="102">
        <v>1</v>
      </c>
      <c r="U353" s="102" t="s">
        <v>117</v>
      </c>
      <c r="V353" s="102" t="s">
        <v>117</v>
      </c>
      <c r="W353" s="102" t="s">
        <v>117</v>
      </c>
      <c r="X353" s="102" t="s">
        <v>117</v>
      </c>
      <c r="Y353" s="102" t="s">
        <v>117</v>
      </c>
      <c r="Z353" s="102" t="s">
        <v>117</v>
      </c>
      <c r="AA353" s="102" t="s">
        <v>117</v>
      </c>
      <c r="AB353" s="102">
        <v>1</v>
      </c>
      <c r="AC353" s="102" t="s">
        <v>117</v>
      </c>
      <c r="AD353" s="102" t="s">
        <v>117</v>
      </c>
      <c r="AE353" s="102" t="s">
        <v>117</v>
      </c>
      <c r="AF353" s="102" t="s">
        <v>117</v>
      </c>
      <c r="AG353" s="102" t="s">
        <v>117</v>
      </c>
      <c r="AH353" s="232" t="s">
        <v>117</v>
      </c>
    </row>
    <row r="354" spans="2:34" ht="15.95" customHeight="1">
      <c r="B354" s="256" t="str">
        <f>IF(ISBLANK([4]死因簡単分類!B354)=TRUE,"",[4]死因簡単分類!B354)</f>
        <v/>
      </c>
      <c r="C354" s="257" t="str">
        <f>IF(ISBLANK([4]死因簡単分類!C354)=TRUE,"",[4]死因簡単分類!C354)</f>
        <v/>
      </c>
      <c r="D354" s="192" t="str">
        <f>IF(ISBLANK([4]死因簡単分類!$C353)=TRUE,"",[4]死因簡単分類!D354)</f>
        <v>男</v>
      </c>
      <c r="E354" s="155">
        <v>1</v>
      </c>
      <c r="F354" s="211" t="s">
        <v>117</v>
      </c>
      <c r="G354" s="155" t="s">
        <v>117</v>
      </c>
      <c r="H354" s="155" t="s">
        <v>117</v>
      </c>
      <c r="I354" s="155" t="s">
        <v>117</v>
      </c>
      <c r="J354" s="155" t="s">
        <v>117</v>
      </c>
      <c r="K354" s="155" t="s">
        <v>117</v>
      </c>
      <c r="L354" s="155" t="s">
        <v>117</v>
      </c>
      <c r="M354" s="155" t="s">
        <v>117</v>
      </c>
      <c r="N354" s="102" t="s">
        <v>117</v>
      </c>
      <c r="O354" s="208"/>
      <c r="P354" s="208"/>
      <c r="Q354" s="102" t="s">
        <v>117</v>
      </c>
      <c r="R354" s="102" t="s">
        <v>117</v>
      </c>
      <c r="S354" s="102" t="s">
        <v>117</v>
      </c>
      <c r="T354" s="102" t="s">
        <v>117</v>
      </c>
      <c r="U354" s="102" t="s">
        <v>117</v>
      </c>
      <c r="V354" s="102" t="s">
        <v>117</v>
      </c>
      <c r="W354" s="102" t="s">
        <v>117</v>
      </c>
      <c r="X354" s="102" t="s">
        <v>117</v>
      </c>
      <c r="Y354" s="102" t="s">
        <v>117</v>
      </c>
      <c r="Z354" s="102" t="s">
        <v>117</v>
      </c>
      <c r="AA354" s="102" t="s">
        <v>117</v>
      </c>
      <c r="AB354" s="102">
        <v>1</v>
      </c>
      <c r="AC354" s="102" t="s">
        <v>117</v>
      </c>
      <c r="AD354" s="102" t="s">
        <v>117</v>
      </c>
      <c r="AE354" s="102" t="s">
        <v>117</v>
      </c>
      <c r="AF354" s="102" t="s">
        <v>117</v>
      </c>
      <c r="AG354" s="102" t="s">
        <v>117</v>
      </c>
      <c r="AH354" s="232" t="s">
        <v>117</v>
      </c>
    </row>
    <row r="355" spans="2:34" ht="15.95" customHeight="1">
      <c r="B355" s="256" t="str">
        <f>IF(ISBLANK([4]死因簡単分類!B355)=TRUE,"",[4]死因簡単分類!B355)</f>
        <v/>
      </c>
      <c r="C355" s="257" t="str">
        <f>IF(ISBLANK([4]死因簡単分類!C355)=TRUE,"",[4]死因簡単分類!C355)</f>
        <v/>
      </c>
      <c r="D355" s="192" t="str">
        <f>IF(ISBLANK([4]死因簡単分類!$C353)=TRUE,"",[4]死因簡単分類!D355)</f>
        <v>女</v>
      </c>
      <c r="E355" s="155">
        <v>1</v>
      </c>
      <c r="F355" s="211" t="s">
        <v>117</v>
      </c>
      <c r="G355" s="155" t="s">
        <v>117</v>
      </c>
      <c r="H355" s="155" t="s">
        <v>117</v>
      </c>
      <c r="I355" s="155" t="s">
        <v>117</v>
      </c>
      <c r="J355" s="155" t="s">
        <v>117</v>
      </c>
      <c r="K355" s="155" t="s">
        <v>117</v>
      </c>
      <c r="L355" s="155" t="s">
        <v>117</v>
      </c>
      <c r="M355" s="155" t="s">
        <v>117</v>
      </c>
      <c r="N355" s="102" t="s">
        <v>117</v>
      </c>
      <c r="O355" s="208"/>
      <c r="P355" s="208"/>
      <c r="Q355" s="102" t="s">
        <v>117</v>
      </c>
      <c r="R355" s="102" t="s">
        <v>117</v>
      </c>
      <c r="S355" s="102" t="s">
        <v>117</v>
      </c>
      <c r="T355" s="102">
        <v>1</v>
      </c>
      <c r="U355" s="102" t="s">
        <v>117</v>
      </c>
      <c r="V355" s="102" t="s">
        <v>117</v>
      </c>
      <c r="W355" s="102" t="s">
        <v>117</v>
      </c>
      <c r="X355" s="102" t="s">
        <v>117</v>
      </c>
      <c r="Y355" s="102" t="s">
        <v>117</v>
      </c>
      <c r="Z355" s="102" t="s">
        <v>117</v>
      </c>
      <c r="AA355" s="102" t="s">
        <v>117</v>
      </c>
      <c r="AB355" s="102" t="s">
        <v>117</v>
      </c>
      <c r="AC355" s="102" t="s">
        <v>117</v>
      </c>
      <c r="AD355" s="102" t="s">
        <v>117</v>
      </c>
      <c r="AE355" s="102" t="s">
        <v>117</v>
      </c>
      <c r="AF355" s="102" t="s">
        <v>117</v>
      </c>
      <c r="AG355" s="102" t="s">
        <v>117</v>
      </c>
      <c r="AH355" s="232" t="s">
        <v>117</v>
      </c>
    </row>
    <row r="356" spans="2:34" ht="15.95" customHeight="1">
      <c r="B356" s="256" t="str">
        <f>IF(ISBLANK([4]死因簡単分類!B356)=TRUE,"",[4]死因簡単分類!B356)</f>
        <v xml:space="preserve">  17200</v>
      </c>
      <c r="C356" s="257" t="str">
        <f>IF(ISBLANK([4]死因簡単分類!C356)=TRUE,"",[4]死因簡単分類!C356)</f>
        <v xml:space="preserve">  循環器系の先天奇形</v>
      </c>
      <c r="D356" s="192" t="str">
        <f>IF(ISBLANK([4]死因簡単分類!$C356)=TRUE,"",[4]死因簡単分類!D356)</f>
        <v>総数</v>
      </c>
      <c r="E356" s="155">
        <v>10</v>
      </c>
      <c r="F356" s="211">
        <v>1</v>
      </c>
      <c r="G356" s="155">
        <v>1</v>
      </c>
      <c r="H356" s="155" t="s">
        <v>117</v>
      </c>
      <c r="I356" s="155" t="s">
        <v>117</v>
      </c>
      <c r="J356" s="155" t="s">
        <v>117</v>
      </c>
      <c r="K356" s="155">
        <v>2</v>
      </c>
      <c r="L356" s="155" t="s">
        <v>117</v>
      </c>
      <c r="M356" s="155">
        <v>1</v>
      </c>
      <c r="N356" s="102">
        <v>1</v>
      </c>
      <c r="O356" s="208"/>
      <c r="P356" s="208"/>
      <c r="Q356" s="102" t="s">
        <v>117</v>
      </c>
      <c r="R356" s="102" t="s">
        <v>117</v>
      </c>
      <c r="S356" s="102" t="s">
        <v>117</v>
      </c>
      <c r="T356" s="102" t="s">
        <v>117</v>
      </c>
      <c r="U356" s="102" t="s">
        <v>117</v>
      </c>
      <c r="V356" s="102">
        <v>1</v>
      </c>
      <c r="W356" s="102" t="s">
        <v>117</v>
      </c>
      <c r="X356" s="102" t="s">
        <v>117</v>
      </c>
      <c r="Y356" s="102" t="s">
        <v>117</v>
      </c>
      <c r="Z356" s="102">
        <v>1</v>
      </c>
      <c r="AA356" s="102">
        <v>1</v>
      </c>
      <c r="AB356" s="102" t="s">
        <v>117</v>
      </c>
      <c r="AC356" s="102" t="s">
        <v>117</v>
      </c>
      <c r="AD356" s="102">
        <v>2</v>
      </c>
      <c r="AE356" s="102">
        <v>1</v>
      </c>
      <c r="AF356" s="102" t="s">
        <v>117</v>
      </c>
      <c r="AG356" s="102" t="s">
        <v>117</v>
      </c>
      <c r="AH356" s="232" t="s">
        <v>117</v>
      </c>
    </row>
    <row r="357" spans="2:34" ht="15.95" customHeight="1">
      <c r="B357" s="256" t="str">
        <f>IF(ISBLANK([4]死因簡単分類!B357)=TRUE,"",[4]死因簡単分類!B357)</f>
        <v/>
      </c>
      <c r="C357" s="257" t="str">
        <f>IF(ISBLANK([4]死因簡単分類!C357)=TRUE,"",[4]死因簡単分類!C357)</f>
        <v/>
      </c>
      <c r="D357" s="192" t="str">
        <f>IF(ISBLANK([4]死因簡単分類!$C356)=TRUE,"",[4]死因簡単分類!D357)</f>
        <v>男</v>
      </c>
      <c r="E357" s="155">
        <v>5</v>
      </c>
      <c r="F357" s="211">
        <v>1</v>
      </c>
      <c r="G357" s="155">
        <v>1</v>
      </c>
      <c r="H357" s="155" t="s">
        <v>117</v>
      </c>
      <c r="I357" s="155" t="s">
        <v>117</v>
      </c>
      <c r="J357" s="155" t="s">
        <v>117</v>
      </c>
      <c r="K357" s="155">
        <v>2</v>
      </c>
      <c r="L357" s="155" t="s">
        <v>117</v>
      </c>
      <c r="M357" s="155" t="s">
        <v>117</v>
      </c>
      <c r="N357" s="102" t="s">
        <v>117</v>
      </c>
      <c r="O357" s="208"/>
      <c r="P357" s="208"/>
      <c r="Q357" s="102" t="s">
        <v>117</v>
      </c>
      <c r="R357" s="102" t="s">
        <v>117</v>
      </c>
      <c r="S357" s="102" t="s">
        <v>117</v>
      </c>
      <c r="T357" s="102" t="s">
        <v>117</v>
      </c>
      <c r="U357" s="102" t="s">
        <v>117</v>
      </c>
      <c r="V357" s="102">
        <v>1</v>
      </c>
      <c r="W357" s="102" t="s">
        <v>117</v>
      </c>
      <c r="X357" s="102" t="s">
        <v>117</v>
      </c>
      <c r="Y357" s="102" t="s">
        <v>117</v>
      </c>
      <c r="Z357" s="102">
        <v>1</v>
      </c>
      <c r="AA357" s="102" t="s">
        <v>117</v>
      </c>
      <c r="AB357" s="102" t="s">
        <v>117</v>
      </c>
      <c r="AC357" s="102" t="s">
        <v>117</v>
      </c>
      <c r="AD357" s="102">
        <v>1</v>
      </c>
      <c r="AE357" s="102" t="s">
        <v>117</v>
      </c>
      <c r="AF357" s="102" t="s">
        <v>117</v>
      </c>
      <c r="AG357" s="102" t="s">
        <v>117</v>
      </c>
      <c r="AH357" s="232" t="s">
        <v>117</v>
      </c>
    </row>
    <row r="358" spans="2:34" ht="15.95" customHeight="1">
      <c r="B358" s="256" t="str">
        <f>IF(ISBLANK([4]死因簡単分類!B358)=TRUE,"",[4]死因簡単分類!B358)</f>
        <v/>
      </c>
      <c r="C358" s="257" t="str">
        <f>IF(ISBLANK([4]死因簡単分類!C358)=TRUE,"",[4]死因簡単分類!C358)</f>
        <v/>
      </c>
      <c r="D358" s="192" t="str">
        <f>IF(ISBLANK([4]死因簡単分類!$C356)=TRUE,"",[4]死因簡単分類!D358)</f>
        <v>女</v>
      </c>
      <c r="E358" s="155">
        <v>5</v>
      </c>
      <c r="F358" s="211" t="s">
        <v>117</v>
      </c>
      <c r="G358" s="155" t="s">
        <v>117</v>
      </c>
      <c r="H358" s="155" t="s">
        <v>117</v>
      </c>
      <c r="I358" s="155" t="s">
        <v>117</v>
      </c>
      <c r="J358" s="155" t="s">
        <v>117</v>
      </c>
      <c r="K358" s="155" t="s">
        <v>117</v>
      </c>
      <c r="L358" s="155" t="s">
        <v>117</v>
      </c>
      <c r="M358" s="155">
        <v>1</v>
      </c>
      <c r="N358" s="102">
        <v>1</v>
      </c>
      <c r="O358" s="208"/>
      <c r="P358" s="208"/>
      <c r="Q358" s="102" t="s">
        <v>117</v>
      </c>
      <c r="R358" s="102" t="s">
        <v>117</v>
      </c>
      <c r="S358" s="102" t="s">
        <v>117</v>
      </c>
      <c r="T358" s="102" t="s">
        <v>117</v>
      </c>
      <c r="U358" s="102" t="s">
        <v>117</v>
      </c>
      <c r="V358" s="102" t="s">
        <v>117</v>
      </c>
      <c r="W358" s="102" t="s">
        <v>117</v>
      </c>
      <c r="X358" s="102" t="s">
        <v>117</v>
      </c>
      <c r="Y358" s="102" t="s">
        <v>117</v>
      </c>
      <c r="Z358" s="102" t="s">
        <v>117</v>
      </c>
      <c r="AA358" s="102">
        <v>1</v>
      </c>
      <c r="AB358" s="102" t="s">
        <v>117</v>
      </c>
      <c r="AC358" s="102" t="s">
        <v>117</v>
      </c>
      <c r="AD358" s="102">
        <v>1</v>
      </c>
      <c r="AE358" s="102">
        <v>1</v>
      </c>
      <c r="AF358" s="102" t="s">
        <v>117</v>
      </c>
      <c r="AG358" s="102" t="s">
        <v>117</v>
      </c>
      <c r="AH358" s="232" t="s">
        <v>117</v>
      </c>
    </row>
    <row r="359" spans="2:34" ht="15.95" customHeight="1">
      <c r="B359" s="256" t="str">
        <f>IF(ISBLANK([4]死因簡単分類!B359)=TRUE,"",[4]死因簡単分類!B359)</f>
        <v xml:space="preserve">    17201</v>
      </c>
      <c r="C359" s="257" t="str">
        <f>IF(ISBLANK([4]死因簡単分類!C359)=TRUE,"",[4]死因簡単分類!C359)</f>
        <v xml:space="preserve">    心臓の先天奇形</v>
      </c>
      <c r="D359" s="192" t="str">
        <f>IF(ISBLANK([4]死因簡単分類!$C359)=TRUE,"",[4]死因簡単分類!D359)</f>
        <v>総数</v>
      </c>
      <c r="E359" s="155">
        <v>7</v>
      </c>
      <c r="F359" s="211">
        <v>1</v>
      </c>
      <c r="G359" s="155" t="s">
        <v>117</v>
      </c>
      <c r="H359" s="155" t="s">
        <v>117</v>
      </c>
      <c r="I359" s="155" t="s">
        <v>117</v>
      </c>
      <c r="J359" s="155" t="s">
        <v>117</v>
      </c>
      <c r="K359" s="155">
        <v>1</v>
      </c>
      <c r="L359" s="155" t="s">
        <v>117</v>
      </c>
      <c r="M359" s="155">
        <v>1</v>
      </c>
      <c r="N359" s="102">
        <v>1</v>
      </c>
      <c r="O359" s="208"/>
      <c r="P359" s="208"/>
      <c r="Q359" s="102" t="s">
        <v>117</v>
      </c>
      <c r="R359" s="102" t="s">
        <v>117</v>
      </c>
      <c r="S359" s="102" t="s">
        <v>117</v>
      </c>
      <c r="T359" s="102" t="s">
        <v>117</v>
      </c>
      <c r="U359" s="102" t="s">
        <v>117</v>
      </c>
      <c r="V359" s="102" t="s">
        <v>117</v>
      </c>
      <c r="W359" s="102" t="s">
        <v>117</v>
      </c>
      <c r="X359" s="102" t="s">
        <v>117</v>
      </c>
      <c r="Y359" s="102" t="s">
        <v>117</v>
      </c>
      <c r="Z359" s="102">
        <v>1</v>
      </c>
      <c r="AA359" s="102">
        <v>1</v>
      </c>
      <c r="AB359" s="102" t="s">
        <v>117</v>
      </c>
      <c r="AC359" s="102" t="s">
        <v>117</v>
      </c>
      <c r="AD359" s="102">
        <v>2</v>
      </c>
      <c r="AE359" s="102" t="s">
        <v>117</v>
      </c>
      <c r="AF359" s="102" t="s">
        <v>117</v>
      </c>
      <c r="AG359" s="102" t="s">
        <v>117</v>
      </c>
      <c r="AH359" s="232" t="s">
        <v>117</v>
      </c>
    </row>
    <row r="360" spans="2:34" ht="15.95" customHeight="1">
      <c r="B360" s="256" t="str">
        <f>IF(ISBLANK([4]死因簡単分類!B360)=TRUE,"",[4]死因簡単分類!B360)</f>
        <v/>
      </c>
      <c r="C360" s="257" t="str">
        <f>IF(ISBLANK([4]死因簡単分類!C360)=TRUE,"",[4]死因簡単分類!C360)</f>
        <v/>
      </c>
      <c r="D360" s="192" t="str">
        <f>IF(ISBLANK([4]死因簡単分類!$C359)=TRUE,"",[4]死因簡単分類!D360)</f>
        <v>男</v>
      </c>
      <c r="E360" s="155">
        <v>3</v>
      </c>
      <c r="F360" s="211">
        <v>1</v>
      </c>
      <c r="G360" s="155" t="s">
        <v>117</v>
      </c>
      <c r="H360" s="155" t="s">
        <v>117</v>
      </c>
      <c r="I360" s="155" t="s">
        <v>117</v>
      </c>
      <c r="J360" s="155" t="s">
        <v>117</v>
      </c>
      <c r="K360" s="155">
        <v>1</v>
      </c>
      <c r="L360" s="155" t="s">
        <v>117</v>
      </c>
      <c r="M360" s="155" t="s">
        <v>117</v>
      </c>
      <c r="N360" s="102" t="s">
        <v>117</v>
      </c>
      <c r="O360" s="208"/>
      <c r="P360" s="208"/>
      <c r="Q360" s="102" t="s">
        <v>117</v>
      </c>
      <c r="R360" s="102" t="s">
        <v>117</v>
      </c>
      <c r="S360" s="102" t="s">
        <v>117</v>
      </c>
      <c r="T360" s="102" t="s">
        <v>117</v>
      </c>
      <c r="U360" s="102" t="s">
        <v>117</v>
      </c>
      <c r="V360" s="102" t="s">
        <v>117</v>
      </c>
      <c r="W360" s="102" t="s">
        <v>117</v>
      </c>
      <c r="X360" s="102" t="s">
        <v>117</v>
      </c>
      <c r="Y360" s="102" t="s">
        <v>117</v>
      </c>
      <c r="Z360" s="102">
        <v>1</v>
      </c>
      <c r="AA360" s="102" t="s">
        <v>117</v>
      </c>
      <c r="AB360" s="102" t="s">
        <v>117</v>
      </c>
      <c r="AC360" s="102" t="s">
        <v>117</v>
      </c>
      <c r="AD360" s="102">
        <v>1</v>
      </c>
      <c r="AE360" s="102" t="s">
        <v>117</v>
      </c>
      <c r="AF360" s="102" t="s">
        <v>117</v>
      </c>
      <c r="AG360" s="102" t="s">
        <v>117</v>
      </c>
      <c r="AH360" s="232" t="s">
        <v>117</v>
      </c>
    </row>
    <row r="361" spans="2:34" ht="15.95" customHeight="1">
      <c r="B361" s="256" t="str">
        <f>IF(ISBLANK([4]死因簡単分類!B361)=TRUE,"",[4]死因簡単分類!B361)</f>
        <v/>
      </c>
      <c r="C361" s="257" t="str">
        <f>IF(ISBLANK([4]死因簡単分類!C361)=TRUE,"",[4]死因簡単分類!C361)</f>
        <v/>
      </c>
      <c r="D361" s="192" t="str">
        <f>IF(ISBLANK([4]死因簡単分類!$C359)=TRUE,"",[4]死因簡単分類!D361)</f>
        <v>女</v>
      </c>
      <c r="E361" s="155">
        <v>4</v>
      </c>
      <c r="F361" s="211" t="s">
        <v>117</v>
      </c>
      <c r="G361" s="155" t="s">
        <v>117</v>
      </c>
      <c r="H361" s="155" t="s">
        <v>117</v>
      </c>
      <c r="I361" s="155" t="s">
        <v>117</v>
      </c>
      <c r="J361" s="155" t="s">
        <v>117</v>
      </c>
      <c r="K361" s="155" t="s">
        <v>117</v>
      </c>
      <c r="L361" s="155" t="s">
        <v>117</v>
      </c>
      <c r="M361" s="155">
        <v>1</v>
      </c>
      <c r="N361" s="102">
        <v>1</v>
      </c>
      <c r="O361" s="208"/>
      <c r="P361" s="208"/>
      <c r="Q361" s="102" t="s">
        <v>117</v>
      </c>
      <c r="R361" s="102" t="s">
        <v>117</v>
      </c>
      <c r="S361" s="102" t="s">
        <v>117</v>
      </c>
      <c r="T361" s="102" t="s">
        <v>117</v>
      </c>
      <c r="U361" s="102" t="s">
        <v>117</v>
      </c>
      <c r="V361" s="102" t="s">
        <v>117</v>
      </c>
      <c r="W361" s="102" t="s">
        <v>117</v>
      </c>
      <c r="X361" s="102" t="s">
        <v>117</v>
      </c>
      <c r="Y361" s="102" t="s">
        <v>117</v>
      </c>
      <c r="Z361" s="102" t="s">
        <v>117</v>
      </c>
      <c r="AA361" s="102">
        <v>1</v>
      </c>
      <c r="AB361" s="102" t="s">
        <v>117</v>
      </c>
      <c r="AC361" s="102" t="s">
        <v>117</v>
      </c>
      <c r="AD361" s="102">
        <v>1</v>
      </c>
      <c r="AE361" s="102" t="s">
        <v>117</v>
      </c>
      <c r="AF361" s="102" t="s">
        <v>117</v>
      </c>
      <c r="AG361" s="102" t="s">
        <v>117</v>
      </c>
      <c r="AH361" s="232" t="s">
        <v>117</v>
      </c>
    </row>
    <row r="362" spans="2:34" ht="15.95" customHeight="1">
      <c r="B362" s="256" t="str">
        <f>IF(ISBLANK([4]死因簡単分類!B362)=TRUE,"",[4]死因簡単分類!B362)</f>
        <v xml:space="preserve">    17202</v>
      </c>
      <c r="C362" s="257" t="str">
        <f>IF(ISBLANK([4]死因簡単分類!C362)=TRUE,"",[4]死因簡単分類!C362)</f>
        <v xml:space="preserve">    その他の循環器系の先天奇形</v>
      </c>
      <c r="D362" s="192" t="str">
        <f>IF(ISBLANK([4]死因簡単分類!$C362)=TRUE,"",[4]死因簡単分類!D362)</f>
        <v>総数</v>
      </c>
      <c r="E362" s="155">
        <v>3</v>
      </c>
      <c r="F362" s="211" t="s">
        <v>117</v>
      </c>
      <c r="G362" s="155">
        <v>1</v>
      </c>
      <c r="H362" s="155" t="s">
        <v>117</v>
      </c>
      <c r="I362" s="155" t="s">
        <v>117</v>
      </c>
      <c r="J362" s="155" t="s">
        <v>117</v>
      </c>
      <c r="K362" s="155">
        <v>1</v>
      </c>
      <c r="L362" s="155" t="s">
        <v>117</v>
      </c>
      <c r="M362" s="155" t="s">
        <v>117</v>
      </c>
      <c r="N362" s="102" t="s">
        <v>117</v>
      </c>
      <c r="O362" s="208"/>
      <c r="P362" s="208"/>
      <c r="Q362" s="102" t="s">
        <v>117</v>
      </c>
      <c r="R362" s="102" t="s">
        <v>117</v>
      </c>
      <c r="S362" s="102" t="s">
        <v>117</v>
      </c>
      <c r="T362" s="102" t="s">
        <v>117</v>
      </c>
      <c r="U362" s="102" t="s">
        <v>117</v>
      </c>
      <c r="V362" s="102">
        <v>1</v>
      </c>
      <c r="W362" s="102" t="s">
        <v>117</v>
      </c>
      <c r="X362" s="102" t="s">
        <v>117</v>
      </c>
      <c r="Y362" s="102" t="s">
        <v>117</v>
      </c>
      <c r="Z362" s="102" t="s">
        <v>117</v>
      </c>
      <c r="AA362" s="102" t="s">
        <v>117</v>
      </c>
      <c r="AB362" s="102" t="s">
        <v>117</v>
      </c>
      <c r="AC362" s="102" t="s">
        <v>117</v>
      </c>
      <c r="AD362" s="102" t="s">
        <v>117</v>
      </c>
      <c r="AE362" s="102">
        <v>1</v>
      </c>
      <c r="AF362" s="102" t="s">
        <v>117</v>
      </c>
      <c r="AG362" s="102" t="s">
        <v>117</v>
      </c>
      <c r="AH362" s="232" t="s">
        <v>117</v>
      </c>
    </row>
    <row r="363" spans="2:34" ht="15.95" customHeight="1">
      <c r="B363" s="256" t="str">
        <f>IF(ISBLANK([4]死因簡単分類!B363)=TRUE,"",[4]死因簡単分類!B363)</f>
        <v/>
      </c>
      <c r="C363" s="257" t="str">
        <f>IF(ISBLANK([4]死因簡単分類!C363)=TRUE,"",[4]死因簡単分類!C363)</f>
        <v/>
      </c>
      <c r="D363" s="192" t="str">
        <f>IF(ISBLANK([4]死因簡単分類!$C362)=TRUE,"",[4]死因簡単分類!D363)</f>
        <v>男</v>
      </c>
      <c r="E363" s="155">
        <v>2</v>
      </c>
      <c r="F363" s="211" t="s">
        <v>117</v>
      </c>
      <c r="G363" s="155">
        <v>1</v>
      </c>
      <c r="H363" s="155" t="s">
        <v>117</v>
      </c>
      <c r="I363" s="155" t="s">
        <v>117</v>
      </c>
      <c r="J363" s="155" t="s">
        <v>117</v>
      </c>
      <c r="K363" s="155">
        <v>1</v>
      </c>
      <c r="L363" s="155" t="s">
        <v>117</v>
      </c>
      <c r="M363" s="155" t="s">
        <v>117</v>
      </c>
      <c r="N363" s="102" t="s">
        <v>117</v>
      </c>
      <c r="O363" s="208"/>
      <c r="P363" s="208"/>
      <c r="Q363" s="102" t="s">
        <v>117</v>
      </c>
      <c r="R363" s="102" t="s">
        <v>117</v>
      </c>
      <c r="S363" s="102" t="s">
        <v>117</v>
      </c>
      <c r="T363" s="102" t="s">
        <v>117</v>
      </c>
      <c r="U363" s="102" t="s">
        <v>117</v>
      </c>
      <c r="V363" s="102">
        <v>1</v>
      </c>
      <c r="W363" s="102" t="s">
        <v>117</v>
      </c>
      <c r="X363" s="102" t="s">
        <v>117</v>
      </c>
      <c r="Y363" s="102" t="s">
        <v>117</v>
      </c>
      <c r="Z363" s="102" t="s">
        <v>117</v>
      </c>
      <c r="AA363" s="102" t="s">
        <v>117</v>
      </c>
      <c r="AB363" s="102" t="s">
        <v>117</v>
      </c>
      <c r="AC363" s="102" t="s">
        <v>117</v>
      </c>
      <c r="AD363" s="102" t="s">
        <v>117</v>
      </c>
      <c r="AE363" s="102" t="s">
        <v>117</v>
      </c>
      <c r="AF363" s="102" t="s">
        <v>117</v>
      </c>
      <c r="AG363" s="102" t="s">
        <v>117</v>
      </c>
      <c r="AH363" s="232" t="s">
        <v>117</v>
      </c>
    </row>
    <row r="364" spans="2:34" ht="15.95" customHeight="1">
      <c r="B364" s="256" t="str">
        <f>IF(ISBLANK([4]死因簡単分類!B364)=TRUE,"",[4]死因簡単分類!B364)</f>
        <v/>
      </c>
      <c r="C364" s="257" t="str">
        <f>IF(ISBLANK([4]死因簡単分類!C364)=TRUE,"",[4]死因簡単分類!C364)</f>
        <v/>
      </c>
      <c r="D364" s="192" t="str">
        <f>IF(ISBLANK([4]死因簡単分類!$C362)=TRUE,"",[4]死因簡単分類!D364)</f>
        <v>女</v>
      </c>
      <c r="E364" s="155">
        <v>1</v>
      </c>
      <c r="F364" s="211" t="s">
        <v>117</v>
      </c>
      <c r="G364" s="155" t="s">
        <v>117</v>
      </c>
      <c r="H364" s="155" t="s">
        <v>117</v>
      </c>
      <c r="I364" s="155" t="s">
        <v>117</v>
      </c>
      <c r="J364" s="155" t="s">
        <v>117</v>
      </c>
      <c r="K364" s="155" t="s">
        <v>117</v>
      </c>
      <c r="L364" s="155" t="s">
        <v>117</v>
      </c>
      <c r="M364" s="155" t="s">
        <v>117</v>
      </c>
      <c r="N364" s="102" t="s">
        <v>117</v>
      </c>
      <c r="O364" s="208"/>
      <c r="P364" s="208"/>
      <c r="Q364" s="102" t="s">
        <v>117</v>
      </c>
      <c r="R364" s="102" t="s">
        <v>117</v>
      </c>
      <c r="S364" s="102" t="s">
        <v>117</v>
      </c>
      <c r="T364" s="102" t="s">
        <v>117</v>
      </c>
      <c r="U364" s="102" t="s">
        <v>117</v>
      </c>
      <c r="V364" s="102" t="s">
        <v>117</v>
      </c>
      <c r="W364" s="102" t="s">
        <v>117</v>
      </c>
      <c r="X364" s="102" t="s">
        <v>117</v>
      </c>
      <c r="Y364" s="102" t="s">
        <v>117</v>
      </c>
      <c r="Z364" s="102" t="s">
        <v>117</v>
      </c>
      <c r="AA364" s="102" t="s">
        <v>117</v>
      </c>
      <c r="AB364" s="102" t="s">
        <v>117</v>
      </c>
      <c r="AC364" s="102" t="s">
        <v>117</v>
      </c>
      <c r="AD364" s="102" t="s">
        <v>117</v>
      </c>
      <c r="AE364" s="102">
        <v>1</v>
      </c>
      <c r="AF364" s="102" t="s">
        <v>117</v>
      </c>
      <c r="AG364" s="102" t="s">
        <v>117</v>
      </c>
      <c r="AH364" s="232" t="s">
        <v>117</v>
      </c>
    </row>
    <row r="365" spans="2:34" ht="15.95" customHeight="1">
      <c r="B365" s="256" t="str">
        <f>IF(ISBLANK([4]死因簡単分類!B365)=TRUE,"",[4]死因簡単分類!B365)</f>
        <v xml:space="preserve">  17300</v>
      </c>
      <c r="C365" s="257" t="str">
        <f>IF(ISBLANK([4]死因簡単分類!C365)=TRUE,"",[4]死因簡単分類!C365)</f>
        <v xml:space="preserve">  消化器系の先天奇形</v>
      </c>
      <c r="D365" s="192" t="str">
        <f>IF(ISBLANK([4]死因簡単分類!$C365)=TRUE,"",[4]死因簡単分類!D365)</f>
        <v>総数</v>
      </c>
      <c r="E365" s="155">
        <v>1</v>
      </c>
      <c r="F365" s="211" t="s">
        <v>117</v>
      </c>
      <c r="G365" s="155" t="s">
        <v>117</v>
      </c>
      <c r="H365" s="155" t="s">
        <v>117</v>
      </c>
      <c r="I365" s="155" t="s">
        <v>117</v>
      </c>
      <c r="J365" s="155" t="s">
        <v>117</v>
      </c>
      <c r="K365" s="155" t="s">
        <v>117</v>
      </c>
      <c r="L365" s="155" t="s">
        <v>117</v>
      </c>
      <c r="M365" s="155" t="s">
        <v>117</v>
      </c>
      <c r="N365" s="102" t="s">
        <v>117</v>
      </c>
      <c r="O365" s="208"/>
      <c r="P365" s="208"/>
      <c r="Q365" s="102" t="s">
        <v>117</v>
      </c>
      <c r="R365" s="102" t="s">
        <v>117</v>
      </c>
      <c r="S365" s="102" t="s">
        <v>117</v>
      </c>
      <c r="T365" s="102" t="s">
        <v>117</v>
      </c>
      <c r="U365" s="102" t="s">
        <v>117</v>
      </c>
      <c r="V365" s="102" t="s">
        <v>117</v>
      </c>
      <c r="W365" s="102" t="s">
        <v>117</v>
      </c>
      <c r="X365" s="102" t="s">
        <v>117</v>
      </c>
      <c r="Y365" s="102" t="s">
        <v>117</v>
      </c>
      <c r="Z365" s="102" t="s">
        <v>117</v>
      </c>
      <c r="AA365" s="102">
        <v>1</v>
      </c>
      <c r="AB365" s="102" t="s">
        <v>117</v>
      </c>
      <c r="AC365" s="102" t="s">
        <v>117</v>
      </c>
      <c r="AD365" s="102" t="s">
        <v>117</v>
      </c>
      <c r="AE365" s="102" t="s">
        <v>117</v>
      </c>
      <c r="AF365" s="102" t="s">
        <v>117</v>
      </c>
      <c r="AG365" s="102" t="s">
        <v>117</v>
      </c>
      <c r="AH365" s="232" t="s">
        <v>117</v>
      </c>
    </row>
    <row r="366" spans="2:34" ht="15.95" customHeight="1">
      <c r="B366" s="256" t="str">
        <f>IF(ISBLANK([4]死因簡単分類!B366)=TRUE,"",[4]死因簡単分類!B366)</f>
        <v/>
      </c>
      <c r="C366" s="257" t="str">
        <f>IF(ISBLANK([4]死因簡単分類!C366)=TRUE,"",[4]死因簡単分類!C366)</f>
        <v/>
      </c>
      <c r="D366" s="192" t="str">
        <f>IF(ISBLANK([4]死因簡単分類!$C365)=TRUE,"",[4]死因簡単分類!D366)</f>
        <v>男</v>
      </c>
      <c r="E366" s="155" t="s">
        <v>117</v>
      </c>
      <c r="F366" s="211" t="s">
        <v>117</v>
      </c>
      <c r="G366" s="155" t="s">
        <v>117</v>
      </c>
      <c r="H366" s="155" t="s">
        <v>117</v>
      </c>
      <c r="I366" s="155" t="s">
        <v>117</v>
      </c>
      <c r="J366" s="155" t="s">
        <v>117</v>
      </c>
      <c r="K366" s="155" t="s">
        <v>117</v>
      </c>
      <c r="L366" s="155" t="s">
        <v>117</v>
      </c>
      <c r="M366" s="155" t="s">
        <v>117</v>
      </c>
      <c r="N366" s="102" t="s">
        <v>117</v>
      </c>
      <c r="O366" s="208"/>
      <c r="P366" s="208"/>
      <c r="Q366" s="102" t="s">
        <v>117</v>
      </c>
      <c r="R366" s="102" t="s">
        <v>117</v>
      </c>
      <c r="S366" s="102" t="s">
        <v>117</v>
      </c>
      <c r="T366" s="102" t="s">
        <v>117</v>
      </c>
      <c r="U366" s="102" t="s">
        <v>117</v>
      </c>
      <c r="V366" s="102" t="s">
        <v>117</v>
      </c>
      <c r="W366" s="102" t="s">
        <v>117</v>
      </c>
      <c r="X366" s="102" t="s">
        <v>117</v>
      </c>
      <c r="Y366" s="102" t="s">
        <v>117</v>
      </c>
      <c r="Z366" s="102" t="s">
        <v>117</v>
      </c>
      <c r="AA366" s="102" t="s">
        <v>117</v>
      </c>
      <c r="AB366" s="102" t="s">
        <v>117</v>
      </c>
      <c r="AC366" s="102" t="s">
        <v>117</v>
      </c>
      <c r="AD366" s="102" t="s">
        <v>117</v>
      </c>
      <c r="AE366" s="102" t="s">
        <v>117</v>
      </c>
      <c r="AF366" s="102" t="s">
        <v>117</v>
      </c>
      <c r="AG366" s="102" t="s">
        <v>117</v>
      </c>
      <c r="AH366" s="232" t="s">
        <v>117</v>
      </c>
    </row>
    <row r="367" spans="2:34" ht="15.95" customHeight="1">
      <c r="B367" s="256" t="str">
        <f>IF(ISBLANK([4]死因簡単分類!B367)=TRUE,"",[4]死因簡単分類!B367)</f>
        <v/>
      </c>
      <c r="C367" s="257" t="str">
        <f>IF(ISBLANK([4]死因簡単分類!C367)=TRUE,"",[4]死因簡単分類!C367)</f>
        <v/>
      </c>
      <c r="D367" s="192" t="str">
        <f>IF(ISBLANK([4]死因簡単分類!$C365)=TRUE,"",[4]死因簡単分類!D367)</f>
        <v>女</v>
      </c>
      <c r="E367" s="155">
        <v>1</v>
      </c>
      <c r="F367" s="211" t="s">
        <v>117</v>
      </c>
      <c r="G367" s="155" t="s">
        <v>117</v>
      </c>
      <c r="H367" s="155" t="s">
        <v>117</v>
      </c>
      <c r="I367" s="155" t="s">
        <v>117</v>
      </c>
      <c r="J367" s="155" t="s">
        <v>117</v>
      </c>
      <c r="K367" s="155" t="s">
        <v>117</v>
      </c>
      <c r="L367" s="155" t="s">
        <v>117</v>
      </c>
      <c r="M367" s="155" t="s">
        <v>117</v>
      </c>
      <c r="N367" s="102" t="s">
        <v>117</v>
      </c>
      <c r="O367" s="208"/>
      <c r="P367" s="208"/>
      <c r="Q367" s="102" t="s">
        <v>117</v>
      </c>
      <c r="R367" s="102" t="s">
        <v>117</v>
      </c>
      <c r="S367" s="102" t="s">
        <v>117</v>
      </c>
      <c r="T367" s="102" t="s">
        <v>117</v>
      </c>
      <c r="U367" s="102" t="s">
        <v>117</v>
      </c>
      <c r="V367" s="102" t="s">
        <v>117</v>
      </c>
      <c r="W367" s="102" t="s">
        <v>117</v>
      </c>
      <c r="X367" s="102" t="s">
        <v>117</v>
      </c>
      <c r="Y367" s="102" t="s">
        <v>117</v>
      </c>
      <c r="Z367" s="102" t="s">
        <v>117</v>
      </c>
      <c r="AA367" s="102">
        <v>1</v>
      </c>
      <c r="AB367" s="102" t="s">
        <v>117</v>
      </c>
      <c r="AC367" s="102" t="s">
        <v>117</v>
      </c>
      <c r="AD367" s="102" t="s">
        <v>117</v>
      </c>
      <c r="AE367" s="102" t="s">
        <v>117</v>
      </c>
      <c r="AF367" s="102" t="s">
        <v>117</v>
      </c>
      <c r="AG367" s="102" t="s">
        <v>117</v>
      </c>
      <c r="AH367" s="232" t="s">
        <v>117</v>
      </c>
    </row>
    <row r="368" spans="2:34" ht="15.95" customHeight="1">
      <c r="B368" s="256" t="str">
        <f>IF(ISBLANK([4]死因簡単分類!B368)=TRUE,"",[4]死因簡単分類!B368)</f>
        <v xml:space="preserve">  17400</v>
      </c>
      <c r="C368" s="257" t="str">
        <f>IF(ISBLANK([4]死因簡単分類!C368)=TRUE,"",[4]死因簡単分類!C368)</f>
        <v xml:space="preserve">  その他の先天奇形及び変形</v>
      </c>
      <c r="D368" s="192" t="str">
        <f>IF(ISBLANK([4]死因簡単分類!$C368)=TRUE,"",[4]死因簡単分類!D368)</f>
        <v>総数</v>
      </c>
      <c r="E368" s="155">
        <v>7</v>
      </c>
      <c r="F368" s="211">
        <v>3</v>
      </c>
      <c r="G368" s="155" t="s">
        <v>117</v>
      </c>
      <c r="H368" s="155" t="s">
        <v>117</v>
      </c>
      <c r="I368" s="155" t="s">
        <v>117</v>
      </c>
      <c r="J368" s="155" t="s">
        <v>117</v>
      </c>
      <c r="K368" s="155">
        <v>3</v>
      </c>
      <c r="L368" s="155" t="s">
        <v>117</v>
      </c>
      <c r="M368" s="155" t="s">
        <v>117</v>
      </c>
      <c r="N368" s="102" t="s">
        <v>117</v>
      </c>
      <c r="O368" s="208"/>
      <c r="P368" s="208"/>
      <c r="Q368" s="102" t="s">
        <v>117</v>
      </c>
      <c r="R368" s="102" t="s">
        <v>117</v>
      </c>
      <c r="S368" s="102" t="s">
        <v>117</v>
      </c>
      <c r="T368" s="102" t="s">
        <v>117</v>
      </c>
      <c r="U368" s="102" t="s">
        <v>117</v>
      </c>
      <c r="V368" s="102" t="s">
        <v>117</v>
      </c>
      <c r="W368" s="102" t="s">
        <v>117</v>
      </c>
      <c r="X368" s="102" t="s">
        <v>117</v>
      </c>
      <c r="Y368" s="102" t="s">
        <v>117</v>
      </c>
      <c r="Z368" s="102" t="s">
        <v>117</v>
      </c>
      <c r="AA368" s="102" t="s">
        <v>117</v>
      </c>
      <c r="AB368" s="102">
        <v>1</v>
      </c>
      <c r="AC368" s="102" t="s">
        <v>117</v>
      </c>
      <c r="AD368" s="102">
        <v>1</v>
      </c>
      <c r="AE368" s="102">
        <v>2</v>
      </c>
      <c r="AF368" s="102" t="s">
        <v>117</v>
      </c>
      <c r="AG368" s="102" t="s">
        <v>117</v>
      </c>
      <c r="AH368" s="232" t="s">
        <v>117</v>
      </c>
    </row>
    <row r="369" spans="2:34" ht="15.95" customHeight="1">
      <c r="B369" s="256" t="str">
        <f>IF(ISBLANK([4]死因簡単分類!B369)=TRUE,"",[4]死因簡単分類!B369)</f>
        <v/>
      </c>
      <c r="C369" s="257" t="str">
        <f>IF(ISBLANK([4]死因簡単分類!C369)=TRUE,"",[4]死因簡単分類!C369)</f>
        <v/>
      </c>
      <c r="D369" s="192" t="str">
        <f>IF(ISBLANK([4]死因簡単分類!$C368)=TRUE,"",[4]死因簡単分類!D369)</f>
        <v>男</v>
      </c>
      <c r="E369" s="155">
        <v>3</v>
      </c>
      <c r="F369" s="211">
        <v>1</v>
      </c>
      <c r="G369" s="155" t="s">
        <v>117</v>
      </c>
      <c r="H369" s="155" t="s">
        <v>117</v>
      </c>
      <c r="I369" s="155" t="s">
        <v>117</v>
      </c>
      <c r="J369" s="155" t="s">
        <v>117</v>
      </c>
      <c r="K369" s="155">
        <v>1</v>
      </c>
      <c r="L369" s="155" t="s">
        <v>117</v>
      </c>
      <c r="M369" s="155" t="s">
        <v>117</v>
      </c>
      <c r="N369" s="102" t="s">
        <v>117</v>
      </c>
      <c r="O369" s="208"/>
      <c r="P369" s="208"/>
      <c r="Q369" s="102" t="s">
        <v>117</v>
      </c>
      <c r="R369" s="102" t="s">
        <v>117</v>
      </c>
      <c r="S369" s="102" t="s">
        <v>117</v>
      </c>
      <c r="T369" s="102" t="s">
        <v>117</v>
      </c>
      <c r="U369" s="102" t="s">
        <v>117</v>
      </c>
      <c r="V369" s="102" t="s">
        <v>117</v>
      </c>
      <c r="W369" s="102" t="s">
        <v>117</v>
      </c>
      <c r="X369" s="102" t="s">
        <v>117</v>
      </c>
      <c r="Y369" s="102" t="s">
        <v>117</v>
      </c>
      <c r="Z369" s="102" t="s">
        <v>117</v>
      </c>
      <c r="AA369" s="102" t="s">
        <v>117</v>
      </c>
      <c r="AB369" s="102">
        <v>1</v>
      </c>
      <c r="AC369" s="102" t="s">
        <v>117</v>
      </c>
      <c r="AD369" s="102">
        <v>1</v>
      </c>
      <c r="AE369" s="102" t="s">
        <v>117</v>
      </c>
      <c r="AF369" s="102" t="s">
        <v>117</v>
      </c>
      <c r="AG369" s="102" t="s">
        <v>117</v>
      </c>
      <c r="AH369" s="232" t="s">
        <v>117</v>
      </c>
    </row>
    <row r="370" spans="2:34" ht="15.95" customHeight="1">
      <c r="B370" s="256" t="str">
        <f>IF(ISBLANK([4]死因簡単分類!B370)=TRUE,"",[4]死因簡単分類!B370)</f>
        <v/>
      </c>
      <c r="C370" s="257" t="str">
        <f>IF(ISBLANK([4]死因簡単分類!C370)=TRUE,"",[4]死因簡単分類!C370)</f>
        <v/>
      </c>
      <c r="D370" s="192" t="str">
        <f>IF(ISBLANK([4]死因簡単分類!$C368)=TRUE,"",[4]死因簡単分類!D370)</f>
        <v>女</v>
      </c>
      <c r="E370" s="155">
        <v>4</v>
      </c>
      <c r="F370" s="211">
        <v>2</v>
      </c>
      <c r="G370" s="155" t="s">
        <v>117</v>
      </c>
      <c r="H370" s="155" t="s">
        <v>117</v>
      </c>
      <c r="I370" s="155" t="s">
        <v>117</v>
      </c>
      <c r="J370" s="155" t="s">
        <v>117</v>
      </c>
      <c r="K370" s="155">
        <v>2</v>
      </c>
      <c r="L370" s="155" t="s">
        <v>117</v>
      </c>
      <c r="M370" s="155" t="s">
        <v>117</v>
      </c>
      <c r="N370" s="102" t="s">
        <v>117</v>
      </c>
      <c r="O370" s="208"/>
      <c r="P370" s="208"/>
      <c r="Q370" s="102" t="s">
        <v>117</v>
      </c>
      <c r="R370" s="102" t="s">
        <v>117</v>
      </c>
      <c r="S370" s="102" t="s">
        <v>117</v>
      </c>
      <c r="T370" s="102" t="s">
        <v>117</v>
      </c>
      <c r="U370" s="102" t="s">
        <v>117</v>
      </c>
      <c r="V370" s="102" t="s">
        <v>117</v>
      </c>
      <c r="W370" s="102" t="s">
        <v>117</v>
      </c>
      <c r="X370" s="102" t="s">
        <v>117</v>
      </c>
      <c r="Y370" s="102" t="s">
        <v>117</v>
      </c>
      <c r="Z370" s="102" t="s">
        <v>117</v>
      </c>
      <c r="AA370" s="102" t="s">
        <v>117</v>
      </c>
      <c r="AB370" s="102" t="s">
        <v>117</v>
      </c>
      <c r="AC370" s="102" t="s">
        <v>117</v>
      </c>
      <c r="AD370" s="102" t="s">
        <v>117</v>
      </c>
      <c r="AE370" s="102">
        <v>2</v>
      </c>
      <c r="AF370" s="102" t="s">
        <v>117</v>
      </c>
      <c r="AG370" s="102" t="s">
        <v>117</v>
      </c>
      <c r="AH370" s="232" t="s">
        <v>117</v>
      </c>
    </row>
    <row r="371" spans="2:34" ht="15.95" customHeight="1">
      <c r="B371" s="256" t="str">
        <f>IF(ISBLANK([4]死因簡単分類!B371)=TRUE,"",[4]死因簡単分類!B371)</f>
        <v xml:space="preserve">  17500</v>
      </c>
      <c r="C371" s="257" t="str">
        <f>IF(ISBLANK([4]死因簡単分類!C371)=TRUE,"",[4]死因簡単分類!C371)</f>
        <v xml:space="preserve">  染色体異常，他に分類されないもの</v>
      </c>
      <c r="D371" s="192" t="str">
        <f>IF(ISBLANK([4]死因簡単分類!$C371)=TRUE,"",[4]死因簡単分類!D371)</f>
        <v>総数</v>
      </c>
      <c r="E371" s="155">
        <v>9</v>
      </c>
      <c r="F371" s="211">
        <v>4</v>
      </c>
      <c r="G371" s="155" t="s">
        <v>117</v>
      </c>
      <c r="H371" s="155">
        <v>1</v>
      </c>
      <c r="I371" s="155" t="s">
        <v>117</v>
      </c>
      <c r="J371" s="155">
        <v>2</v>
      </c>
      <c r="K371" s="155">
        <v>7</v>
      </c>
      <c r="L371" s="155" t="s">
        <v>117</v>
      </c>
      <c r="M371" s="155" t="s">
        <v>117</v>
      </c>
      <c r="N371" s="102" t="s">
        <v>117</v>
      </c>
      <c r="O371" s="208"/>
      <c r="P371" s="208"/>
      <c r="Q371" s="102" t="s">
        <v>117</v>
      </c>
      <c r="R371" s="102" t="s">
        <v>117</v>
      </c>
      <c r="S371" s="102" t="s">
        <v>117</v>
      </c>
      <c r="T371" s="102" t="s">
        <v>117</v>
      </c>
      <c r="U371" s="102" t="s">
        <v>117</v>
      </c>
      <c r="V371" s="102" t="s">
        <v>117</v>
      </c>
      <c r="W371" s="102">
        <v>1</v>
      </c>
      <c r="X371" s="102" t="s">
        <v>117</v>
      </c>
      <c r="Y371" s="102" t="s">
        <v>117</v>
      </c>
      <c r="Z371" s="102">
        <v>1</v>
      </c>
      <c r="AA371" s="102" t="s">
        <v>117</v>
      </c>
      <c r="AB371" s="102" t="s">
        <v>117</v>
      </c>
      <c r="AC371" s="102" t="s">
        <v>117</v>
      </c>
      <c r="AD371" s="102" t="s">
        <v>117</v>
      </c>
      <c r="AE371" s="102" t="s">
        <v>117</v>
      </c>
      <c r="AF371" s="102" t="s">
        <v>117</v>
      </c>
      <c r="AG371" s="102" t="s">
        <v>117</v>
      </c>
      <c r="AH371" s="232" t="s">
        <v>117</v>
      </c>
    </row>
    <row r="372" spans="2:34" ht="15.95" customHeight="1">
      <c r="B372" s="256" t="str">
        <f>IF(ISBLANK([4]死因簡単分類!B372)=TRUE,"",[4]死因簡単分類!B372)</f>
        <v/>
      </c>
      <c r="C372" s="257" t="str">
        <f>IF(ISBLANK([4]死因簡単分類!C372)=TRUE,"",[4]死因簡単分類!C372)</f>
        <v/>
      </c>
      <c r="D372" s="192" t="str">
        <f>IF(ISBLANK([4]死因簡単分類!$C371)=TRUE,"",[4]死因簡単分類!D372)</f>
        <v>男</v>
      </c>
      <c r="E372" s="155">
        <v>4</v>
      </c>
      <c r="F372" s="211">
        <v>3</v>
      </c>
      <c r="G372" s="155" t="s">
        <v>117</v>
      </c>
      <c r="H372" s="155" t="s">
        <v>117</v>
      </c>
      <c r="I372" s="155" t="s">
        <v>117</v>
      </c>
      <c r="J372" s="155" t="s">
        <v>117</v>
      </c>
      <c r="K372" s="155">
        <v>3</v>
      </c>
      <c r="L372" s="155" t="s">
        <v>117</v>
      </c>
      <c r="M372" s="155" t="s">
        <v>117</v>
      </c>
      <c r="N372" s="102" t="s">
        <v>117</v>
      </c>
      <c r="O372" s="208"/>
      <c r="P372" s="208"/>
      <c r="Q372" s="102" t="s">
        <v>117</v>
      </c>
      <c r="R372" s="102" t="s">
        <v>117</v>
      </c>
      <c r="S372" s="102" t="s">
        <v>117</v>
      </c>
      <c r="T372" s="102" t="s">
        <v>117</v>
      </c>
      <c r="U372" s="102" t="s">
        <v>117</v>
      </c>
      <c r="V372" s="102" t="s">
        <v>117</v>
      </c>
      <c r="W372" s="102" t="s">
        <v>117</v>
      </c>
      <c r="X372" s="102" t="s">
        <v>117</v>
      </c>
      <c r="Y372" s="102" t="s">
        <v>117</v>
      </c>
      <c r="Z372" s="102">
        <v>1</v>
      </c>
      <c r="AA372" s="102" t="s">
        <v>117</v>
      </c>
      <c r="AB372" s="102" t="s">
        <v>117</v>
      </c>
      <c r="AC372" s="102" t="s">
        <v>117</v>
      </c>
      <c r="AD372" s="102" t="s">
        <v>117</v>
      </c>
      <c r="AE372" s="102" t="s">
        <v>117</v>
      </c>
      <c r="AF372" s="102" t="s">
        <v>117</v>
      </c>
      <c r="AG372" s="102" t="s">
        <v>117</v>
      </c>
      <c r="AH372" s="232" t="s">
        <v>117</v>
      </c>
    </row>
    <row r="373" spans="2:34" ht="15.95" customHeight="1">
      <c r="B373" s="256" t="str">
        <f>IF(ISBLANK([4]死因簡単分類!B373)=TRUE,"",[4]死因簡単分類!B373)</f>
        <v/>
      </c>
      <c r="C373" s="257" t="str">
        <f>IF(ISBLANK([4]死因簡単分類!C373)=TRUE,"",[4]死因簡単分類!C373)</f>
        <v/>
      </c>
      <c r="D373" s="192" t="str">
        <f>IF(ISBLANK([4]死因簡単分類!$C371)=TRUE,"",[4]死因簡単分類!D373)</f>
        <v>女</v>
      </c>
      <c r="E373" s="155">
        <v>5</v>
      </c>
      <c r="F373" s="211">
        <v>1</v>
      </c>
      <c r="G373" s="155" t="s">
        <v>117</v>
      </c>
      <c r="H373" s="155">
        <v>1</v>
      </c>
      <c r="I373" s="155" t="s">
        <v>117</v>
      </c>
      <c r="J373" s="155">
        <v>2</v>
      </c>
      <c r="K373" s="155">
        <v>4</v>
      </c>
      <c r="L373" s="155" t="s">
        <v>117</v>
      </c>
      <c r="M373" s="155" t="s">
        <v>117</v>
      </c>
      <c r="N373" s="102" t="s">
        <v>117</v>
      </c>
      <c r="O373" s="208"/>
      <c r="P373" s="208"/>
      <c r="Q373" s="102" t="s">
        <v>117</v>
      </c>
      <c r="R373" s="102" t="s">
        <v>117</v>
      </c>
      <c r="S373" s="102" t="s">
        <v>117</v>
      </c>
      <c r="T373" s="102" t="s">
        <v>117</v>
      </c>
      <c r="U373" s="102" t="s">
        <v>117</v>
      </c>
      <c r="V373" s="102" t="s">
        <v>117</v>
      </c>
      <c r="W373" s="102">
        <v>1</v>
      </c>
      <c r="X373" s="102" t="s">
        <v>117</v>
      </c>
      <c r="Y373" s="102" t="s">
        <v>117</v>
      </c>
      <c r="Z373" s="102" t="s">
        <v>117</v>
      </c>
      <c r="AA373" s="102" t="s">
        <v>117</v>
      </c>
      <c r="AB373" s="102" t="s">
        <v>117</v>
      </c>
      <c r="AC373" s="102" t="s">
        <v>117</v>
      </c>
      <c r="AD373" s="102" t="s">
        <v>117</v>
      </c>
      <c r="AE373" s="102" t="s">
        <v>117</v>
      </c>
      <c r="AF373" s="102" t="s">
        <v>117</v>
      </c>
      <c r="AG373" s="102" t="s">
        <v>117</v>
      </c>
      <c r="AH373" s="232" t="s">
        <v>117</v>
      </c>
    </row>
    <row r="374" spans="2:34" ht="15.95" customHeight="1">
      <c r="B374" s="256" t="str">
        <f>IF(ISBLANK([4]死因簡単分類!B374)=TRUE,"",[4]死因簡単分類!B374)</f>
        <v>18000</v>
      </c>
      <c r="C374" s="257" t="str">
        <f>IF(ISBLANK([4]死因簡単分類!C374)=TRUE,"",[4]死因簡単分類!C374)</f>
        <v>症状，徴候及び異常臨床所見・異常検査所見で</v>
      </c>
      <c r="D374" s="192" t="str">
        <f>IF(ISBLANK([4]死因簡単分類!$C374)=TRUE,"",[4]死因簡単分類!D374)</f>
        <v>総数</v>
      </c>
      <c r="E374" s="155">
        <v>2573</v>
      </c>
      <c r="F374" s="211">
        <v>4</v>
      </c>
      <c r="G374" s="155">
        <v>1</v>
      </c>
      <c r="H374" s="155" t="s">
        <v>117</v>
      </c>
      <c r="I374" s="155" t="s">
        <v>117</v>
      </c>
      <c r="J374" s="155" t="s">
        <v>117</v>
      </c>
      <c r="K374" s="155">
        <v>5</v>
      </c>
      <c r="L374" s="155" t="s">
        <v>117</v>
      </c>
      <c r="M374" s="155">
        <v>1</v>
      </c>
      <c r="N374" s="102">
        <v>2</v>
      </c>
      <c r="O374" s="208"/>
      <c r="P374" s="208"/>
      <c r="Q374" s="102">
        <v>1</v>
      </c>
      <c r="R374" s="102">
        <v>2</v>
      </c>
      <c r="S374" s="102">
        <v>2</v>
      </c>
      <c r="T374" s="102">
        <v>3</v>
      </c>
      <c r="U374" s="102">
        <v>7</v>
      </c>
      <c r="V374" s="102">
        <v>13</v>
      </c>
      <c r="W374" s="102">
        <v>22</v>
      </c>
      <c r="X374" s="102">
        <v>18</v>
      </c>
      <c r="Y374" s="102">
        <v>27</v>
      </c>
      <c r="Z374" s="102">
        <v>52</v>
      </c>
      <c r="AA374" s="102">
        <v>78</v>
      </c>
      <c r="AB374" s="102">
        <v>89</v>
      </c>
      <c r="AC374" s="102">
        <v>202</v>
      </c>
      <c r="AD374" s="102">
        <v>466</v>
      </c>
      <c r="AE374" s="102">
        <v>742</v>
      </c>
      <c r="AF374" s="102">
        <v>614</v>
      </c>
      <c r="AG374" s="102">
        <v>227</v>
      </c>
      <c r="AH374" s="232" t="s">
        <v>117</v>
      </c>
    </row>
    <row r="375" spans="2:34" ht="15.95" customHeight="1">
      <c r="B375" s="256" t="str">
        <f>IF(ISBLANK([4]死因簡単分類!B375)=TRUE,"",[4]死因簡単分類!B375)</f>
        <v/>
      </c>
      <c r="C375" s="257" t="str">
        <f>IF(ISBLANK([4]死因簡単分類!C375)=TRUE,"",[4]死因簡単分類!C375)</f>
        <v>他に分類されないもの</v>
      </c>
      <c r="D375" s="192" t="str">
        <f>IF(ISBLANK([4]死因簡単分類!$C374)=TRUE,"",[4]死因簡単分類!D375)</f>
        <v>男</v>
      </c>
      <c r="E375" s="155">
        <v>836</v>
      </c>
      <c r="F375" s="211">
        <v>2</v>
      </c>
      <c r="G375" s="155">
        <v>1</v>
      </c>
      <c r="H375" s="155" t="s">
        <v>117</v>
      </c>
      <c r="I375" s="155" t="s">
        <v>117</v>
      </c>
      <c r="J375" s="155" t="s">
        <v>117</v>
      </c>
      <c r="K375" s="155">
        <v>3</v>
      </c>
      <c r="L375" s="155" t="s">
        <v>117</v>
      </c>
      <c r="M375" s="155" t="s">
        <v>117</v>
      </c>
      <c r="N375" s="102">
        <v>1</v>
      </c>
      <c r="O375" s="208"/>
      <c r="P375" s="208"/>
      <c r="Q375" s="102" t="s">
        <v>117</v>
      </c>
      <c r="R375" s="102">
        <v>2</v>
      </c>
      <c r="S375" s="102">
        <v>1</v>
      </c>
      <c r="T375" s="102">
        <v>3</v>
      </c>
      <c r="U375" s="102">
        <v>5</v>
      </c>
      <c r="V375" s="102">
        <v>8</v>
      </c>
      <c r="W375" s="102">
        <v>13</v>
      </c>
      <c r="X375" s="102">
        <v>15</v>
      </c>
      <c r="Y375" s="102">
        <v>23</v>
      </c>
      <c r="Z375" s="102">
        <v>45</v>
      </c>
      <c r="AA375" s="102">
        <v>53</v>
      </c>
      <c r="AB375" s="102">
        <v>45</v>
      </c>
      <c r="AC375" s="102">
        <v>87</v>
      </c>
      <c r="AD375" s="102">
        <v>185</v>
      </c>
      <c r="AE375" s="102">
        <v>205</v>
      </c>
      <c r="AF375" s="102">
        <v>115</v>
      </c>
      <c r="AG375" s="102">
        <v>27</v>
      </c>
      <c r="AH375" s="232" t="s">
        <v>117</v>
      </c>
    </row>
    <row r="376" spans="2:34" ht="15.95" customHeight="1">
      <c r="B376" s="256" t="str">
        <f>IF(ISBLANK([4]死因簡単分類!B376)=TRUE,"",[4]死因簡単分類!B376)</f>
        <v/>
      </c>
      <c r="C376" s="257" t="str">
        <f>IF(ISBLANK([4]死因簡単分類!C376)=TRUE,"",[4]死因簡単分類!C376)</f>
        <v/>
      </c>
      <c r="D376" s="192" t="str">
        <f>IF(ISBLANK([4]死因簡単分類!$C374)=TRUE,"",[4]死因簡単分類!D376)</f>
        <v>女</v>
      </c>
      <c r="E376" s="155">
        <v>1737</v>
      </c>
      <c r="F376" s="211">
        <v>2</v>
      </c>
      <c r="G376" s="155" t="s">
        <v>117</v>
      </c>
      <c r="H376" s="155" t="s">
        <v>117</v>
      </c>
      <c r="I376" s="155" t="s">
        <v>117</v>
      </c>
      <c r="J376" s="155" t="s">
        <v>117</v>
      </c>
      <c r="K376" s="155">
        <v>2</v>
      </c>
      <c r="L376" s="155" t="s">
        <v>117</v>
      </c>
      <c r="M376" s="155">
        <v>1</v>
      </c>
      <c r="N376" s="102">
        <v>1</v>
      </c>
      <c r="O376" s="208"/>
      <c r="P376" s="208"/>
      <c r="Q376" s="102">
        <v>1</v>
      </c>
      <c r="R376" s="102" t="s">
        <v>117</v>
      </c>
      <c r="S376" s="102">
        <v>1</v>
      </c>
      <c r="T376" s="102" t="s">
        <v>117</v>
      </c>
      <c r="U376" s="102">
        <v>2</v>
      </c>
      <c r="V376" s="102">
        <v>5</v>
      </c>
      <c r="W376" s="102">
        <v>9</v>
      </c>
      <c r="X376" s="102">
        <v>3</v>
      </c>
      <c r="Y376" s="102">
        <v>4</v>
      </c>
      <c r="Z376" s="102">
        <v>7</v>
      </c>
      <c r="AA376" s="102">
        <v>25</v>
      </c>
      <c r="AB376" s="102">
        <v>44</v>
      </c>
      <c r="AC376" s="102">
        <v>115</v>
      </c>
      <c r="AD376" s="102">
        <v>281</v>
      </c>
      <c r="AE376" s="102">
        <v>537</v>
      </c>
      <c r="AF376" s="102">
        <v>499</v>
      </c>
      <c r="AG376" s="102">
        <v>200</v>
      </c>
      <c r="AH376" s="232" t="s">
        <v>117</v>
      </c>
    </row>
    <row r="377" spans="2:34" ht="15.95" customHeight="1">
      <c r="B377" s="256" t="str">
        <f>IF(ISBLANK([4]死因簡単分類!B377)=TRUE,"",[4]死因簡単分類!B377)</f>
        <v xml:space="preserve">  18100</v>
      </c>
      <c r="C377" s="257" t="str">
        <f>IF(ISBLANK([4]死因簡単分類!C377)=TRUE,"",[4]死因簡単分類!C377)</f>
        <v xml:space="preserve">  老　　　衰</v>
      </c>
      <c r="D377" s="192" t="str">
        <f>IF(ISBLANK([4]死因簡単分類!$C377)=TRUE,"",[4]死因簡単分類!D377)</f>
        <v>総数</v>
      </c>
      <c r="E377" s="155">
        <v>2056</v>
      </c>
      <c r="F377" s="211" t="s">
        <v>117</v>
      </c>
      <c r="G377" s="155" t="s">
        <v>117</v>
      </c>
      <c r="H377" s="155" t="s">
        <v>117</v>
      </c>
      <c r="I377" s="155" t="s">
        <v>117</v>
      </c>
      <c r="J377" s="155" t="s">
        <v>117</v>
      </c>
      <c r="K377" s="155" t="s">
        <v>117</v>
      </c>
      <c r="L377" s="155" t="s">
        <v>117</v>
      </c>
      <c r="M377" s="155" t="s">
        <v>117</v>
      </c>
      <c r="N377" s="102" t="s">
        <v>117</v>
      </c>
      <c r="O377" s="208"/>
      <c r="P377" s="208"/>
      <c r="Q377" s="102" t="s">
        <v>117</v>
      </c>
      <c r="R377" s="102" t="s">
        <v>117</v>
      </c>
      <c r="S377" s="102" t="s">
        <v>117</v>
      </c>
      <c r="T377" s="102" t="s">
        <v>117</v>
      </c>
      <c r="U377" s="102" t="s">
        <v>117</v>
      </c>
      <c r="V377" s="102" t="s">
        <v>117</v>
      </c>
      <c r="W377" s="102" t="s">
        <v>117</v>
      </c>
      <c r="X377" s="102" t="s">
        <v>117</v>
      </c>
      <c r="Y377" s="102" t="s">
        <v>117</v>
      </c>
      <c r="Z377" s="102">
        <v>3</v>
      </c>
      <c r="AA377" s="102">
        <v>12</v>
      </c>
      <c r="AB377" s="102">
        <v>39</v>
      </c>
      <c r="AC377" s="102">
        <v>136</v>
      </c>
      <c r="AD377" s="102">
        <v>383</v>
      </c>
      <c r="AE377" s="102">
        <v>679</v>
      </c>
      <c r="AF377" s="102">
        <v>586</v>
      </c>
      <c r="AG377" s="102">
        <v>218</v>
      </c>
      <c r="AH377" s="232" t="s">
        <v>117</v>
      </c>
    </row>
    <row r="378" spans="2:34" ht="15.95" customHeight="1">
      <c r="B378" s="256" t="str">
        <f>IF(ISBLANK([4]死因簡単分類!B378)=TRUE,"",[4]死因簡単分類!B378)</f>
        <v/>
      </c>
      <c r="C378" s="257" t="str">
        <f>IF(ISBLANK([4]死因簡単分類!C378)=TRUE,"",[4]死因簡単分類!C378)</f>
        <v/>
      </c>
      <c r="D378" s="192" t="str">
        <f>IF(ISBLANK([4]死因簡単分類!$C377)=TRUE,"",[4]死因簡単分類!D378)</f>
        <v>男</v>
      </c>
      <c r="E378" s="155">
        <v>536</v>
      </c>
      <c r="F378" s="211" t="s">
        <v>117</v>
      </c>
      <c r="G378" s="155" t="s">
        <v>117</v>
      </c>
      <c r="H378" s="155" t="s">
        <v>117</v>
      </c>
      <c r="I378" s="155" t="s">
        <v>117</v>
      </c>
      <c r="J378" s="155" t="s">
        <v>117</v>
      </c>
      <c r="K378" s="155" t="s">
        <v>117</v>
      </c>
      <c r="L378" s="155" t="s">
        <v>117</v>
      </c>
      <c r="M378" s="155" t="s">
        <v>117</v>
      </c>
      <c r="N378" s="102" t="s">
        <v>117</v>
      </c>
      <c r="O378" s="208"/>
      <c r="P378" s="208"/>
      <c r="Q378" s="102" t="s">
        <v>117</v>
      </c>
      <c r="R378" s="102" t="s">
        <v>117</v>
      </c>
      <c r="S378" s="102" t="s">
        <v>117</v>
      </c>
      <c r="T378" s="102" t="s">
        <v>117</v>
      </c>
      <c r="U378" s="102" t="s">
        <v>117</v>
      </c>
      <c r="V378" s="102" t="s">
        <v>117</v>
      </c>
      <c r="W378" s="102" t="s">
        <v>117</v>
      </c>
      <c r="X378" s="102" t="s">
        <v>117</v>
      </c>
      <c r="Y378" s="102" t="s">
        <v>117</v>
      </c>
      <c r="Z378" s="102">
        <v>2</v>
      </c>
      <c r="AA378" s="102">
        <v>6</v>
      </c>
      <c r="AB378" s="102">
        <v>17</v>
      </c>
      <c r="AC378" s="102">
        <v>51</v>
      </c>
      <c r="AD378" s="102">
        <v>138</v>
      </c>
      <c r="AE378" s="102">
        <v>185</v>
      </c>
      <c r="AF378" s="102">
        <v>111</v>
      </c>
      <c r="AG378" s="102">
        <v>26</v>
      </c>
      <c r="AH378" s="232" t="s">
        <v>117</v>
      </c>
    </row>
    <row r="379" spans="2:34" ht="15.95" customHeight="1">
      <c r="B379" s="256" t="str">
        <f>IF(ISBLANK([4]死因簡単分類!B379)=TRUE,"",[4]死因簡単分類!B379)</f>
        <v/>
      </c>
      <c r="C379" s="257" t="str">
        <f>IF(ISBLANK([4]死因簡単分類!C379)=TRUE,"",[4]死因簡単分類!C379)</f>
        <v/>
      </c>
      <c r="D379" s="192" t="str">
        <f>IF(ISBLANK([4]死因簡単分類!$C377)=TRUE,"",[4]死因簡単分類!D379)</f>
        <v>女</v>
      </c>
      <c r="E379" s="155">
        <v>1520</v>
      </c>
      <c r="F379" s="211" t="s">
        <v>117</v>
      </c>
      <c r="G379" s="155" t="s">
        <v>117</v>
      </c>
      <c r="H379" s="155" t="s">
        <v>117</v>
      </c>
      <c r="I379" s="155" t="s">
        <v>117</v>
      </c>
      <c r="J379" s="155" t="s">
        <v>117</v>
      </c>
      <c r="K379" s="155" t="s">
        <v>117</v>
      </c>
      <c r="L379" s="155" t="s">
        <v>117</v>
      </c>
      <c r="M379" s="155" t="s">
        <v>117</v>
      </c>
      <c r="N379" s="102" t="s">
        <v>117</v>
      </c>
      <c r="O379" s="208"/>
      <c r="P379" s="208"/>
      <c r="Q379" s="102" t="s">
        <v>117</v>
      </c>
      <c r="R379" s="102" t="s">
        <v>117</v>
      </c>
      <c r="S379" s="102" t="s">
        <v>117</v>
      </c>
      <c r="T379" s="102" t="s">
        <v>117</v>
      </c>
      <c r="U379" s="102" t="s">
        <v>117</v>
      </c>
      <c r="V379" s="102" t="s">
        <v>117</v>
      </c>
      <c r="W379" s="102" t="s">
        <v>117</v>
      </c>
      <c r="X379" s="102" t="s">
        <v>117</v>
      </c>
      <c r="Y379" s="102" t="s">
        <v>117</v>
      </c>
      <c r="Z379" s="102">
        <v>1</v>
      </c>
      <c r="AA379" s="102">
        <v>6</v>
      </c>
      <c r="AB379" s="102">
        <v>22</v>
      </c>
      <c r="AC379" s="102">
        <v>85</v>
      </c>
      <c r="AD379" s="102">
        <v>245</v>
      </c>
      <c r="AE379" s="102">
        <v>494</v>
      </c>
      <c r="AF379" s="102">
        <v>475</v>
      </c>
      <c r="AG379" s="102">
        <v>192</v>
      </c>
      <c r="AH379" s="232" t="s">
        <v>117</v>
      </c>
    </row>
    <row r="380" spans="2:34" ht="15.95" customHeight="1">
      <c r="B380" s="256" t="str">
        <f>IF(ISBLANK([4]死因簡単分類!B380)=TRUE,"",[4]死因簡単分類!B380)</f>
        <v xml:space="preserve">  18200</v>
      </c>
      <c r="C380" s="257" t="str">
        <f>IF(ISBLANK([4]死因簡単分類!C380)=TRUE,"",[4]死因簡単分類!C380)</f>
        <v xml:space="preserve">  乳幼児突然死症候群</v>
      </c>
      <c r="D380" s="192" t="str">
        <f>IF(ISBLANK([4]死因簡単分類!$C380)=TRUE,"",[4]死因簡単分類!D380)</f>
        <v>総数</v>
      </c>
      <c r="E380" s="155">
        <v>1</v>
      </c>
      <c r="F380" s="211">
        <v>1</v>
      </c>
      <c r="G380" s="155" t="s">
        <v>117</v>
      </c>
      <c r="H380" s="155" t="s">
        <v>117</v>
      </c>
      <c r="I380" s="155" t="s">
        <v>117</v>
      </c>
      <c r="J380" s="155" t="s">
        <v>117</v>
      </c>
      <c r="K380" s="155">
        <v>1</v>
      </c>
      <c r="L380" s="155" t="s">
        <v>117</v>
      </c>
      <c r="M380" s="155" t="s">
        <v>117</v>
      </c>
      <c r="N380" s="102" t="s">
        <v>117</v>
      </c>
      <c r="O380" s="208"/>
      <c r="P380" s="208"/>
      <c r="Q380" s="102" t="s">
        <v>117</v>
      </c>
      <c r="R380" s="102" t="s">
        <v>117</v>
      </c>
      <c r="S380" s="102" t="s">
        <v>117</v>
      </c>
      <c r="T380" s="102" t="s">
        <v>117</v>
      </c>
      <c r="U380" s="102" t="s">
        <v>117</v>
      </c>
      <c r="V380" s="102" t="s">
        <v>117</v>
      </c>
      <c r="W380" s="102" t="s">
        <v>117</v>
      </c>
      <c r="X380" s="102" t="s">
        <v>117</v>
      </c>
      <c r="Y380" s="102" t="s">
        <v>117</v>
      </c>
      <c r="Z380" s="102" t="s">
        <v>117</v>
      </c>
      <c r="AA380" s="102" t="s">
        <v>117</v>
      </c>
      <c r="AB380" s="102" t="s">
        <v>117</v>
      </c>
      <c r="AC380" s="102" t="s">
        <v>117</v>
      </c>
      <c r="AD380" s="102" t="s">
        <v>117</v>
      </c>
      <c r="AE380" s="102" t="s">
        <v>117</v>
      </c>
      <c r="AF380" s="102" t="s">
        <v>117</v>
      </c>
      <c r="AG380" s="102" t="s">
        <v>117</v>
      </c>
      <c r="AH380" s="232" t="s">
        <v>117</v>
      </c>
    </row>
    <row r="381" spans="2:34" ht="15.95" customHeight="1">
      <c r="B381" s="256" t="str">
        <f>IF(ISBLANK([4]死因簡単分類!B381)=TRUE,"",[4]死因簡単分類!B381)</f>
        <v/>
      </c>
      <c r="C381" s="257" t="str">
        <f>IF(ISBLANK([4]死因簡単分類!C381)=TRUE,"",[4]死因簡単分類!C381)</f>
        <v/>
      </c>
      <c r="D381" s="192" t="str">
        <f>IF(ISBLANK([4]死因簡単分類!$C380)=TRUE,"",[4]死因簡単分類!D381)</f>
        <v>男</v>
      </c>
      <c r="E381" s="155">
        <v>1</v>
      </c>
      <c r="F381" s="211">
        <v>1</v>
      </c>
      <c r="G381" s="155" t="s">
        <v>117</v>
      </c>
      <c r="H381" s="155" t="s">
        <v>117</v>
      </c>
      <c r="I381" s="155" t="s">
        <v>117</v>
      </c>
      <c r="J381" s="155" t="s">
        <v>117</v>
      </c>
      <c r="K381" s="155">
        <v>1</v>
      </c>
      <c r="L381" s="155" t="s">
        <v>117</v>
      </c>
      <c r="M381" s="155" t="s">
        <v>117</v>
      </c>
      <c r="N381" s="102" t="s">
        <v>117</v>
      </c>
      <c r="O381" s="208"/>
      <c r="P381" s="208"/>
      <c r="Q381" s="102" t="s">
        <v>117</v>
      </c>
      <c r="R381" s="102" t="s">
        <v>117</v>
      </c>
      <c r="S381" s="102" t="s">
        <v>117</v>
      </c>
      <c r="T381" s="102" t="s">
        <v>117</v>
      </c>
      <c r="U381" s="102" t="s">
        <v>117</v>
      </c>
      <c r="V381" s="102" t="s">
        <v>117</v>
      </c>
      <c r="W381" s="102" t="s">
        <v>117</v>
      </c>
      <c r="X381" s="102" t="s">
        <v>117</v>
      </c>
      <c r="Y381" s="102" t="s">
        <v>117</v>
      </c>
      <c r="Z381" s="102" t="s">
        <v>117</v>
      </c>
      <c r="AA381" s="102" t="s">
        <v>117</v>
      </c>
      <c r="AB381" s="102" t="s">
        <v>117</v>
      </c>
      <c r="AC381" s="102" t="s">
        <v>117</v>
      </c>
      <c r="AD381" s="102" t="s">
        <v>117</v>
      </c>
      <c r="AE381" s="102" t="s">
        <v>117</v>
      </c>
      <c r="AF381" s="102" t="s">
        <v>117</v>
      </c>
      <c r="AG381" s="102" t="s">
        <v>117</v>
      </c>
      <c r="AH381" s="232" t="s">
        <v>117</v>
      </c>
    </row>
    <row r="382" spans="2:34" ht="15.95" customHeight="1">
      <c r="B382" s="256" t="str">
        <f>IF(ISBLANK([4]死因簡単分類!B382)=TRUE,"",[4]死因簡単分類!B382)</f>
        <v/>
      </c>
      <c r="C382" s="257" t="str">
        <f>IF(ISBLANK([4]死因簡単分類!C382)=TRUE,"",[4]死因簡単分類!C382)</f>
        <v/>
      </c>
      <c r="D382" s="192" t="str">
        <f>IF(ISBLANK([4]死因簡単分類!$C380)=TRUE,"",[4]死因簡単分類!D382)</f>
        <v>女</v>
      </c>
      <c r="E382" s="155" t="s">
        <v>117</v>
      </c>
      <c r="F382" s="211" t="s">
        <v>117</v>
      </c>
      <c r="G382" s="155" t="s">
        <v>117</v>
      </c>
      <c r="H382" s="155" t="s">
        <v>117</v>
      </c>
      <c r="I382" s="155" t="s">
        <v>117</v>
      </c>
      <c r="J382" s="155" t="s">
        <v>117</v>
      </c>
      <c r="K382" s="155" t="s">
        <v>117</v>
      </c>
      <c r="L382" s="155" t="s">
        <v>117</v>
      </c>
      <c r="M382" s="155" t="s">
        <v>117</v>
      </c>
      <c r="N382" s="102" t="s">
        <v>117</v>
      </c>
      <c r="O382" s="208"/>
      <c r="P382" s="208"/>
      <c r="Q382" s="102" t="s">
        <v>117</v>
      </c>
      <c r="R382" s="102" t="s">
        <v>117</v>
      </c>
      <c r="S382" s="102" t="s">
        <v>117</v>
      </c>
      <c r="T382" s="102" t="s">
        <v>117</v>
      </c>
      <c r="U382" s="102" t="s">
        <v>117</v>
      </c>
      <c r="V382" s="102" t="s">
        <v>117</v>
      </c>
      <c r="W382" s="102" t="s">
        <v>117</v>
      </c>
      <c r="X382" s="102" t="s">
        <v>117</v>
      </c>
      <c r="Y382" s="102" t="s">
        <v>117</v>
      </c>
      <c r="Z382" s="102" t="s">
        <v>117</v>
      </c>
      <c r="AA382" s="102" t="s">
        <v>117</v>
      </c>
      <c r="AB382" s="102" t="s">
        <v>117</v>
      </c>
      <c r="AC382" s="102" t="s">
        <v>117</v>
      </c>
      <c r="AD382" s="102" t="s">
        <v>117</v>
      </c>
      <c r="AE382" s="102" t="s">
        <v>117</v>
      </c>
      <c r="AF382" s="102" t="s">
        <v>117</v>
      </c>
      <c r="AG382" s="102" t="s">
        <v>117</v>
      </c>
      <c r="AH382" s="232" t="s">
        <v>117</v>
      </c>
    </row>
    <row r="383" spans="2:34" ht="15.95" customHeight="1">
      <c r="B383" s="256" t="str">
        <f>IF(ISBLANK([4]死因簡単分類!B383)=TRUE,"",[4]死因簡単分類!B383)</f>
        <v xml:space="preserve">  18300</v>
      </c>
      <c r="C383" s="257" t="str">
        <f>IF(ISBLANK([4]死因簡単分類!C383)=TRUE,"",[4]死因簡単分類!C383)</f>
        <v xml:space="preserve">  その他の症状，徴候及び異常臨床所見・異常</v>
      </c>
      <c r="D383" s="192" t="str">
        <f>IF(ISBLANK([4]死因簡単分類!$C383)=TRUE,"",[4]死因簡単分類!D383)</f>
        <v>総数</v>
      </c>
      <c r="E383" s="155">
        <v>516</v>
      </c>
      <c r="F383" s="211">
        <v>3</v>
      </c>
      <c r="G383" s="155">
        <v>1</v>
      </c>
      <c r="H383" s="155" t="s">
        <v>117</v>
      </c>
      <c r="I383" s="155" t="s">
        <v>117</v>
      </c>
      <c r="J383" s="155" t="s">
        <v>117</v>
      </c>
      <c r="K383" s="155">
        <v>4</v>
      </c>
      <c r="L383" s="155" t="s">
        <v>117</v>
      </c>
      <c r="M383" s="155">
        <v>1</v>
      </c>
      <c r="N383" s="102">
        <v>2</v>
      </c>
      <c r="O383" s="208"/>
      <c r="P383" s="208"/>
      <c r="Q383" s="102">
        <v>1</v>
      </c>
      <c r="R383" s="102">
        <v>2</v>
      </c>
      <c r="S383" s="102">
        <v>2</v>
      </c>
      <c r="T383" s="102">
        <v>3</v>
      </c>
      <c r="U383" s="102">
        <v>7</v>
      </c>
      <c r="V383" s="102">
        <v>13</v>
      </c>
      <c r="W383" s="102">
        <v>22</v>
      </c>
      <c r="X383" s="102">
        <v>18</v>
      </c>
      <c r="Y383" s="102">
        <v>27</v>
      </c>
      <c r="Z383" s="102">
        <v>49</v>
      </c>
      <c r="AA383" s="102">
        <v>66</v>
      </c>
      <c r="AB383" s="102">
        <v>50</v>
      </c>
      <c r="AC383" s="102">
        <v>66</v>
      </c>
      <c r="AD383" s="102">
        <v>83</v>
      </c>
      <c r="AE383" s="102">
        <v>63</v>
      </c>
      <c r="AF383" s="102">
        <v>28</v>
      </c>
      <c r="AG383" s="102">
        <v>9</v>
      </c>
      <c r="AH383" s="232" t="s">
        <v>117</v>
      </c>
    </row>
    <row r="384" spans="2:34" ht="15.95" customHeight="1">
      <c r="B384" s="256" t="str">
        <f>IF(ISBLANK([4]死因簡単分類!B384)=TRUE,"",[4]死因簡単分類!B384)</f>
        <v/>
      </c>
      <c r="C384" s="257" t="str">
        <f>IF(ISBLANK([4]死因簡単分類!C384)=TRUE,"",[4]死因簡単分類!C384)</f>
        <v xml:space="preserve">  検査所見で他に分類されないもの</v>
      </c>
      <c r="D384" s="192" t="str">
        <f>IF(ISBLANK([4]死因簡単分類!$C383)=TRUE,"",[4]死因簡単分類!D384)</f>
        <v>男</v>
      </c>
      <c r="E384" s="155">
        <v>299</v>
      </c>
      <c r="F384" s="211">
        <v>1</v>
      </c>
      <c r="G384" s="155">
        <v>1</v>
      </c>
      <c r="H384" s="155" t="s">
        <v>117</v>
      </c>
      <c r="I384" s="155" t="s">
        <v>117</v>
      </c>
      <c r="J384" s="155" t="s">
        <v>117</v>
      </c>
      <c r="K384" s="155">
        <v>2</v>
      </c>
      <c r="L384" s="155" t="s">
        <v>117</v>
      </c>
      <c r="M384" s="155" t="s">
        <v>117</v>
      </c>
      <c r="N384" s="102">
        <v>1</v>
      </c>
      <c r="O384" s="208"/>
      <c r="P384" s="208"/>
      <c r="Q384" s="102" t="s">
        <v>117</v>
      </c>
      <c r="R384" s="102">
        <v>2</v>
      </c>
      <c r="S384" s="102">
        <v>1</v>
      </c>
      <c r="T384" s="102">
        <v>3</v>
      </c>
      <c r="U384" s="102">
        <v>5</v>
      </c>
      <c r="V384" s="102">
        <v>8</v>
      </c>
      <c r="W384" s="102">
        <v>13</v>
      </c>
      <c r="X384" s="102">
        <v>15</v>
      </c>
      <c r="Y384" s="102">
        <v>23</v>
      </c>
      <c r="Z384" s="102">
        <v>43</v>
      </c>
      <c r="AA384" s="102">
        <v>47</v>
      </c>
      <c r="AB384" s="102">
        <v>28</v>
      </c>
      <c r="AC384" s="102">
        <v>36</v>
      </c>
      <c r="AD384" s="102">
        <v>47</v>
      </c>
      <c r="AE384" s="102">
        <v>20</v>
      </c>
      <c r="AF384" s="102">
        <v>4</v>
      </c>
      <c r="AG384" s="102">
        <v>1</v>
      </c>
      <c r="AH384" s="232" t="s">
        <v>117</v>
      </c>
    </row>
    <row r="385" spans="2:34" ht="15.95" customHeight="1">
      <c r="B385" s="256" t="str">
        <f>IF(ISBLANK([4]死因簡単分類!B385)=TRUE,"",[4]死因簡単分類!B385)</f>
        <v/>
      </c>
      <c r="C385" s="257" t="str">
        <f>IF(ISBLANK([4]死因簡単分類!C385)=TRUE,"",[4]死因簡単分類!C385)</f>
        <v/>
      </c>
      <c r="D385" s="192" t="str">
        <f>IF(ISBLANK([4]死因簡単分類!$C383)=TRUE,"",[4]死因簡単分類!D385)</f>
        <v>女</v>
      </c>
      <c r="E385" s="155">
        <v>217</v>
      </c>
      <c r="F385" s="211">
        <v>2</v>
      </c>
      <c r="G385" s="155" t="s">
        <v>117</v>
      </c>
      <c r="H385" s="155" t="s">
        <v>117</v>
      </c>
      <c r="I385" s="155" t="s">
        <v>117</v>
      </c>
      <c r="J385" s="155" t="s">
        <v>117</v>
      </c>
      <c r="K385" s="155">
        <v>2</v>
      </c>
      <c r="L385" s="155" t="s">
        <v>117</v>
      </c>
      <c r="M385" s="155">
        <v>1</v>
      </c>
      <c r="N385" s="102">
        <v>1</v>
      </c>
      <c r="O385" s="208"/>
      <c r="P385" s="208"/>
      <c r="Q385" s="102">
        <v>1</v>
      </c>
      <c r="R385" s="102" t="s">
        <v>117</v>
      </c>
      <c r="S385" s="102">
        <v>1</v>
      </c>
      <c r="T385" s="102" t="s">
        <v>117</v>
      </c>
      <c r="U385" s="102">
        <v>2</v>
      </c>
      <c r="V385" s="102">
        <v>5</v>
      </c>
      <c r="W385" s="102">
        <v>9</v>
      </c>
      <c r="X385" s="102">
        <v>3</v>
      </c>
      <c r="Y385" s="102">
        <v>4</v>
      </c>
      <c r="Z385" s="102">
        <v>6</v>
      </c>
      <c r="AA385" s="102">
        <v>19</v>
      </c>
      <c r="AB385" s="102">
        <v>22</v>
      </c>
      <c r="AC385" s="102">
        <v>30</v>
      </c>
      <c r="AD385" s="102">
        <v>36</v>
      </c>
      <c r="AE385" s="102">
        <v>43</v>
      </c>
      <c r="AF385" s="102">
        <v>24</v>
      </c>
      <c r="AG385" s="102">
        <v>8</v>
      </c>
      <c r="AH385" s="232" t="s">
        <v>117</v>
      </c>
    </row>
    <row r="386" spans="2:34" ht="15.95" customHeight="1">
      <c r="B386" s="256" t="str">
        <f>IF(ISBLANK([4]死因簡単分類!B386)=TRUE,"",[4]死因簡単分類!B386)</f>
        <v>20000</v>
      </c>
      <c r="C386" s="257" t="str">
        <f>IF(ISBLANK([4]死因簡単分類!C386)=TRUE,"",[4]死因簡単分類!C386)</f>
        <v>傷病及び死亡の外因</v>
      </c>
      <c r="D386" s="192" t="str">
        <f>IF(ISBLANK([4]死因簡単分類!$C386)=TRUE,"",[4]死因簡単分類!D386)</f>
        <v>総数</v>
      </c>
      <c r="E386" s="155">
        <v>1005</v>
      </c>
      <c r="F386" s="211">
        <v>1</v>
      </c>
      <c r="G386" s="155">
        <v>1</v>
      </c>
      <c r="H386" s="155" t="s">
        <v>117</v>
      </c>
      <c r="I386" s="155" t="s">
        <v>117</v>
      </c>
      <c r="J386" s="155" t="s">
        <v>117</v>
      </c>
      <c r="K386" s="155">
        <v>2</v>
      </c>
      <c r="L386" s="155">
        <v>1</v>
      </c>
      <c r="M386" s="155">
        <v>3</v>
      </c>
      <c r="N386" s="102">
        <v>16</v>
      </c>
      <c r="O386" s="208"/>
      <c r="P386" s="208"/>
      <c r="Q386" s="102">
        <v>19</v>
      </c>
      <c r="R386" s="102">
        <v>21</v>
      </c>
      <c r="S386" s="102">
        <v>13</v>
      </c>
      <c r="T386" s="102">
        <v>25</v>
      </c>
      <c r="U386" s="102">
        <v>25</v>
      </c>
      <c r="V386" s="102">
        <v>41</v>
      </c>
      <c r="W386" s="102">
        <v>36</v>
      </c>
      <c r="X386" s="102">
        <v>36</v>
      </c>
      <c r="Y386" s="102">
        <v>48</v>
      </c>
      <c r="Z386" s="102">
        <v>59</v>
      </c>
      <c r="AA386" s="102">
        <v>84</v>
      </c>
      <c r="AB386" s="102">
        <v>104</v>
      </c>
      <c r="AC386" s="102">
        <v>109</v>
      </c>
      <c r="AD386" s="102">
        <v>154</v>
      </c>
      <c r="AE386" s="102">
        <v>139</v>
      </c>
      <c r="AF386" s="102">
        <v>50</v>
      </c>
      <c r="AG386" s="102">
        <v>20</v>
      </c>
      <c r="AH386" s="232" t="s">
        <v>117</v>
      </c>
    </row>
    <row r="387" spans="2:34" ht="15.95" customHeight="1">
      <c r="B387" s="256" t="str">
        <f>IF(ISBLANK([4]死因簡単分類!B387)=TRUE,"",[4]死因簡単分類!B387)</f>
        <v/>
      </c>
      <c r="C387" s="257" t="str">
        <f>IF(ISBLANK([4]死因簡単分類!C387)=TRUE,"",[4]死因簡単分類!C387)</f>
        <v/>
      </c>
      <c r="D387" s="192" t="str">
        <f>IF(ISBLANK([4]死因簡単分類!$C386)=TRUE,"",[4]死因簡単分類!D387)</f>
        <v>男</v>
      </c>
      <c r="E387" s="155">
        <v>613</v>
      </c>
      <c r="F387" s="211" t="s">
        <v>117</v>
      </c>
      <c r="G387" s="155">
        <v>1</v>
      </c>
      <c r="H387" s="155" t="s">
        <v>117</v>
      </c>
      <c r="I387" s="155" t="s">
        <v>117</v>
      </c>
      <c r="J387" s="155" t="s">
        <v>117</v>
      </c>
      <c r="K387" s="155">
        <v>1</v>
      </c>
      <c r="L387" s="155" t="s">
        <v>117</v>
      </c>
      <c r="M387" s="155">
        <v>2</v>
      </c>
      <c r="N387" s="102">
        <v>10</v>
      </c>
      <c r="O387" s="208"/>
      <c r="P387" s="208"/>
      <c r="Q387" s="102">
        <v>17</v>
      </c>
      <c r="R387" s="102">
        <v>19</v>
      </c>
      <c r="S387" s="102">
        <v>12</v>
      </c>
      <c r="T387" s="102">
        <v>15</v>
      </c>
      <c r="U387" s="102">
        <v>19</v>
      </c>
      <c r="V387" s="102">
        <v>33</v>
      </c>
      <c r="W387" s="102">
        <v>25</v>
      </c>
      <c r="X387" s="102">
        <v>31</v>
      </c>
      <c r="Y387" s="102">
        <v>32</v>
      </c>
      <c r="Z387" s="102">
        <v>43</v>
      </c>
      <c r="AA387" s="102">
        <v>58</v>
      </c>
      <c r="AB387" s="102">
        <v>66</v>
      </c>
      <c r="AC387" s="102">
        <v>72</v>
      </c>
      <c r="AD387" s="102">
        <v>83</v>
      </c>
      <c r="AE387" s="102">
        <v>60</v>
      </c>
      <c r="AF387" s="102">
        <v>12</v>
      </c>
      <c r="AG387" s="102">
        <v>3</v>
      </c>
      <c r="AH387" s="232" t="s">
        <v>117</v>
      </c>
    </row>
    <row r="388" spans="2:34" ht="15.95" customHeight="1">
      <c r="B388" s="256" t="str">
        <f>IF(ISBLANK([4]死因簡単分類!B388)=TRUE,"",[4]死因簡単分類!B388)</f>
        <v/>
      </c>
      <c r="C388" s="257" t="str">
        <f>IF(ISBLANK([4]死因簡単分類!C388)=TRUE,"",[4]死因簡単分類!C388)</f>
        <v/>
      </c>
      <c r="D388" s="192" t="str">
        <f>IF(ISBLANK([4]死因簡単分類!$C386)=TRUE,"",[4]死因簡単分類!D388)</f>
        <v>女</v>
      </c>
      <c r="E388" s="155">
        <v>392</v>
      </c>
      <c r="F388" s="211">
        <v>1</v>
      </c>
      <c r="G388" s="155" t="s">
        <v>117</v>
      </c>
      <c r="H388" s="155" t="s">
        <v>117</v>
      </c>
      <c r="I388" s="155" t="s">
        <v>117</v>
      </c>
      <c r="J388" s="155" t="s">
        <v>117</v>
      </c>
      <c r="K388" s="155">
        <v>1</v>
      </c>
      <c r="L388" s="155">
        <v>1</v>
      </c>
      <c r="M388" s="155">
        <v>1</v>
      </c>
      <c r="N388" s="102">
        <v>6</v>
      </c>
      <c r="O388" s="208"/>
      <c r="P388" s="212"/>
      <c r="Q388" s="102">
        <v>2</v>
      </c>
      <c r="R388" s="102">
        <v>2</v>
      </c>
      <c r="S388" s="102">
        <v>1</v>
      </c>
      <c r="T388" s="102">
        <v>10</v>
      </c>
      <c r="U388" s="102">
        <v>6</v>
      </c>
      <c r="V388" s="102">
        <v>8</v>
      </c>
      <c r="W388" s="102">
        <v>11</v>
      </c>
      <c r="X388" s="102">
        <v>5</v>
      </c>
      <c r="Y388" s="102">
        <v>16</v>
      </c>
      <c r="Z388" s="102">
        <v>16</v>
      </c>
      <c r="AA388" s="102">
        <v>26</v>
      </c>
      <c r="AB388" s="102">
        <v>38</v>
      </c>
      <c r="AC388" s="102">
        <v>37</v>
      </c>
      <c r="AD388" s="102">
        <v>71</v>
      </c>
      <c r="AE388" s="102">
        <v>79</v>
      </c>
      <c r="AF388" s="102">
        <v>38</v>
      </c>
      <c r="AG388" s="102">
        <v>17</v>
      </c>
      <c r="AH388" s="232" t="s">
        <v>117</v>
      </c>
    </row>
    <row r="389" spans="2:34" ht="15.95" customHeight="1">
      <c r="B389" s="256" t="str">
        <f>IF(ISBLANK([4]死因簡単分類!B389)=TRUE,"",[4]死因簡単分類!B389)</f>
        <v xml:space="preserve">  20100</v>
      </c>
      <c r="C389" s="257" t="str">
        <f>IF(ISBLANK([4]死因簡単分類!C389)=TRUE,"",[4]死因簡単分類!C389)</f>
        <v xml:space="preserve">  不慮の事故</v>
      </c>
      <c r="D389" s="192" t="str">
        <f>IF(ISBLANK([4]死因簡単分類!$C389)=TRUE,"",[4]死因簡単分類!D389)</f>
        <v>総数</v>
      </c>
      <c r="E389" s="155">
        <v>639</v>
      </c>
      <c r="F389" s="211" t="s">
        <v>117</v>
      </c>
      <c r="G389" s="155">
        <v>1</v>
      </c>
      <c r="H389" s="155" t="s">
        <v>117</v>
      </c>
      <c r="I389" s="155" t="s">
        <v>117</v>
      </c>
      <c r="J389" s="155" t="s">
        <v>117</v>
      </c>
      <c r="K389" s="155">
        <v>1</v>
      </c>
      <c r="L389" s="155">
        <v>1</v>
      </c>
      <c r="M389" s="155">
        <v>1</v>
      </c>
      <c r="N389" s="102">
        <v>3</v>
      </c>
      <c r="O389" s="208"/>
      <c r="P389" s="212"/>
      <c r="Q389" s="102">
        <v>5</v>
      </c>
      <c r="R389" s="102">
        <v>4</v>
      </c>
      <c r="S389" s="102">
        <v>5</v>
      </c>
      <c r="T389" s="102">
        <v>3</v>
      </c>
      <c r="U389" s="102">
        <v>3</v>
      </c>
      <c r="V389" s="102">
        <v>6</v>
      </c>
      <c r="W389" s="102">
        <v>19</v>
      </c>
      <c r="X389" s="102">
        <v>17</v>
      </c>
      <c r="Y389" s="102">
        <v>22</v>
      </c>
      <c r="Z389" s="102">
        <v>31</v>
      </c>
      <c r="AA389" s="102">
        <v>60</v>
      </c>
      <c r="AB389" s="102">
        <v>80</v>
      </c>
      <c r="AC389" s="102">
        <v>80</v>
      </c>
      <c r="AD389" s="102">
        <v>122</v>
      </c>
      <c r="AE389" s="102">
        <v>117</v>
      </c>
      <c r="AF389" s="102">
        <v>41</v>
      </c>
      <c r="AG389" s="102">
        <v>18</v>
      </c>
      <c r="AH389" s="232" t="s">
        <v>117</v>
      </c>
    </row>
    <row r="390" spans="2:34" ht="15.95" customHeight="1">
      <c r="B390" s="256" t="str">
        <f>IF(ISBLANK([4]死因簡単分類!B390)=TRUE,"",[4]死因簡単分類!B390)</f>
        <v/>
      </c>
      <c r="C390" s="257" t="str">
        <f>IF(ISBLANK([4]死因簡単分類!C390)=TRUE,"",[4]死因簡単分類!C390)</f>
        <v/>
      </c>
      <c r="D390" s="192" t="str">
        <f>IF(ISBLANK([4]死因簡単分類!$C389)=TRUE,"",[4]死因簡単分類!D390)</f>
        <v>男</v>
      </c>
      <c r="E390" s="155">
        <v>371</v>
      </c>
      <c r="F390" s="211" t="s">
        <v>117</v>
      </c>
      <c r="G390" s="155">
        <v>1</v>
      </c>
      <c r="H390" s="155" t="s">
        <v>117</v>
      </c>
      <c r="I390" s="155" t="s">
        <v>117</v>
      </c>
      <c r="J390" s="155" t="s">
        <v>117</v>
      </c>
      <c r="K390" s="155">
        <v>1</v>
      </c>
      <c r="L390" s="155" t="s">
        <v>117</v>
      </c>
      <c r="M390" s="155">
        <v>1</v>
      </c>
      <c r="N390" s="102">
        <v>2</v>
      </c>
      <c r="O390" s="208"/>
      <c r="P390" s="212"/>
      <c r="Q390" s="102">
        <v>5</v>
      </c>
      <c r="R390" s="102">
        <v>3</v>
      </c>
      <c r="S390" s="102">
        <v>4</v>
      </c>
      <c r="T390" s="102">
        <v>2</v>
      </c>
      <c r="U390" s="102">
        <v>2</v>
      </c>
      <c r="V390" s="102">
        <v>5</v>
      </c>
      <c r="W390" s="102">
        <v>14</v>
      </c>
      <c r="X390" s="102">
        <v>15</v>
      </c>
      <c r="Y390" s="102">
        <v>17</v>
      </c>
      <c r="Z390" s="102">
        <v>23</v>
      </c>
      <c r="AA390" s="102">
        <v>41</v>
      </c>
      <c r="AB390" s="102">
        <v>46</v>
      </c>
      <c r="AC390" s="102">
        <v>53</v>
      </c>
      <c r="AD390" s="102">
        <v>67</v>
      </c>
      <c r="AE390" s="102">
        <v>56</v>
      </c>
      <c r="AF390" s="102">
        <v>12</v>
      </c>
      <c r="AG390" s="102">
        <v>2</v>
      </c>
      <c r="AH390" s="232" t="s">
        <v>117</v>
      </c>
    </row>
    <row r="391" spans="2:34" ht="15.95" customHeight="1">
      <c r="B391" s="256" t="str">
        <f>IF(ISBLANK([4]死因簡単分類!B391)=TRUE,"",[4]死因簡単分類!B391)</f>
        <v/>
      </c>
      <c r="C391" s="257" t="str">
        <f>IF(ISBLANK([4]死因簡単分類!C391)=TRUE,"",[4]死因簡単分類!C391)</f>
        <v/>
      </c>
      <c r="D391" s="192" t="str">
        <f>IF(ISBLANK([4]死因簡単分類!$C389)=TRUE,"",[4]死因簡単分類!D391)</f>
        <v>女</v>
      </c>
      <c r="E391" s="155">
        <v>268</v>
      </c>
      <c r="F391" s="211" t="s">
        <v>117</v>
      </c>
      <c r="G391" s="155" t="s">
        <v>117</v>
      </c>
      <c r="H391" s="155" t="s">
        <v>117</v>
      </c>
      <c r="I391" s="155" t="s">
        <v>117</v>
      </c>
      <c r="J391" s="155" t="s">
        <v>117</v>
      </c>
      <c r="K391" s="155" t="s">
        <v>117</v>
      </c>
      <c r="L391" s="155">
        <v>1</v>
      </c>
      <c r="M391" s="155" t="s">
        <v>117</v>
      </c>
      <c r="N391" s="102">
        <v>1</v>
      </c>
      <c r="O391" s="208"/>
      <c r="P391" s="212"/>
      <c r="Q391" s="102" t="s">
        <v>117</v>
      </c>
      <c r="R391" s="102">
        <v>1</v>
      </c>
      <c r="S391" s="102">
        <v>1</v>
      </c>
      <c r="T391" s="102">
        <v>1</v>
      </c>
      <c r="U391" s="102">
        <v>1</v>
      </c>
      <c r="V391" s="102">
        <v>1</v>
      </c>
      <c r="W391" s="102">
        <v>5</v>
      </c>
      <c r="X391" s="102">
        <v>2</v>
      </c>
      <c r="Y391" s="102">
        <v>5</v>
      </c>
      <c r="Z391" s="102">
        <v>8</v>
      </c>
      <c r="AA391" s="102">
        <v>19</v>
      </c>
      <c r="AB391" s="102">
        <v>34</v>
      </c>
      <c r="AC391" s="102">
        <v>27</v>
      </c>
      <c r="AD391" s="102">
        <v>55</v>
      </c>
      <c r="AE391" s="102">
        <v>61</v>
      </c>
      <c r="AF391" s="102">
        <v>29</v>
      </c>
      <c r="AG391" s="102">
        <v>16</v>
      </c>
      <c r="AH391" s="232" t="s">
        <v>117</v>
      </c>
    </row>
    <row r="392" spans="2:34" ht="15.95" customHeight="1">
      <c r="B392" s="256" t="str">
        <f>IF(ISBLANK([4]死因簡単分類!B392)=TRUE,"",[4]死因簡単分類!B392)</f>
        <v xml:space="preserve">    20101</v>
      </c>
      <c r="C392" s="257" t="str">
        <f>IF(ISBLANK([4]死因簡単分類!C392)=TRUE,"",[4]死因簡単分類!C392)</f>
        <v xml:space="preserve">    交通事故</v>
      </c>
      <c r="D392" s="192" t="str">
        <f>IF(ISBLANK([4]死因簡単分類!$C392)=TRUE,"",[4]死因簡単分類!D392)</f>
        <v>総数</v>
      </c>
      <c r="E392" s="155">
        <v>75</v>
      </c>
      <c r="F392" s="211" t="s">
        <v>117</v>
      </c>
      <c r="G392" s="155">
        <v>1</v>
      </c>
      <c r="H392" s="155" t="s">
        <v>117</v>
      </c>
      <c r="I392" s="155" t="s">
        <v>117</v>
      </c>
      <c r="J392" s="155" t="s">
        <v>117</v>
      </c>
      <c r="K392" s="155">
        <v>1</v>
      </c>
      <c r="L392" s="155" t="s">
        <v>117</v>
      </c>
      <c r="M392" s="155">
        <v>1</v>
      </c>
      <c r="N392" s="102">
        <v>3</v>
      </c>
      <c r="O392" s="208"/>
      <c r="P392" s="212"/>
      <c r="Q392" s="102">
        <v>1</v>
      </c>
      <c r="R392" s="102">
        <v>1</v>
      </c>
      <c r="S392" s="102">
        <v>2</v>
      </c>
      <c r="T392" s="102" t="s">
        <v>117</v>
      </c>
      <c r="U392" s="102">
        <v>1</v>
      </c>
      <c r="V392" s="102">
        <v>1</v>
      </c>
      <c r="W392" s="102">
        <v>5</v>
      </c>
      <c r="X392" s="102">
        <v>1</v>
      </c>
      <c r="Y392" s="102">
        <v>8</v>
      </c>
      <c r="Z392" s="102">
        <v>4</v>
      </c>
      <c r="AA392" s="102">
        <v>13</v>
      </c>
      <c r="AB392" s="102">
        <v>11</v>
      </c>
      <c r="AC392" s="102">
        <v>10</v>
      </c>
      <c r="AD392" s="102">
        <v>5</v>
      </c>
      <c r="AE392" s="102">
        <v>6</v>
      </c>
      <c r="AF392" s="102" t="s">
        <v>117</v>
      </c>
      <c r="AG392" s="102">
        <v>1</v>
      </c>
      <c r="AH392" s="232" t="s">
        <v>117</v>
      </c>
    </row>
    <row r="393" spans="2:34" ht="15.95" customHeight="1">
      <c r="B393" s="256" t="str">
        <f>IF(ISBLANK([4]死因簡単分類!B393)=TRUE,"",[4]死因簡単分類!B393)</f>
        <v/>
      </c>
      <c r="C393" s="257" t="str">
        <f>IF(ISBLANK([4]死因簡単分類!C393)=TRUE,"",[4]死因簡単分類!C393)</f>
        <v/>
      </c>
      <c r="D393" s="192" t="str">
        <f>IF(ISBLANK([4]死因簡単分類!$C392)=TRUE,"",[4]死因簡単分類!D393)</f>
        <v>男</v>
      </c>
      <c r="E393" s="155">
        <v>53</v>
      </c>
      <c r="F393" s="211" t="s">
        <v>117</v>
      </c>
      <c r="G393" s="155">
        <v>1</v>
      </c>
      <c r="H393" s="155" t="s">
        <v>117</v>
      </c>
      <c r="I393" s="155" t="s">
        <v>117</v>
      </c>
      <c r="J393" s="155" t="s">
        <v>117</v>
      </c>
      <c r="K393" s="155">
        <v>1</v>
      </c>
      <c r="L393" s="155" t="s">
        <v>117</v>
      </c>
      <c r="M393" s="155">
        <v>1</v>
      </c>
      <c r="N393" s="102">
        <v>2</v>
      </c>
      <c r="O393" s="208"/>
      <c r="P393" s="212"/>
      <c r="Q393" s="102">
        <v>1</v>
      </c>
      <c r="R393" s="102">
        <v>1</v>
      </c>
      <c r="S393" s="102">
        <v>1</v>
      </c>
      <c r="T393" s="102" t="s">
        <v>117</v>
      </c>
      <c r="U393" s="102">
        <v>1</v>
      </c>
      <c r="V393" s="102" t="s">
        <v>117</v>
      </c>
      <c r="W393" s="102">
        <v>5</v>
      </c>
      <c r="X393" s="102">
        <v>1</v>
      </c>
      <c r="Y393" s="102">
        <v>7</v>
      </c>
      <c r="Z393" s="102">
        <v>4</v>
      </c>
      <c r="AA393" s="102">
        <v>8</v>
      </c>
      <c r="AB393" s="102">
        <v>5</v>
      </c>
      <c r="AC393" s="102">
        <v>8</v>
      </c>
      <c r="AD393" s="102">
        <v>2</v>
      </c>
      <c r="AE393" s="102">
        <v>5</v>
      </c>
      <c r="AF393" s="102" t="s">
        <v>117</v>
      </c>
      <c r="AG393" s="102" t="s">
        <v>117</v>
      </c>
      <c r="AH393" s="232" t="s">
        <v>117</v>
      </c>
    </row>
    <row r="394" spans="2:34" ht="15.95" customHeight="1">
      <c r="B394" s="256" t="str">
        <f>IF(ISBLANK([4]死因簡単分類!B394)=TRUE,"",[4]死因簡単分類!B394)</f>
        <v/>
      </c>
      <c r="C394" s="257" t="str">
        <f>IF(ISBLANK([4]死因簡単分類!C394)=TRUE,"",[4]死因簡単分類!C394)</f>
        <v/>
      </c>
      <c r="D394" s="192" t="str">
        <f>IF(ISBLANK([4]死因簡単分類!$C392)=TRUE,"",[4]死因簡単分類!D394)</f>
        <v>女</v>
      </c>
      <c r="E394" s="155">
        <v>22</v>
      </c>
      <c r="F394" s="211" t="s">
        <v>117</v>
      </c>
      <c r="G394" s="155" t="s">
        <v>117</v>
      </c>
      <c r="H394" s="155" t="s">
        <v>117</v>
      </c>
      <c r="I394" s="155" t="s">
        <v>117</v>
      </c>
      <c r="J394" s="155" t="s">
        <v>117</v>
      </c>
      <c r="K394" s="155" t="s">
        <v>117</v>
      </c>
      <c r="L394" s="155" t="s">
        <v>117</v>
      </c>
      <c r="M394" s="155" t="s">
        <v>117</v>
      </c>
      <c r="N394" s="102">
        <v>1</v>
      </c>
      <c r="O394" s="208"/>
      <c r="P394" s="212"/>
      <c r="Q394" s="102" t="s">
        <v>117</v>
      </c>
      <c r="R394" s="102" t="s">
        <v>117</v>
      </c>
      <c r="S394" s="102">
        <v>1</v>
      </c>
      <c r="T394" s="102" t="s">
        <v>117</v>
      </c>
      <c r="U394" s="102" t="s">
        <v>117</v>
      </c>
      <c r="V394" s="102">
        <v>1</v>
      </c>
      <c r="W394" s="102" t="s">
        <v>117</v>
      </c>
      <c r="X394" s="102" t="s">
        <v>117</v>
      </c>
      <c r="Y394" s="102">
        <v>1</v>
      </c>
      <c r="Z394" s="102" t="s">
        <v>117</v>
      </c>
      <c r="AA394" s="102">
        <v>5</v>
      </c>
      <c r="AB394" s="102">
        <v>6</v>
      </c>
      <c r="AC394" s="102">
        <v>2</v>
      </c>
      <c r="AD394" s="102">
        <v>3</v>
      </c>
      <c r="AE394" s="102">
        <v>1</v>
      </c>
      <c r="AF394" s="102" t="s">
        <v>117</v>
      </c>
      <c r="AG394" s="102">
        <v>1</v>
      </c>
      <c r="AH394" s="232" t="s">
        <v>117</v>
      </c>
    </row>
    <row r="395" spans="2:34" ht="15.95" customHeight="1">
      <c r="B395" s="256" t="str">
        <f>IF(ISBLANK([4]死因簡単分類!B395)=TRUE,"",[4]死因簡単分類!B395)</f>
        <v xml:space="preserve">    20102</v>
      </c>
      <c r="C395" s="257" t="str">
        <f>IF(ISBLANK([4]死因簡単分類!C395)=TRUE,"",[4]死因簡単分類!C395)</f>
        <v xml:space="preserve">    転倒・転落・墜落</v>
      </c>
      <c r="D395" s="192" t="str">
        <f>IF(ISBLANK([4]死因簡単分類!$C395)=TRUE,"",[4]死因簡単分類!D395)</f>
        <v>総数</v>
      </c>
      <c r="E395" s="155">
        <v>181</v>
      </c>
      <c r="F395" s="211" t="s">
        <v>117</v>
      </c>
      <c r="G395" s="155" t="s">
        <v>117</v>
      </c>
      <c r="H395" s="155" t="s">
        <v>117</v>
      </c>
      <c r="I395" s="155" t="s">
        <v>117</v>
      </c>
      <c r="J395" s="155" t="s">
        <v>117</v>
      </c>
      <c r="K395" s="155" t="s">
        <v>117</v>
      </c>
      <c r="L395" s="155" t="s">
        <v>117</v>
      </c>
      <c r="M395" s="155" t="s">
        <v>117</v>
      </c>
      <c r="N395" s="102" t="s">
        <v>117</v>
      </c>
      <c r="O395" s="208"/>
      <c r="P395" s="212"/>
      <c r="Q395" s="102">
        <v>2</v>
      </c>
      <c r="R395" s="102" t="s">
        <v>117</v>
      </c>
      <c r="S395" s="102" t="s">
        <v>117</v>
      </c>
      <c r="T395" s="102">
        <v>1</v>
      </c>
      <c r="U395" s="102" t="s">
        <v>117</v>
      </c>
      <c r="V395" s="102">
        <v>1</v>
      </c>
      <c r="W395" s="102">
        <v>4</v>
      </c>
      <c r="X395" s="102">
        <v>2</v>
      </c>
      <c r="Y395" s="102">
        <v>1</v>
      </c>
      <c r="Z395" s="102">
        <v>4</v>
      </c>
      <c r="AA395" s="102">
        <v>9</v>
      </c>
      <c r="AB395" s="102">
        <v>11</v>
      </c>
      <c r="AC395" s="102">
        <v>18</v>
      </c>
      <c r="AD395" s="102">
        <v>38</v>
      </c>
      <c r="AE395" s="102">
        <v>54</v>
      </c>
      <c r="AF395" s="102">
        <v>27</v>
      </c>
      <c r="AG395" s="102">
        <v>9</v>
      </c>
      <c r="AH395" s="232" t="s">
        <v>117</v>
      </c>
    </row>
    <row r="396" spans="2:34" ht="15.95" customHeight="1">
      <c r="B396" s="256" t="str">
        <f>IF(ISBLANK([4]死因簡単分類!B396)=TRUE,"",[4]死因簡単分類!B396)</f>
        <v/>
      </c>
      <c r="C396" s="257" t="str">
        <f>IF(ISBLANK([4]死因簡単分類!C396)=TRUE,"",[4]死因簡単分類!C396)</f>
        <v/>
      </c>
      <c r="D396" s="192" t="str">
        <f>IF(ISBLANK([4]死因簡単分類!$C395)=TRUE,"",[4]死因簡単分類!D396)</f>
        <v>男</v>
      </c>
      <c r="E396" s="155">
        <v>97</v>
      </c>
      <c r="F396" s="211" t="s">
        <v>117</v>
      </c>
      <c r="G396" s="155" t="s">
        <v>117</v>
      </c>
      <c r="H396" s="155" t="s">
        <v>117</v>
      </c>
      <c r="I396" s="155" t="s">
        <v>117</v>
      </c>
      <c r="J396" s="155" t="s">
        <v>117</v>
      </c>
      <c r="K396" s="155" t="s">
        <v>117</v>
      </c>
      <c r="L396" s="155" t="s">
        <v>117</v>
      </c>
      <c r="M396" s="155" t="s">
        <v>117</v>
      </c>
      <c r="N396" s="102" t="s">
        <v>117</v>
      </c>
      <c r="O396" s="208"/>
      <c r="P396" s="212"/>
      <c r="Q396" s="102">
        <v>2</v>
      </c>
      <c r="R396" s="102" t="s">
        <v>117</v>
      </c>
      <c r="S396" s="102" t="s">
        <v>117</v>
      </c>
      <c r="T396" s="102">
        <v>1</v>
      </c>
      <c r="U396" s="102" t="s">
        <v>117</v>
      </c>
      <c r="V396" s="102">
        <v>1</v>
      </c>
      <c r="W396" s="102">
        <v>4</v>
      </c>
      <c r="X396" s="102">
        <v>2</v>
      </c>
      <c r="Y396" s="102">
        <v>1</v>
      </c>
      <c r="Z396" s="102">
        <v>3</v>
      </c>
      <c r="AA396" s="102">
        <v>8</v>
      </c>
      <c r="AB396" s="102">
        <v>7</v>
      </c>
      <c r="AC396" s="102">
        <v>13</v>
      </c>
      <c r="AD396" s="102">
        <v>22</v>
      </c>
      <c r="AE396" s="102">
        <v>24</v>
      </c>
      <c r="AF396" s="102">
        <v>8</v>
      </c>
      <c r="AG396" s="102">
        <v>1</v>
      </c>
      <c r="AH396" s="232" t="s">
        <v>117</v>
      </c>
    </row>
    <row r="397" spans="2:34" ht="15.95" customHeight="1">
      <c r="B397" s="256" t="str">
        <f>IF(ISBLANK([4]死因簡単分類!B397)=TRUE,"",[4]死因簡単分類!B397)</f>
        <v/>
      </c>
      <c r="C397" s="257" t="str">
        <f>IF(ISBLANK([4]死因簡単分類!C397)=TRUE,"",[4]死因簡単分類!C397)</f>
        <v/>
      </c>
      <c r="D397" s="192" t="str">
        <f>IF(ISBLANK([4]死因簡単分類!$C395)=TRUE,"",[4]死因簡単分類!D397)</f>
        <v>女</v>
      </c>
      <c r="E397" s="155">
        <v>84</v>
      </c>
      <c r="F397" s="211" t="s">
        <v>117</v>
      </c>
      <c r="G397" s="155" t="s">
        <v>117</v>
      </c>
      <c r="H397" s="155" t="s">
        <v>117</v>
      </c>
      <c r="I397" s="155" t="s">
        <v>117</v>
      </c>
      <c r="J397" s="155" t="s">
        <v>117</v>
      </c>
      <c r="K397" s="155" t="s">
        <v>117</v>
      </c>
      <c r="L397" s="155" t="s">
        <v>117</v>
      </c>
      <c r="M397" s="155" t="s">
        <v>117</v>
      </c>
      <c r="N397" s="102" t="s">
        <v>117</v>
      </c>
      <c r="O397" s="208"/>
      <c r="P397" s="212"/>
      <c r="Q397" s="102" t="s">
        <v>117</v>
      </c>
      <c r="R397" s="102" t="s">
        <v>117</v>
      </c>
      <c r="S397" s="102" t="s">
        <v>117</v>
      </c>
      <c r="T397" s="102" t="s">
        <v>117</v>
      </c>
      <c r="U397" s="102" t="s">
        <v>117</v>
      </c>
      <c r="V397" s="102" t="s">
        <v>117</v>
      </c>
      <c r="W397" s="102" t="s">
        <v>117</v>
      </c>
      <c r="X397" s="102" t="s">
        <v>117</v>
      </c>
      <c r="Y397" s="102" t="s">
        <v>117</v>
      </c>
      <c r="Z397" s="102">
        <v>1</v>
      </c>
      <c r="AA397" s="102">
        <v>1</v>
      </c>
      <c r="AB397" s="102">
        <v>4</v>
      </c>
      <c r="AC397" s="102">
        <v>5</v>
      </c>
      <c r="AD397" s="102">
        <v>16</v>
      </c>
      <c r="AE397" s="102">
        <v>30</v>
      </c>
      <c r="AF397" s="102">
        <v>19</v>
      </c>
      <c r="AG397" s="102">
        <v>8</v>
      </c>
      <c r="AH397" s="232" t="s">
        <v>117</v>
      </c>
    </row>
    <row r="398" spans="2:34" ht="15.95" customHeight="1">
      <c r="B398" s="256" t="str">
        <f>IF(ISBLANK([4]死因簡単分類!B398)=TRUE,"",[4]死因簡単分類!B398)</f>
        <v xml:space="preserve">    20103</v>
      </c>
      <c r="C398" s="257" t="str">
        <f>IF(ISBLANK([4]死因簡単分類!C398)=TRUE,"",[4]死因簡単分類!C398)</f>
        <v xml:space="preserve">    不慮の溺死及び溺水</v>
      </c>
      <c r="D398" s="192" t="str">
        <f>IF(ISBLANK([4]死因簡単分類!$C398)=TRUE,"",[4]死因簡単分類!D398)</f>
        <v>総数</v>
      </c>
      <c r="E398" s="155">
        <v>87</v>
      </c>
      <c r="F398" s="211" t="s">
        <v>117</v>
      </c>
      <c r="G398" s="155" t="s">
        <v>117</v>
      </c>
      <c r="H398" s="155" t="s">
        <v>117</v>
      </c>
      <c r="I398" s="155" t="s">
        <v>117</v>
      </c>
      <c r="J398" s="155" t="s">
        <v>117</v>
      </c>
      <c r="K398" s="155" t="s">
        <v>117</v>
      </c>
      <c r="L398" s="155" t="s">
        <v>117</v>
      </c>
      <c r="M398" s="155" t="s">
        <v>117</v>
      </c>
      <c r="N398" s="102" t="s">
        <v>117</v>
      </c>
      <c r="O398" s="208"/>
      <c r="P398" s="212"/>
      <c r="Q398" s="102">
        <v>2</v>
      </c>
      <c r="R398" s="102">
        <v>1</v>
      </c>
      <c r="S398" s="102" t="s">
        <v>117</v>
      </c>
      <c r="T398" s="102" t="s">
        <v>117</v>
      </c>
      <c r="U398" s="102">
        <v>1</v>
      </c>
      <c r="V398" s="102">
        <v>1</v>
      </c>
      <c r="W398" s="102">
        <v>2</v>
      </c>
      <c r="X398" s="102">
        <v>2</v>
      </c>
      <c r="Y398" s="102">
        <v>1</v>
      </c>
      <c r="Z398" s="102">
        <v>6</v>
      </c>
      <c r="AA398" s="102">
        <v>13</v>
      </c>
      <c r="AB398" s="102">
        <v>15</v>
      </c>
      <c r="AC398" s="102">
        <v>14</v>
      </c>
      <c r="AD398" s="102">
        <v>17</v>
      </c>
      <c r="AE398" s="102">
        <v>11</v>
      </c>
      <c r="AF398" s="102">
        <v>1</v>
      </c>
      <c r="AG398" s="102" t="s">
        <v>117</v>
      </c>
      <c r="AH398" s="232" t="s">
        <v>117</v>
      </c>
    </row>
    <row r="399" spans="2:34" ht="15.95" customHeight="1">
      <c r="B399" s="256" t="str">
        <f>IF(ISBLANK([4]死因簡単分類!B399)=TRUE,"",[4]死因簡単分類!B399)</f>
        <v/>
      </c>
      <c r="C399" s="257" t="str">
        <f>IF(ISBLANK([4]死因簡単分類!C399)=TRUE,"",[4]死因簡単分類!C399)</f>
        <v/>
      </c>
      <c r="D399" s="192" t="str">
        <f>IF(ISBLANK([4]死因簡単分類!$C398)=TRUE,"",[4]死因簡単分類!D399)</f>
        <v>男</v>
      </c>
      <c r="E399" s="155">
        <v>53</v>
      </c>
      <c r="F399" s="211" t="s">
        <v>117</v>
      </c>
      <c r="G399" s="155" t="s">
        <v>117</v>
      </c>
      <c r="H399" s="155" t="s">
        <v>117</v>
      </c>
      <c r="I399" s="155" t="s">
        <v>117</v>
      </c>
      <c r="J399" s="155" t="s">
        <v>117</v>
      </c>
      <c r="K399" s="155" t="s">
        <v>117</v>
      </c>
      <c r="L399" s="155" t="s">
        <v>117</v>
      </c>
      <c r="M399" s="155" t="s">
        <v>117</v>
      </c>
      <c r="N399" s="102" t="s">
        <v>117</v>
      </c>
      <c r="O399" s="208"/>
      <c r="P399" s="212"/>
      <c r="Q399" s="102">
        <v>2</v>
      </c>
      <c r="R399" s="102">
        <v>1</v>
      </c>
      <c r="S399" s="102" t="s">
        <v>117</v>
      </c>
      <c r="T399" s="102" t="s">
        <v>117</v>
      </c>
      <c r="U399" s="102">
        <v>1</v>
      </c>
      <c r="V399" s="102">
        <v>1</v>
      </c>
      <c r="W399" s="102">
        <v>1</v>
      </c>
      <c r="X399" s="102">
        <v>2</v>
      </c>
      <c r="Y399" s="102">
        <v>1</v>
      </c>
      <c r="Z399" s="102">
        <v>4</v>
      </c>
      <c r="AA399" s="102">
        <v>8</v>
      </c>
      <c r="AB399" s="102">
        <v>11</v>
      </c>
      <c r="AC399" s="102">
        <v>8</v>
      </c>
      <c r="AD399" s="102">
        <v>9</v>
      </c>
      <c r="AE399" s="102">
        <v>4</v>
      </c>
      <c r="AF399" s="102" t="s">
        <v>117</v>
      </c>
      <c r="AG399" s="102" t="s">
        <v>117</v>
      </c>
      <c r="AH399" s="232" t="s">
        <v>117</v>
      </c>
    </row>
    <row r="400" spans="2:34" ht="15.95" customHeight="1">
      <c r="B400" s="256" t="str">
        <f>IF(ISBLANK([4]死因簡単分類!B400)=TRUE,"",[4]死因簡単分類!B400)</f>
        <v/>
      </c>
      <c r="C400" s="257" t="str">
        <f>IF(ISBLANK([4]死因簡単分類!C400)=TRUE,"",[4]死因簡単分類!C400)</f>
        <v/>
      </c>
      <c r="D400" s="192" t="str">
        <f>IF(ISBLANK([4]死因簡単分類!$C398)=TRUE,"",[4]死因簡単分類!D400)</f>
        <v>女</v>
      </c>
      <c r="E400" s="155">
        <v>34</v>
      </c>
      <c r="F400" s="211" t="s">
        <v>117</v>
      </c>
      <c r="G400" s="155" t="s">
        <v>117</v>
      </c>
      <c r="H400" s="155" t="s">
        <v>117</v>
      </c>
      <c r="I400" s="155" t="s">
        <v>117</v>
      </c>
      <c r="J400" s="155" t="s">
        <v>117</v>
      </c>
      <c r="K400" s="155" t="s">
        <v>117</v>
      </c>
      <c r="L400" s="155" t="s">
        <v>117</v>
      </c>
      <c r="M400" s="155" t="s">
        <v>117</v>
      </c>
      <c r="N400" s="102" t="s">
        <v>117</v>
      </c>
      <c r="O400" s="208"/>
      <c r="P400" s="212"/>
      <c r="Q400" s="102" t="s">
        <v>117</v>
      </c>
      <c r="R400" s="102" t="s">
        <v>117</v>
      </c>
      <c r="S400" s="102" t="s">
        <v>117</v>
      </c>
      <c r="T400" s="102" t="s">
        <v>117</v>
      </c>
      <c r="U400" s="102" t="s">
        <v>117</v>
      </c>
      <c r="V400" s="102" t="s">
        <v>117</v>
      </c>
      <c r="W400" s="102">
        <v>1</v>
      </c>
      <c r="X400" s="102" t="s">
        <v>117</v>
      </c>
      <c r="Y400" s="102" t="s">
        <v>117</v>
      </c>
      <c r="Z400" s="102">
        <v>2</v>
      </c>
      <c r="AA400" s="102">
        <v>5</v>
      </c>
      <c r="AB400" s="102">
        <v>4</v>
      </c>
      <c r="AC400" s="102">
        <v>6</v>
      </c>
      <c r="AD400" s="102">
        <v>8</v>
      </c>
      <c r="AE400" s="102">
        <v>7</v>
      </c>
      <c r="AF400" s="102">
        <v>1</v>
      </c>
      <c r="AG400" s="102" t="s">
        <v>117</v>
      </c>
      <c r="AH400" s="232" t="s">
        <v>117</v>
      </c>
    </row>
    <row r="401" spans="2:34" ht="15.95" customHeight="1">
      <c r="B401" s="256" t="str">
        <f>IF(ISBLANK([4]死因簡単分類!B401)=TRUE,"",[4]死因簡単分類!B401)</f>
        <v xml:space="preserve">    20104</v>
      </c>
      <c r="C401" s="257" t="str">
        <f>IF(ISBLANK([4]死因簡単分類!C401)=TRUE,"",[4]死因簡単分類!C401)</f>
        <v xml:space="preserve">    不慮の窒息</v>
      </c>
      <c r="D401" s="192" t="str">
        <f>IF(ISBLANK([4]死因簡単分類!$C401)=TRUE,"",[4]死因簡単分類!D401)</f>
        <v>総数</v>
      </c>
      <c r="E401" s="155">
        <v>145</v>
      </c>
      <c r="F401" s="211" t="s">
        <v>117</v>
      </c>
      <c r="G401" s="155" t="s">
        <v>117</v>
      </c>
      <c r="H401" s="155" t="s">
        <v>117</v>
      </c>
      <c r="I401" s="155" t="s">
        <v>117</v>
      </c>
      <c r="J401" s="155" t="s">
        <v>117</v>
      </c>
      <c r="K401" s="155" t="s">
        <v>117</v>
      </c>
      <c r="L401" s="155">
        <v>1</v>
      </c>
      <c r="M401" s="155" t="s">
        <v>117</v>
      </c>
      <c r="N401" s="102" t="s">
        <v>117</v>
      </c>
      <c r="O401" s="208"/>
      <c r="P401" s="212"/>
      <c r="Q401" s="102" t="s">
        <v>117</v>
      </c>
      <c r="R401" s="102" t="s">
        <v>117</v>
      </c>
      <c r="S401" s="102">
        <v>1</v>
      </c>
      <c r="T401" s="102" t="s">
        <v>117</v>
      </c>
      <c r="U401" s="102" t="s">
        <v>117</v>
      </c>
      <c r="V401" s="102">
        <v>1</v>
      </c>
      <c r="W401" s="102">
        <v>2</v>
      </c>
      <c r="X401" s="102">
        <v>5</v>
      </c>
      <c r="Y401" s="102">
        <v>3</v>
      </c>
      <c r="Z401" s="102">
        <v>7</v>
      </c>
      <c r="AA401" s="102">
        <v>9</v>
      </c>
      <c r="AB401" s="102">
        <v>19</v>
      </c>
      <c r="AC401" s="102">
        <v>26</v>
      </c>
      <c r="AD401" s="102">
        <v>33</v>
      </c>
      <c r="AE401" s="102">
        <v>24</v>
      </c>
      <c r="AF401" s="102">
        <v>9</v>
      </c>
      <c r="AG401" s="102">
        <v>5</v>
      </c>
      <c r="AH401" s="232" t="s">
        <v>117</v>
      </c>
    </row>
    <row r="402" spans="2:34" ht="15.95" customHeight="1">
      <c r="B402" s="256" t="str">
        <f>IF(ISBLANK([4]死因簡単分類!B402)=TRUE,"",[4]死因簡単分類!B402)</f>
        <v/>
      </c>
      <c r="C402" s="257" t="str">
        <f>IF(ISBLANK([4]死因簡単分類!C402)=TRUE,"",[4]死因簡単分類!C402)</f>
        <v/>
      </c>
      <c r="D402" s="192" t="str">
        <f>IF(ISBLANK([4]死因簡単分類!$C401)=TRUE,"",[4]死因簡単分類!D402)</f>
        <v>男</v>
      </c>
      <c r="E402" s="155">
        <v>71</v>
      </c>
      <c r="F402" s="211" t="s">
        <v>117</v>
      </c>
      <c r="G402" s="155" t="s">
        <v>117</v>
      </c>
      <c r="H402" s="155" t="s">
        <v>117</v>
      </c>
      <c r="I402" s="155" t="s">
        <v>117</v>
      </c>
      <c r="J402" s="155" t="s">
        <v>117</v>
      </c>
      <c r="K402" s="155" t="s">
        <v>117</v>
      </c>
      <c r="L402" s="155" t="s">
        <v>117</v>
      </c>
      <c r="M402" s="155" t="s">
        <v>117</v>
      </c>
      <c r="N402" s="102" t="s">
        <v>117</v>
      </c>
      <c r="O402" s="208"/>
      <c r="P402" s="212"/>
      <c r="Q402" s="102" t="s">
        <v>117</v>
      </c>
      <c r="R402" s="102" t="s">
        <v>117</v>
      </c>
      <c r="S402" s="102">
        <v>1</v>
      </c>
      <c r="T402" s="102" t="s">
        <v>117</v>
      </c>
      <c r="U402" s="102" t="s">
        <v>117</v>
      </c>
      <c r="V402" s="102">
        <v>1</v>
      </c>
      <c r="W402" s="102">
        <v>2</v>
      </c>
      <c r="X402" s="102">
        <v>4</v>
      </c>
      <c r="Y402" s="102">
        <v>1</v>
      </c>
      <c r="Z402" s="102">
        <v>4</v>
      </c>
      <c r="AA402" s="102">
        <v>6</v>
      </c>
      <c r="AB402" s="102">
        <v>11</v>
      </c>
      <c r="AC402" s="102">
        <v>15</v>
      </c>
      <c r="AD402" s="102">
        <v>14</v>
      </c>
      <c r="AE402" s="102">
        <v>8</v>
      </c>
      <c r="AF402" s="102">
        <v>4</v>
      </c>
      <c r="AG402" s="102" t="s">
        <v>117</v>
      </c>
      <c r="AH402" s="232" t="s">
        <v>117</v>
      </c>
    </row>
    <row r="403" spans="2:34" ht="15.95" customHeight="1">
      <c r="B403" s="256" t="str">
        <f>IF(ISBLANK([4]死因簡単分類!B403)=TRUE,"",[4]死因簡単分類!B403)</f>
        <v/>
      </c>
      <c r="C403" s="257" t="str">
        <f>IF(ISBLANK([4]死因簡単分類!C403)=TRUE,"",[4]死因簡単分類!C403)</f>
        <v/>
      </c>
      <c r="D403" s="192" t="str">
        <f>IF(ISBLANK([4]死因簡単分類!$C401)=TRUE,"",[4]死因簡単分類!D403)</f>
        <v>女</v>
      </c>
      <c r="E403" s="155">
        <v>74</v>
      </c>
      <c r="F403" s="211" t="s">
        <v>117</v>
      </c>
      <c r="G403" s="155" t="s">
        <v>117</v>
      </c>
      <c r="H403" s="155" t="s">
        <v>117</v>
      </c>
      <c r="I403" s="155" t="s">
        <v>117</v>
      </c>
      <c r="J403" s="155" t="s">
        <v>117</v>
      </c>
      <c r="K403" s="155" t="s">
        <v>117</v>
      </c>
      <c r="L403" s="155">
        <v>1</v>
      </c>
      <c r="M403" s="155" t="s">
        <v>117</v>
      </c>
      <c r="N403" s="102" t="s">
        <v>117</v>
      </c>
      <c r="O403" s="208"/>
      <c r="P403" s="212"/>
      <c r="Q403" s="102" t="s">
        <v>117</v>
      </c>
      <c r="R403" s="102" t="s">
        <v>117</v>
      </c>
      <c r="S403" s="102" t="s">
        <v>117</v>
      </c>
      <c r="T403" s="102" t="s">
        <v>117</v>
      </c>
      <c r="U403" s="102" t="s">
        <v>117</v>
      </c>
      <c r="V403" s="102" t="s">
        <v>117</v>
      </c>
      <c r="W403" s="102" t="s">
        <v>117</v>
      </c>
      <c r="X403" s="102">
        <v>1</v>
      </c>
      <c r="Y403" s="102">
        <v>2</v>
      </c>
      <c r="Z403" s="102">
        <v>3</v>
      </c>
      <c r="AA403" s="102">
        <v>3</v>
      </c>
      <c r="AB403" s="102">
        <v>8</v>
      </c>
      <c r="AC403" s="102">
        <v>11</v>
      </c>
      <c r="AD403" s="102">
        <v>19</v>
      </c>
      <c r="AE403" s="102">
        <v>16</v>
      </c>
      <c r="AF403" s="102">
        <v>5</v>
      </c>
      <c r="AG403" s="102">
        <v>5</v>
      </c>
      <c r="AH403" s="232" t="s">
        <v>117</v>
      </c>
    </row>
    <row r="404" spans="2:34" ht="15.95" customHeight="1">
      <c r="B404" s="256" t="str">
        <f>IF(ISBLANK([4]死因簡単分類!B404)=TRUE,"",[4]死因簡単分類!B404)</f>
        <v xml:space="preserve">    20105</v>
      </c>
      <c r="C404" s="257" t="str">
        <f>IF(ISBLANK([4]死因簡単分類!C404)=TRUE,"",[4]死因簡単分類!C404)</f>
        <v xml:space="preserve">    煙，火及び火炎への曝露</v>
      </c>
      <c r="D404" s="192" t="str">
        <f>IF(ISBLANK([4]死因簡単分類!$C404)=TRUE,"",[4]死因簡単分類!D404)</f>
        <v>総数</v>
      </c>
      <c r="E404" s="155">
        <v>30</v>
      </c>
      <c r="F404" s="211" t="s">
        <v>117</v>
      </c>
      <c r="G404" s="155" t="s">
        <v>117</v>
      </c>
      <c r="H404" s="155" t="s">
        <v>117</v>
      </c>
      <c r="I404" s="155" t="s">
        <v>117</v>
      </c>
      <c r="J404" s="155" t="s">
        <v>117</v>
      </c>
      <c r="K404" s="155" t="s">
        <v>117</v>
      </c>
      <c r="L404" s="155" t="s">
        <v>117</v>
      </c>
      <c r="M404" s="155" t="s">
        <v>117</v>
      </c>
      <c r="N404" s="102" t="s">
        <v>117</v>
      </c>
      <c r="O404" s="208"/>
      <c r="P404" s="212"/>
      <c r="Q404" s="102" t="s">
        <v>117</v>
      </c>
      <c r="R404" s="102">
        <v>1</v>
      </c>
      <c r="S404" s="102" t="s">
        <v>117</v>
      </c>
      <c r="T404" s="102" t="s">
        <v>117</v>
      </c>
      <c r="U404" s="102" t="s">
        <v>117</v>
      </c>
      <c r="V404" s="102" t="s">
        <v>117</v>
      </c>
      <c r="W404" s="102">
        <v>2</v>
      </c>
      <c r="X404" s="102">
        <v>4</v>
      </c>
      <c r="Y404" s="102">
        <v>3</v>
      </c>
      <c r="Z404" s="102">
        <v>2</v>
      </c>
      <c r="AA404" s="102">
        <v>3</v>
      </c>
      <c r="AB404" s="102">
        <v>2</v>
      </c>
      <c r="AC404" s="102">
        <v>2</v>
      </c>
      <c r="AD404" s="102">
        <v>6</v>
      </c>
      <c r="AE404" s="102">
        <v>5</v>
      </c>
      <c r="AF404" s="102" t="s">
        <v>117</v>
      </c>
      <c r="AG404" s="102" t="s">
        <v>117</v>
      </c>
      <c r="AH404" s="232" t="s">
        <v>117</v>
      </c>
    </row>
    <row r="405" spans="2:34" ht="15.95" customHeight="1">
      <c r="B405" s="256" t="str">
        <f>IF(ISBLANK([4]死因簡単分類!B405)=TRUE,"",[4]死因簡単分類!B405)</f>
        <v/>
      </c>
      <c r="C405" s="257" t="str">
        <f>IF(ISBLANK([4]死因簡単分類!C405)=TRUE,"",[4]死因簡単分類!C405)</f>
        <v/>
      </c>
      <c r="D405" s="192" t="str">
        <f>IF(ISBLANK([4]死因簡単分類!$C404)=TRUE,"",[4]死因簡単分類!D405)</f>
        <v>男</v>
      </c>
      <c r="E405" s="155">
        <v>18</v>
      </c>
      <c r="F405" s="211" t="s">
        <v>117</v>
      </c>
      <c r="G405" s="155" t="s">
        <v>117</v>
      </c>
      <c r="H405" s="155" t="s">
        <v>117</v>
      </c>
      <c r="I405" s="155" t="s">
        <v>117</v>
      </c>
      <c r="J405" s="155" t="s">
        <v>117</v>
      </c>
      <c r="K405" s="155" t="s">
        <v>117</v>
      </c>
      <c r="L405" s="155" t="s">
        <v>117</v>
      </c>
      <c r="M405" s="155" t="s">
        <v>117</v>
      </c>
      <c r="N405" s="102" t="s">
        <v>117</v>
      </c>
      <c r="O405" s="208"/>
      <c r="P405" s="212"/>
      <c r="Q405" s="102" t="s">
        <v>117</v>
      </c>
      <c r="R405" s="102">
        <v>1</v>
      </c>
      <c r="S405" s="102" t="s">
        <v>117</v>
      </c>
      <c r="T405" s="102" t="s">
        <v>117</v>
      </c>
      <c r="U405" s="102" t="s">
        <v>117</v>
      </c>
      <c r="V405" s="102" t="s">
        <v>117</v>
      </c>
      <c r="W405" s="102" t="s">
        <v>117</v>
      </c>
      <c r="X405" s="102">
        <v>3</v>
      </c>
      <c r="Y405" s="102">
        <v>2</v>
      </c>
      <c r="Z405" s="102" t="s">
        <v>117</v>
      </c>
      <c r="AA405" s="102">
        <v>3</v>
      </c>
      <c r="AB405" s="102">
        <v>1</v>
      </c>
      <c r="AC405" s="102">
        <v>1</v>
      </c>
      <c r="AD405" s="102">
        <v>4</v>
      </c>
      <c r="AE405" s="102">
        <v>3</v>
      </c>
      <c r="AF405" s="102" t="s">
        <v>117</v>
      </c>
      <c r="AG405" s="102" t="s">
        <v>117</v>
      </c>
      <c r="AH405" s="232" t="s">
        <v>117</v>
      </c>
    </row>
    <row r="406" spans="2:34" ht="15.95" customHeight="1">
      <c r="B406" s="256" t="str">
        <f>IF(ISBLANK([4]死因簡単分類!B406)=TRUE,"",[4]死因簡単分類!B406)</f>
        <v/>
      </c>
      <c r="C406" s="257" t="str">
        <f>IF(ISBLANK([4]死因簡単分類!C406)=TRUE,"",[4]死因簡単分類!C406)</f>
        <v/>
      </c>
      <c r="D406" s="192" t="str">
        <f>IF(ISBLANK([4]死因簡単分類!$C404)=TRUE,"",[4]死因簡単分類!D406)</f>
        <v>女</v>
      </c>
      <c r="E406" s="155">
        <v>12</v>
      </c>
      <c r="F406" s="211" t="s">
        <v>117</v>
      </c>
      <c r="G406" s="155" t="s">
        <v>117</v>
      </c>
      <c r="H406" s="155" t="s">
        <v>117</v>
      </c>
      <c r="I406" s="155" t="s">
        <v>117</v>
      </c>
      <c r="J406" s="155" t="s">
        <v>117</v>
      </c>
      <c r="K406" s="155" t="s">
        <v>117</v>
      </c>
      <c r="L406" s="155" t="s">
        <v>117</v>
      </c>
      <c r="M406" s="155" t="s">
        <v>117</v>
      </c>
      <c r="N406" s="102" t="s">
        <v>117</v>
      </c>
      <c r="O406" s="208"/>
      <c r="P406" s="212"/>
      <c r="Q406" s="102" t="s">
        <v>117</v>
      </c>
      <c r="R406" s="102" t="s">
        <v>117</v>
      </c>
      <c r="S406" s="102" t="s">
        <v>117</v>
      </c>
      <c r="T406" s="102" t="s">
        <v>117</v>
      </c>
      <c r="U406" s="102" t="s">
        <v>117</v>
      </c>
      <c r="V406" s="102" t="s">
        <v>117</v>
      </c>
      <c r="W406" s="102">
        <v>2</v>
      </c>
      <c r="X406" s="102">
        <v>1</v>
      </c>
      <c r="Y406" s="102">
        <v>1</v>
      </c>
      <c r="Z406" s="102">
        <v>2</v>
      </c>
      <c r="AA406" s="102" t="s">
        <v>117</v>
      </c>
      <c r="AB406" s="102">
        <v>1</v>
      </c>
      <c r="AC406" s="102">
        <v>1</v>
      </c>
      <c r="AD406" s="102">
        <v>2</v>
      </c>
      <c r="AE406" s="102">
        <v>2</v>
      </c>
      <c r="AF406" s="102" t="s">
        <v>117</v>
      </c>
      <c r="AG406" s="102" t="s">
        <v>117</v>
      </c>
      <c r="AH406" s="232" t="s">
        <v>117</v>
      </c>
    </row>
    <row r="407" spans="2:34" ht="15.95" customHeight="1">
      <c r="B407" s="256" t="str">
        <f>IF(ISBLANK([4]死因簡単分類!B407)=TRUE,"",[4]死因簡単分類!B407)</f>
        <v xml:space="preserve">    20106</v>
      </c>
      <c r="C407" s="257" t="str">
        <f>IF(ISBLANK([4]死因簡単分類!C407)=TRUE,"",[4]死因簡単分類!C407)</f>
        <v xml:space="preserve">    有害物質による不慮の中毒及び</v>
      </c>
      <c r="D407" s="192" t="str">
        <f>IF(ISBLANK([4]死因簡単分類!$C407)=TRUE,"",[4]死因簡単分類!D407)</f>
        <v>総数</v>
      </c>
      <c r="E407" s="155">
        <v>6</v>
      </c>
      <c r="F407" s="211" t="s">
        <v>117</v>
      </c>
      <c r="G407" s="155" t="s">
        <v>117</v>
      </c>
      <c r="H407" s="155" t="s">
        <v>117</v>
      </c>
      <c r="I407" s="155" t="s">
        <v>117</v>
      </c>
      <c r="J407" s="155" t="s">
        <v>117</v>
      </c>
      <c r="K407" s="155" t="s">
        <v>117</v>
      </c>
      <c r="L407" s="155" t="s">
        <v>117</v>
      </c>
      <c r="M407" s="155" t="s">
        <v>117</v>
      </c>
      <c r="N407" s="102" t="s">
        <v>117</v>
      </c>
      <c r="O407" s="208"/>
      <c r="P407" s="212"/>
      <c r="Q407" s="102" t="s">
        <v>117</v>
      </c>
      <c r="R407" s="102">
        <v>1</v>
      </c>
      <c r="S407" s="102">
        <v>1</v>
      </c>
      <c r="T407" s="102">
        <v>2</v>
      </c>
      <c r="U407" s="102">
        <v>1</v>
      </c>
      <c r="V407" s="102" t="s">
        <v>117</v>
      </c>
      <c r="W407" s="102" t="s">
        <v>117</v>
      </c>
      <c r="X407" s="102" t="s">
        <v>117</v>
      </c>
      <c r="Y407" s="102" t="s">
        <v>117</v>
      </c>
      <c r="Z407" s="102" t="s">
        <v>117</v>
      </c>
      <c r="AA407" s="102" t="s">
        <v>117</v>
      </c>
      <c r="AB407" s="102" t="s">
        <v>117</v>
      </c>
      <c r="AC407" s="102" t="s">
        <v>117</v>
      </c>
      <c r="AD407" s="102">
        <v>1</v>
      </c>
      <c r="AE407" s="102" t="s">
        <v>117</v>
      </c>
      <c r="AF407" s="102" t="s">
        <v>117</v>
      </c>
      <c r="AG407" s="102" t="s">
        <v>117</v>
      </c>
      <c r="AH407" s="232" t="s">
        <v>117</v>
      </c>
    </row>
    <row r="408" spans="2:34" ht="15.95" customHeight="1">
      <c r="B408" s="256" t="str">
        <f>IF(ISBLANK([4]死因簡単分類!B408)=TRUE,"",[4]死因簡単分類!B408)</f>
        <v/>
      </c>
      <c r="C408" s="257" t="str">
        <f>IF(ISBLANK([4]死因簡単分類!C408)=TRUE,"",[4]死因簡単分類!C408)</f>
        <v xml:space="preserve">    有害物質への曝露</v>
      </c>
      <c r="D408" s="192" t="str">
        <f>IF(ISBLANK([4]死因簡単分類!$C407)=TRUE,"",[4]死因簡単分類!D408)</f>
        <v>男</v>
      </c>
      <c r="E408" s="155">
        <v>3</v>
      </c>
      <c r="F408" s="211" t="s">
        <v>117</v>
      </c>
      <c r="G408" s="155" t="s">
        <v>117</v>
      </c>
      <c r="H408" s="155" t="s">
        <v>117</v>
      </c>
      <c r="I408" s="155" t="s">
        <v>117</v>
      </c>
      <c r="J408" s="155" t="s">
        <v>117</v>
      </c>
      <c r="K408" s="155" t="s">
        <v>117</v>
      </c>
      <c r="L408" s="155" t="s">
        <v>117</v>
      </c>
      <c r="M408" s="155" t="s">
        <v>117</v>
      </c>
      <c r="N408" s="102" t="s">
        <v>117</v>
      </c>
      <c r="O408" s="208"/>
      <c r="P408" s="212"/>
      <c r="Q408" s="102" t="s">
        <v>117</v>
      </c>
      <c r="R408" s="102" t="s">
        <v>117</v>
      </c>
      <c r="S408" s="102">
        <v>1</v>
      </c>
      <c r="T408" s="102">
        <v>1</v>
      </c>
      <c r="U408" s="102" t="s">
        <v>117</v>
      </c>
      <c r="V408" s="102" t="s">
        <v>117</v>
      </c>
      <c r="W408" s="102" t="s">
        <v>117</v>
      </c>
      <c r="X408" s="102" t="s">
        <v>117</v>
      </c>
      <c r="Y408" s="102" t="s">
        <v>117</v>
      </c>
      <c r="Z408" s="102" t="s">
        <v>117</v>
      </c>
      <c r="AA408" s="102" t="s">
        <v>117</v>
      </c>
      <c r="AB408" s="102" t="s">
        <v>117</v>
      </c>
      <c r="AC408" s="102" t="s">
        <v>117</v>
      </c>
      <c r="AD408" s="102">
        <v>1</v>
      </c>
      <c r="AE408" s="102" t="s">
        <v>117</v>
      </c>
      <c r="AF408" s="102" t="s">
        <v>117</v>
      </c>
      <c r="AG408" s="102" t="s">
        <v>117</v>
      </c>
      <c r="AH408" s="232" t="s">
        <v>117</v>
      </c>
    </row>
    <row r="409" spans="2:34" ht="15.95" customHeight="1">
      <c r="B409" s="256" t="str">
        <f>IF(ISBLANK([4]死因簡単分類!B409)=TRUE,"",[4]死因簡単分類!B409)</f>
        <v/>
      </c>
      <c r="C409" s="257" t="str">
        <f>IF(ISBLANK([4]死因簡単分類!C409)=TRUE,"",[4]死因簡単分類!C409)</f>
        <v/>
      </c>
      <c r="D409" s="192" t="str">
        <f>IF(ISBLANK([4]死因簡単分類!$C407)=TRUE,"",[4]死因簡単分類!D409)</f>
        <v>女</v>
      </c>
      <c r="E409" s="155">
        <v>3</v>
      </c>
      <c r="F409" s="211" t="s">
        <v>117</v>
      </c>
      <c r="G409" s="155" t="s">
        <v>117</v>
      </c>
      <c r="H409" s="155" t="s">
        <v>117</v>
      </c>
      <c r="I409" s="155" t="s">
        <v>117</v>
      </c>
      <c r="J409" s="155" t="s">
        <v>117</v>
      </c>
      <c r="K409" s="155" t="s">
        <v>117</v>
      </c>
      <c r="L409" s="155" t="s">
        <v>117</v>
      </c>
      <c r="M409" s="155" t="s">
        <v>117</v>
      </c>
      <c r="N409" s="102" t="s">
        <v>117</v>
      </c>
      <c r="O409" s="208"/>
      <c r="P409" s="212"/>
      <c r="Q409" s="102" t="s">
        <v>117</v>
      </c>
      <c r="R409" s="102">
        <v>1</v>
      </c>
      <c r="S409" s="102" t="s">
        <v>117</v>
      </c>
      <c r="T409" s="102">
        <v>1</v>
      </c>
      <c r="U409" s="102">
        <v>1</v>
      </c>
      <c r="V409" s="102" t="s">
        <v>117</v>
      </c>
      <c r="W409" s="102" t="s">
        <v>117</v>
      </c>
      <c r="X409" s="102" t="s">
        <v>117</v>
      </c>
      <c r="Y409" s="102" t="s">
        <v>117</v>
      </c>
      <c r="Z409" s="102" t="s">
        <v>117</v>
      </c>
      <c r="AA409" s="102" t="s">
        <v>117</v>
      </c>
      <c r="AB409" s="102" t="s">
        <v>117</v>
      </c>
      <c r="AC409" s="102" t="s">
        <v>117</v>
      </c>
      <c r="AD409" s="102" t="s">
        <v>117</v>
      </c>
      <c r="AE409" s="102" t="s">
        <v>117</v>
      </c>
      <c r="AF409" s="102" t="s">
        <v>117</v>
      </c>
      <c r="AG409" s="102" t="s">
        <v>117</v>
      </c>
      <c r="AH409" s="232" t="s">
        <v>117</v>
      </c>
    </row>
    <row r="410" spans="2:34" ht="15.95" customHeight="1">
      <c r="B410" s="256" t="str">
        <f>IF(ISBLANK([4]死因簡単分類!B410)=TRUE,"",[4]死因簡単分類!B410)</f>
        <v xml:space="preserve">    20107</v>
      </c>
      <c r="C410" s="257" t="str">
        <f>IF(ISBLANK([4]死因簡単分類!C410)=TRUE,"",[4]死因簡単分類!C410)</f>
        <v xml:space="preserve">    その他の不慮の事故</v>
      </c>
      <c r="D410" s="192" t="str">
        <f>IF(ISBLANK([4]死因簡単分類!$C410)=TRUE,"",[4]死因簡単分類!D410)</f>
        <v>総数</v>
      </c>
      <c r="E410" s="155">
        <v>115</v>
      </c>
      <c r="F410" s="211" t="s">
        <v>117</v>
      </c>
      <c r="G410" s="155" t="s">
        <v>117</v>
      </c>
      <c r="H410" s="155" t="s">
        <v>117</v>
      </c>
      <c r="I410" s="155" t="s">
        <v>117</v>
      </c>
      <c r="J410" s="155" t="s">
        <v>117</v>
      </c>
      <c r="K410" s="155" t="s">
        <v>117</v>
      </c>
      <c r="L410" s="155" t="s">
        <v>117</v>
      </c>
      <c r="M410" s="155" t="s">
        <v>117</v>
      </c>
      <c r="N410" s="102" t="s">
        <v>117</v>
      </c>
      <c r="O410" s="208"/>
      <c r="P410" s="212"/>
      <c r="Q410" s="102" t="s">
        <v>117</v>
      </c>
      <c r="R410" s="102" t="s">
        <v>117</v>
      </c>
      <c r="S410" s="102">
        <v>1</v>
      </c>
      <c r="T410" s="102" t="s">
        <v>117</v>
      </c>
      <c r="U410" s="102" t="s">
        <v>117</v>
      </c>
      <c r="V410" s="102">
        <v>2</v>
      </c>
      <c r="W410" s="102">
        <v>4</v>
      </c>
      <c r="X410" s="102">
        <v>3</v>
      </c>
      <c r="Y410" s="102">
        <v>6</v>
      </c>
      <c r="Z410" s="102">
        <v>8</v>
      </c>
      <c r="AA410" s="102">
        <v>13</v>
      </c>
      <c r="AB410" s="102">
        <v>22</v>
      </c>
      <c r="AC410" s="102">
        <v>10</v>
      </c>
      <c r="AD410" s="102">
        <v>22</v>
      </c>
      <c r="AE410" s="102">
        <v>17</v>
      </c>
      <c r="AF410" s="102">
        <v>4</v>
      </c>
      <c r="AG410" s="102">
        <v>3</v>
      </c>
      <c r="AH410" s="232" t="s">
        <v>117</v>
      </c>
    </row>
    <row r="411" spans="2:34" ht="15.95" customHeight="1">
      <c r="B411" s="256" t="str">
        <f>IF(ISBLANK([4]死因簡単分類!B411)=TRUE,"",[4]死因簡単分類!B411)</f>
        <v/>
      </c>
      <c r="C411" s="257" t="str">
        <f>IF(ISBLANK([4]死因簡単分類!C411)=TRUE,"",[4]死因簡単分類!C411)</f>
        <v/>
      </c>
      <c r="D411" s="192" t="str">
        <f>IF(ISBLANK([4]死因簡単分類!$C410)=TRUE,"",[4]死因簡単分類!D411)</f>
        <v>男</v>
      </c>
      <c r="E411" s="155">
        <v>76</v>
      </c>
      <c r="F411" s="211" t="s">
        <v>117</v>
      </c>
      <c r="G411" s="155" t="s">
        <v>117</v>
      </c>
      <c r="H411" s="155" t="s">
        <v>117</v>
      </c>
      <c r="I411" s="155" t="s">
        <v>117</v>
      </c>
      <c r="J411" s="155" t="s">
        <v>117</v>
      </c>
      <c r="K411" s="155" t="s">
        <v>117</v>
      </c>
      <c r="L411" s="155" t="s">
        <v>117</v>
      </c>
      <c r="M411" s="155" t="s">
        <v>117</v>
      </c>
      <c r="N411" s="102" t="s">
        <v>117</v>
      </c>
      <c r="O411" s="208"/>
      <c r="P411" s="212"/>
      <c r="Q411" s="102" t="s">
        <v>117</v>
      </c>
      <c r="R411" s="102" t="s">
        <v>117</v>
      </c>
      <c r="S411" s="102">
        <v>1</v>
      </c>
      <c r="T411" s="102" t="s">
        <v>117</v>
      </c>
      <c r="U411" s="102" t="s">
        <v>117</v>
      </c>
      <c r="V411" s="102">
        <v>2</v>
      </c>
      <c r="W411" s="102">
        <v>2</v>
      </c>
      <c r="X411" s="102">
        <v>3</v>
      </c>
      <c r="Y411" s="102">
        <v>5</v>
      </c>
      <c r="Z411" s="102">
        <v>8</v>
      </c>
      <c r="AA411" s="102">
        <v>8</v>
      </c>
      <c r="AB411" s="102">
        <v>11</v>
      </c>
      <c r="AC411" s="102">
        <v>8</v>
      </c>
      <c r="AD411" s="102">
        <v>15</v>
      </c>
      <c r="AE411" s="102">
        <v>12</v>
      </c>
      <c r="AF411" s="102" t="s">
        <v>117</v>
      </c>
      <c r="AG411" s="102">
        <v>1</v>
      </c>
      <c r="AH411" s="232" t="s">
        <v>117</v>
      </c>
    </row>
    <row r="412" spans="2:34" ht="15.95" customHeight="1">
      <c r="B412" s="256" t="str">
        <f>IF(ISBLANK([4]死因簡単分類!B412)=TRUE,"",[4]死因簡単分類!B412)</f>
        <v/>
      </c>
      <c r="C412" s="257" t="str">
        <f>IF(ISBLANK([4]死因簡単分類!C412)=TRUE,"",[4]死因簡単分類!C412)</f>
        <v/>
      </c>
      <c r="D412" s="192" t="str">
        <f>IF(ISBLANK([4]死因簡単分類!$C410)=TRUE,"",[4]死因簡単分類!D412)</f>
        <v>女</v>
      </c>
      <c r="E412" s="155">
        <v>39</v>
      </c>
      <c r="F412" s="211" t="s">
        <v>117</v>
      </c>
      <c r="G412" s="155" t="s">
        <v>117</v>
      </c>
      <c r="H412" s="155" t="s">
        <v>117</v>
      </c>
      <c r="I412" s="155" t="s">
        <v>117</v>
      </c>
      <c r="J412" s="155" t="s">
        <v>117</v>
      </c>
      <c r="K412" s="155" t="s">
        <v>117</v>
      </c>
      <c r="L412" s="155" t="s">
        <v>117</v>
      </c>
      <c r="M412" s="155" t="s">
        <v>117</v>
      </c>
      <c r="N412" s="102" t="s">
        <v>117</v>
      </c>
      <c r="O412" s="208"/>
      <c r="P412" s="212"/>
      <c r="Q412" s="102" t="s">
        <v>117</v>
      </c>
      <c r="R412" s="102" t="s">
        <v>117</v>
      </c>
      <c r="S412" s="102" t="s">
        <v>117</v>
      </c>
      <c r="T412" s="102" t="s">
        <v>117</v>
      </c>
      <c r="U412" s="102" t="s">
        <v>117</v>
      </c>
      <c r="V412" s="102" t="s">
        <v>117</v>
      </c>
      <c r="W412" s="102">
        <v>2</v>
      </c>
      <c r="X412" s="102" t="s">
        <v>117</v>
      </c>
      <c r="Y412" s="102">
        <v>1</v>
      </c>
      <c r="Z412" s="102" t="s">
        <v>117</v>
      </c>
      <c r="AA412" s="102">
        <v>5</v>
      </c>
      <c r="AB412" s="102">
        <v>11</v>
      </c>
      <c r="AC412" s="102">
        <v>2</v>
      </c>
      <c r="AD412" s="102">
        <v>7</v>
      </c>
      <c r="AE412" s="102">
        <v>5</v>
      </c>
      <c r="AF412" s="102">
        <v>4</v>
      </c>
      <c r="AG412" s="102">
        <v>2</v>
      </c>
      <c r="AH412" s="232" t="s">
        <v>117</v>
      </c>
    </row>
    <row r="413" spans="2:34" ht="15.95" customHeight="1">
      <c r="B413" s="256" t="str">
        <f>IF(ISBLANK([4]死因簡単分類!B413)=TRUE,"",[4]死因簡単分類!B413)</f>
        <v xml:space="preserve">  20200</v>
      </c>
      <c r="C413" s="257" t="str">
        <f>IF(ISBLANK([4]死因簡単分類!C413)=TRUE,"",[4]死因簡単分類!C413)</f>
        <v xml:space="preserve">  自　　　殺</v>
      </c>
      <c r="D413" s="192" t="str">
        <f>IF(ISBLANK([4]死因簡単分類!$C413)=TRUE,"",[4]死因簡単分類!D413)</f>
        <v>総数</v>
      </c>
      <c r="E413" s="155">
        <v>257</v>
      </c>
      <c r="F413" s="211" t="s">
        <v>117</v>
      </c>
      <c r="G413" s="155" t="s">
        <v>117</v>
      </c>
      <c r="H413" s="155" t="s">
        <v>117</v>
      </c>
      <c r="I413" s="155" t="s">
        <v>117</v>
      </c>
      <c r="J413" s="155" t="s">
        <v>117</v>
      </c>
      <c r="K413" s="155" t="s">
        <v>117</v>
      </c>
      <c r="L413" s="155" t="s">
        <v>117</v>
      </c>
      <c r="M413" s="155">
        <v>2</v>
      </c>
      <c r="N413" s="102">
        <v>13</v>
      </c>
      <c r="O413" s="208"/>
      <c r="P413" s="212"/>
      <c r="Q413" s="102">
        <v>14</v>
      </c>
      <c r="R413" s="155">
        <v>16</v>
      </c>
      <c r="S413" s="155">
        <v>7</v>
      </c>
      <c r="T413" s="155">
        <v>22</v>
      </c>
      <c r="U413" s="155">
        <v>21</v>
      </c>
      <c r="V413" s="155">
        <v>33</v>
      </c>
      <c r="W413" s="155">
        <v>16</v>
      </c>
      <c r="X413" s="155">
        <v>15</v>
      </c>
      <c r="Y413" s="155">
        <v>22</v>
      </c>
      <c r="Z413" s="155">
        <v>21</v>
      </c>
      <c r="AA413" s="155">
        <v>17</v>
      </c>
      <c r="AB413" s="155">
        <v>15</v>
      </c>
      <c r="AC413" s="155">
        <v>9</v>
      </c>
      <c r="AD413" s="155">
        <v>9</v>
      </c>
      <c r="AE413" s="155">
        <v>5</v>
      </c>
      <c r="AF413" s="155" t="s">
        <v>117</v>
      </c>
      <c r="AG413" s="155" t="s">
        <v>117</v>
      </c>
      <c r="AH413" s="232" t="s">
        <v>117</v>
      </c>
    </row>
    <row r="414" spans="2:34" ht="15.95" customHeight="1">
      <c r="B414" s="256" t="str">
        <f>IF(ISBLANK([4]死因簡単分類!B414)=TRUE,"",[4]死因簡単分類!B414)</f>
        <v/>
      </c>
      <c r="C414" s="257" t="str">
        <f>IF(ISBLANK([4]死因簡単分類!C414)=TRUE,"",[4]死因簡単分類!C414)</f>
        <v/>
      </c>
      <c r="D414" s="192" t="str">
        <f>IF(ISBLANK([4]死因簡単分類!$C413)=TRUE,"",[4]死因簡単分類!D414)</f>
        <v>男</v>
      </c>
      <c r="E414" s="155">
        <v>185</v>
      </c>
      <c r="F414" s="211" t="s">
        <v>117</v>
      </c>
      <c r="G414" s="155" t="s">
        <v>117</v>
      </c>
      <c r="H414" s="155" t="s">
        <v>117</v>
      </c>
      <c r="I414" s="155" t="s">
        <v>117</v>
      </c>
      <c r="J414" s="155" t="s">
        <v>117</v>
      </c>
      <c r="K414" s="155" t="s">
        <v>117</v>
      </c>
      <c r="L414" s="155" t="s">
        <v>117</v>
      </c>
      <c r="M414" s="155">
        <v>1</v>
      </c>
      <c r="N414" s="102">
        <v>8</v>
      </c>
      <c r="O414" s="208"/>
      <c r="P414" s="212"/>
      <c r="Q414" s="102">
        <v>12</v>
      </c>
      <c r="R414" s="155">
        <v>15</v>
      </c>
      <c r="S414" s="155">
        <v>7</v>
      </c>
      <c r="T414" s="155">
        <v>13</v>
      </c>
      <c r="U414" s="155">
        <v>16</v>
      </c>
      <c r="V414" s="155">
        <v>27</v>
      </c>
      <c r="W414" s="155">
        <v>11</v>
      </c>
      <c r="X414" s="155">
        <v>13</v>
      </c>
      <c r="Y414" s="155">
        <v>12</v>
      </c>
      <c r="Z414" s="155">
        <v>14</v>
      </c>
      <c r="AA414" s="155">
        <v>12</v>
      </c>
      <c r="AB414" s="155">
        <v>12</v>
      </c>
      <c r="AC414" s="155">
        <v>7</v>
      </c>
      <c r="AD414" s="155">
        <v>4</v>
      </c>
      <c r="AE414" s="155">
        <v>1</v>
      </c>
      <c r="AF414" s="155" t="s">
        <v>117</v>
      </c>
      <c r="AG414" s="155" t="s">
        <v>117</v>
      </c>
      <c r="AH414" s="232" t="s">
        <v>117</v>
      </c>
    </row>
    <row r="415" spans="2:34" ht="15.95" customHeight="1">
      <c r="B415" s="256" t="str">
        <f>IF(ISBLANK([4]死因簡単分類!B415)=TRUE,"",[4]死因簡単分類!B415)</f>
        <v/>
      </c>
      <c r="C415" s="257" t="str">
        <f>IF(ISBLANK([4]死因簡単分類!C415)=TRUE,"",[4]死因簡単分類!C415)</f>
        <v/>
      </c>
      <c r="D415" s="192" t="str">
        <f>IF(ISBLANK([4]死因簡単分類!$C413)=TRUE,"",[4]死因簡単分類!D415)</f>
        <v>女</v>
      </c>
      <c r="E415" s="155">
        <v>72</v>
      </c>
      <c r="F415" s="211" t="s">
        <v>117</v>
      </c>
      <c r="G415" s="155" t="s">
        <v>117</v>
      </c>
      <c r="H415" s="155" t="s">
        <v>117</v>
      </c>
      <c r="I415" s="155" t="s">
        <v>117</v>
      </c>
      <c r="J415" s="155" t="s">
        <v>117</v>
      </c>
      <c r="K415" s="155" t="s">
        <v>117</v>
      </c>
      <c r="L415" s="155" t="s">
        <v>117</v>
      </c>
      <c r="M415" s="155">
        <v>1</v>
      </c>
      <c r="N415" s="102">
        <v>5</v>
      </c>
      <c r="O415" s="208"/>
      <c r="P415" s="212"/>
      <c r="Q415" s="102">
        <v>2</v>
      </c>
      <c r="R415" s="155">
        <v>1</v>
      </c>
      <c r="S415" s="155" t="s">
        <v>117</v>
      </c>
      <c r="T415" s="155">
        <v>9</v>
      </c>
      <c r="U415" s="155">
        <v>5</v>
      </c>
      <c r="V415" s="155">
        <v>6</v>
      </c>
      <c r="W415" s="155">
        <v>5</v>
      </c>
      <c r="X415" s="155">
        <v>2</v>
      </c>
      <c r="Y415" s="155">
        <v>10</v>
      </c>
      <c r="Z415" s="155">
        <v>7</v>
      </c>
      <c r="AA415" s="155">
        <v>5</v>
      </c>
      <c r="AB415" s="155">
        <v>3</v>
      </c>
      <c r="AC415" s="155">
        <v>2</v>
      </c>
      <c r="AD415" s="155">
        <v>5</v>
      </c>
      <c r="AE415" s="155">
        <v>4</v>
      </c>
      <c r="AF415" s="155" t="s">
        <v>117</v>
      </c>
      <c r="AG415" s="155" t="s">
        <v>117</v>
      </c>
      <c r="AH415" s="232" t="s">
        <v>117</v>
      </c>
    </row>
    <row r="416" spans="2:34" ht="15.95" customHeight="1">
      <c r="B416" s="256" t="str">
        <f>IF(ISBLANK([4]死因簡単分類!B416)=TRUE,"",[4]死因簡単分類!B416)</f>
        <v xml:space="preserve">  20300</v>
      </c>
      <c r="C416" s="257" t="str">
        <f>IF(ISBLANK([4]死因簡単分類!C416)=TRUE,"",[4]死因簡単分類!C416)</f>
        <v xml:space="preserve">  他　　　殺</v>
      </c>
      <c r="D416" s="192" t="str">
        <f>IF(ISBLANK([4]死因簡単分類!$C416)=TRUE,"",[4]死因簡単分類!D416)</f>
        <v>総数</v>
      </c>
      <c r="E416" s="155">
        <v>8</v>
      </c>
      <c r="F416" s="211">
        <v>1</v>
      </c>
      <c r="G416" s="155" t="s">
        <v>117</v>
      </c>
      <c r="H416" s="155" t="s">
        <v>117</v>
      </c>
      <c r="I416" s="155" t="s">
        <v>117</v>
      </c>
      <c r="J416" s="155" t="s">
        <v>117</v>
      </c>
      <c r="K416" s="155">
        <v>1</v>
      </c>
      <c r="L416" s="155" t="s">
        <v>117</v>
      </c>
      <c r="M416" s="155" t="s">
        <v>117</v>
      </c>
      <c r="N416" s="102" t="s">
        <v>117</v>
      </c>
      <c r="O416" s="208"/>
      <c r="P416" s="212"/>
      <c r="Q416" s="102" t="s">
        <v>117</v>
      </c>
      <c r="R416" s="155" t="s">
        <v>117</v>
      </c>
      <c r="S416" s="155">
        <v>1</v>
      </c>
      <c r="T416" s="155" t="s">
        <v>117</v>
      </c>
      <c r="U416" s="155">
        <v>1</v>
      </c>
      <c r="V416" s="155">
        <v>1</v>
      </c>
      <c r="W416" s="155">
        <v>1</v>
      </c>
      <c r="X416" s="155">
        <v>1</v>
      </c>
      <c r="Y416" s="155" t="s">
        <v>117</v>
      </c>
      <c r="Z416" s="155">
        <v>1</v>
      </c>
      <c r="AA416" s="155" t="s">
        <v>117</v>
      </c>
      <c r="AB416" s="155" t="s">
        <v>117</v>
      </c>
      <c r="AC416" s="155" t="s">
        <v>117</v>
      </c>
      <c r="AD416" s="155">
        <v>1</v>
      </c>
      <c r="AE416" s="155" t="s">
        <v>117</v>
      </c>
      <c r="AF416" s="155" t="s">
        <v>117</v>
      </c>
      <c r="AG416" s="155" t="s">
        <v>117</v>
      </c>
      <c r="AH416" s="232" t="s">
        <v>117</v>
      </c>
    </row>
    <row r="417" spans="1:35" ht="15.95" customHeight="1">
      <c r="B417" s="256" t="str">
        <f>IF(ISBLANK([4]死因簡単分類!B417)=TRUE,"",[4]死因簡単分類!B417)</f>
        <v/>
      </c>
      <c r="C417" s="257" t="str">
        <f>IF(ISBLANK([4]死因簡単分類!C417)=TRUE,"",[4]死因簡単分類!C417)</f>
        <v/>
      </c>
      <c r="D417" s="192" t="str">
        <f>IF(ISBLANK([4]死因簡単分類!$C416)=TRUE,"",[4]死因簡単分類!D417)</f>
        <v>男</v>
      </c>
      <c r="E417" s="155">
        <v>4</v>
      </c>
      <c r="F417" s="211" t="s">
        <v>117</v>
      </c>
      <c r="G417" s="155" t="s">
        <v>117</v>
      </c>
      <c r="H417" s="155" t="s">
        <v>117</v>
      </c>
      <c r="I417" s="155" t="s">
        <v>117</v>
      </c>
      <c r="J417" s="155" t="s">
        <v>117</v>
      </c>
      <c r="K417" s="155" t="s">
        <v>117</v>
      </c>
      <c r="L417" s="155" t="s">
        <v>117</v>
      </c>
      <c r="M417" s="155" t="s">
        <v>117</v>
      </c>
      <c r="N417" s="102" t="s">
        <v>117</v>
      </c>
      <c r="O417" s="208"/>
      <c r="P417" s="212"/>
      <c r="Q417" s="102" t="s">
        <v>117</v>
      </c>
      <c r="R417" s="155" t="s">
        <v>117</v>
      </c>
      <c r="S417" s="155">
        <v>1</v>
      </c>
      <c r="T417" s="155" t="s">
        <v>117</v>
      </c>
      <c r="U417" s="155">
        <v>1</v>
      </c>
      <c r="V417" s="155" t="s">
        <v>117</v>
      </c>
      <c r="W417" s="155" t="s">
        <v>117</v>
      </c>
      <c r="X417" s="155">
        <v>1</v>
      </c>
      <c r="Y417" s="155" t="s">
        <v>117</v>
      </c>
      <c r="Z417" s="155">
        <v>1</v>
      </c>
      <c r="AA417" s="155" t="s">
        <v>117</v>
      </c>
      <c r="AB417" s="155" t="s">
        <v>117</v>
      </c>
      <c r="AC417" s="155" t="s">
        <v>117</v>
      </c>
      <c r="AD417" s="155" t="s">
        <v>117</v>
      </c>
      <c r="AE417" s="155" t="s">
        <v>117</v>
      </c>
      <c r="AF417" s="155" t="s">
        <v>117</v>
      </c>
      <c r="AG417" s="155" t="s">
        <v>117</v>
      </c>
      <c r="AH417" s="232" t="s">
        <v>117</v>
      </c>
    </row>
    <row r="418" spans="1:35" ht="15.95" customHeight="1">
      <c r="B418" s="256" t="str">
        <f>IF(ISBLANK([4]死因簡単分類!B418)=TRUE,"",[4]死因簡単分類!B418)</f>
        <v/>
      </c>
      <c r="C418" s="257" t="str">
        <f>IF(ISBLANK([4]死因簡単分類!C418)=TRUE,"",[4]死因簡単分類!C418)</f>
        <v/>
      </c>
      <c r="D418" s="192" t="str">
        <f>IF(ISBLANK([4]死因簡単分類!$C416)=TRUE,"",[4]死因簡単分類!D418)</f>
        <v>女</v>
      </c>
      <c r="E418" s="155">
        <v>4</v>
      </c>
      <c r="F418" s="211">
        <v>1</v>
      </c>
      <c r="G418" s="155" t="s">
        <v>117</v>
      </c>
      <c r="H418" s="155" t="s">
        <v>117</v>
      </c>
      <c r="I418" s="155" t="s">
        <v>117</v>
      </c>
      <c r="J418" s="155" t="s">
        <v>117</v>
      </c>
      <c r="K418" s="155">
        <v>1</v>
      </c>
      <c r="L418" s="155" t="s">
        <v>117</v>
      </c>
      <c r="M418" s="155" t="s">
        <v>117</v>
      </c>
      <c r="N418" s="102" t="s">
        <v>117</v>
      </c>
      <c r="O418" s="208"/>
      <c r="P418" s="212"/>
      <c r="Q418" s="102" t="s">
        <v>117</v>
      </c>
      <c r="R418" s="155" t="s">
        <v>117</v>
      </c>
      <c r="S418" s="155" t="s">
        <v>117</v>
      </c>
      <c r="T418" s="155" t="s">
        <v>117</v>
      </c>
      <c r="U418" s="155" t="s">
        <v>117</v>
      </c>
      <c r="V418" s="155">
        <v>1</v>
      </c>
      <c r="W418" s="155">
        <v>1</v>
      </c>
      <c r="X418" s="155" t="s">
        <v>117</v>
      </c>
      <c r="Y418" s="155" t="s">
        <v>117</v>
      </c>
      <c r="Z418" s="155" t="s">
        <v>117</v>
      </c>
      <c r="AA418" s="155" t="s">
        <v>117</v>
      </c>
      <c r="AB418" s="155" t="s">
        <v>117</v>
      </c>
      <c r="AC418" s="155" t="s">
        <v>117</v>
      </c>
      <c r="AD418" s="155">
        <v>1</v>
      </c>
      <c r="AE418" s="155" t="s">
        <v>117</v>
      </c>
      <c r="AF418" s="155" t="s">
        <v>117</v>
      </c>
      <c r="AG418" s="155" t="s">
        <v>117</v>
      </c>
      <c r="AH418" s="232" t="s">
        <v>117</v>
      </c>
    </row>
    <row r="419" spans="1:35" ht="15.95" customHeight="1">
      <c r="B419" s="256" t="str">
        <f>IF(ISBLANK([4]死因簡単分類!B419)=TRUE,"",[4]死因簡単分類!B419)</f>
        <v xml:space="preserve">  20400</v>
      </c>
      <c r="C419" s="257" t="str">
        <f>IF(ISBLANK([4]死因簡単分類!C419)=TRUE,"",[4]死因簡単分類!C419)</f>
        <v xml:space="preserve">  その他の外因</v>
      </c>
      <c r="D419" s="192" t="str">
        <f>IF(ISBLANK([4]死因簡単分類!$C419)=TRUE,"",[4]死因簡単分類!D419)</f>
        <v>総数</v>
      </c>
      <c r="E419" s="155">
        <v>101</v>
      </c>
      <c r="F419" s="211" t="s">
        <v>117</v>
      </c>
      <c r="G419" s="155" t="s">
        <v>117</v>
      </c>
      <c r="H419" s="155" t="s">
        <v>117</v>
      </c>
      <c r="I419" s="155" t="s">
        <v>117</v>
      </c>
      <c r="J419" s="155" t="s">
        <v>117</v>
      </c>
      <c r="K419" s="155" t="s">
        <v>117</v>
      </c>
      <c r="L419" s="155" t="s">
        <v>117</v>
      </c>
      <c r="M419" s="155" t="s">
        <v>117</v>
      </c>
      <c r="N419" s="102" t="s">
        <v>117</v>
      </c>
      <c r="O419" s="208"/>
      <c r="P419" s="212"/>
      <c r="Q419" s="102" t="s">
        <v>117</v>
      </c>
      <c r="R419" s="155">
        <v>1</v>
      </c>
      <c r="S419" s="155" t="s">
        <v>117</v>
      </c>
      <c r="T419" s="155" t="s">
        <v>117</v>
      </c>
      <c r="U419" s="155" t="s">
        <v>117</v>
      </c>
      <c r="V419" s="155">
        <v>1</v>
      </c>
      <c r="W419" s="155" t="s">
        <v>117</v>
      </c>
      <c r="X419" s="155">
        <v>3</v>
      </c>
      <c r="Y419" s="155">
        <v>4</v>
      </c>
      <c r="Z419" s="155">
        <v>6</v>
      </c>
      <c r="AA419" s="155">
        <v>7</v>
      </c>
      <c r="AB419" s="155">
        <v>9</v>
      </c>
      <c r="AC419" s="155">
        <v>20</v>
      </c>
      <c r="AD419" s="155">
        <v>22</v>
      </c>
      <c r="AE419" s="155">
        <v>17</v>
      </c>
      <c r="AF419" s="155">
        <v>9</v>
      </c>
      <c r="AG419" s="155">
        <v>2</v>
      </c>
      <c r="AH419" s="232" t="s">
        <v>117</v>
      </c>
    </row>
    <row r="420" spans="1:35" ht="15.95" customHeight="1">
      <c r="B420" s="256" t="str">
        <f>IF(ISBLANK([4]死因簡単分類!B420)=TRUE,"",[4]死因簡単分類!B420)</f>
        <v/>
      </c>
      <c r="C420" s="257" t="str">
        <f>IF(ISBLANK([4]死因簡単分類!C420)=TRUE,"",[4]死因簡単分類!C420)</f>
        <v/>
      </c>
      <c r="D420" s="192" t="str">
        <f>IF(ISBLANK([4]死因簡単分類!$C419)=TRUE,"",[4]死因簡単分類!D420)</f>
        <v>男</v>
      </c>
      <c r="E420" s="155">
        <v>53</v>
      </c>
      <c r="F420" s="211" t="s">
        <v>117</v>
      </c>
      <c r="G420" s="155" t="s">
        <v>117</v>
      </c>
      <c r="H420" s="155" t="s">
        <v>117</v>
      </c>
      <c r="I420" s="155" t="s">
        <v>117</v>
      </c>
      <c r="J420" s="155" t="s">
        <v>117</v>
      </c>
      <c r="K420" s="155" t="s">
        <v>117</v>
      </c>
      <c r="L420" s="155" t="s">
        <v>117</v>
      </c>
      <c r="M420" s="155" t="s">
        <v>117</v>
      </c>
      <c r="N420" s="102" t="s">
        <v>117</v>
      </c>
      <c r="O420" s="208"/>
      <c r="P420" s="212"/>
      <c r="Q420" s="102" t="s">
        <v>117</v>
      </c>
      <c r="R420" s="155">
        <v>1</v>
      </c>
      <c r="S420" s="155" t="s">
        <v>117</v>
      </c>
      <c r="T420" s="155" t="s">
        <v>117</v>
      </c>
      <c r="U420" s="155" t="s">
        <v>117</v>
      </c>
      <c r="V420" s="155">
        <v>1</v>
      </c>
      <c r="W420" s="155" t="s">
        <v>117</v>
      </c>
      <c r="X420" s="155">
        <v>2</v>
      </c>
      <c r="Y420" s="155">
        <v>3</v>
      </c>
      <c r="Z420" s="155">
        <v>5</v>
      </c>
      <c r="AA420" s="155">
        <v>5</v>
      </c>
      <c r="AB420" s="155">
        <v>8</v>
      </c>
      <c r="AC420" s="155">
        <v>12</v>
      </c>
      <c r="AD420" s="155">
        <v>12</v>
      </c>
      <c r="AE420" s="155">
        <v>3</v>
      </c>
      <c r="AF420" s="155" t="s">
        <v>117</v>
      </c>
      <c r="AG420" s="155">
        <v>1</v>
      </c>
      <c r="AH420" s="232" t="s">
        <v>117</v>
      </c>
    </row>
    <row r="421" spans="1:35" ht="15.95" customHeight="1">
      <c r="B421" s="256" t="str">
        <f>IF(ISBLANK([4]死因簡単分類!B421)=TRUE,"",[4]死因簡単分類!B421)</f>
        <v/>
      </c>
      <c r="C421" s="257" t="str">
        <f>IF(ISBLANK([4]死因簡単分類!C421)=TRUE,"",[4]死因簡単分類!C421)</f>
        <v/>
      </c>
      <c r="D421" s="192" t="str">
        <f>IF(ISBLANK([4]死因簡単分類!$C419)=TRUE,"",[4]死因簡単分類!D421)</f>
        <v>女</v>
      </c>
      <c r="E421" s="155">
        <v>48</v>
      </c>
      <c r="F421" s="211" t="s">
        <v>117</v>
      </c>
      <c r="G421" s="155" t="s">
        <v>117</v>
      </c>
      <c r="H421" s="155" t="s">
        <v>117</v>
      </c>
      <c r="I421" s="155" t="s">
        <v>117</v>
      </c>
      <c r="J421" s="155" t="s">
        <v>117</v>
      </c>
      <c r="K421" s="155" t="s">
        <v>117</v>
      </c>
      <c r="L421" s="155" t="s">
        <v>117</v>
      </c>
      <c r="M421" s="155" t="s">
        <v>117</v>
      </c>
      <c r="N421" s="102" t="s">
        <v>117</v>
      </c>
      <c r="O421" s="208"/>
      <c r="P421" s="212"/>
      <c r="Q421" s="102" t="s">
        <v>117</v>
      </c>
      <c r="R421" s="155" t="s">
        <v>117</v>
      </c>
      <c r="S421" s="155" t="s">
        <v>117</v>
      </c>
      <c r="T421" s="155" t="s">
        <v>117</v>
      </c>
      <c r="U421" s="155" t="s">
        <v>117</v>
      </c>
      <c r="V421" s="155" t="s">
        <v>117</v>
      </c>
      <c r="W421" s="155" t="s">
        <v>117</v>
      </c>
      <c r="X421" s="155">
        <v>1</v>
      </c>
      <c r="Y421" s="155">
        <v>1</v>
      </c>
      <c r="Z421" s="155">
        <v>1</v>
      </c>
      <c r="AA421" s="155">
        <v>2</v>
      </c>
      <c r="AB421" s="155">
        <v>1</v>
      </c>
      <c r="AC421" s="155">
        <v>8</v>
      </c>
      <c r="AD421" s="155">
        <v>10</v>
      </c>
      <c r="AE421" s="155">
        <v>14</v>
      </c>
      <c r="AF421" s="155">
        <v>9</v>
      </c>
      <c r="AG421" s="155">
        <v>1</v>
      </c>
      <c r="AH421" s="232" t="s">
        <v>117</v>
      </c>
    </row>
    <row r="422" spans="1:35" ht="15.95" customHeight="1">
      <c r="B422" s="256" t="str">
        <f>IF(ISBLANK([4]死因簡単分類!B422)=TRUE,"",[4]死因簡単分類!B422)</f>
        <v>22000</v>
      </c>
      <c r="C422" s="257" t="str">
        <f>IF(ISBLANK([4]死因簡単分類!C422)=TRUE,"",[4]死因簡単分類!C422)</f>
        <v>特殊目的用コード</v>
      </c>
      <c r="D422" s="192" t="str">
        <f>IF(ISBLANK([4]死因簡単分類!$C422)=TRUE,"",[4]死因簡単分類!D422)</f>
        <v>総数</v>
      </c>
      <c r="E422" s="155">
        <v>14</v>
      </c>
      <c r="F422" s="211" t="s">
        <v>117</v>
      </c>
      <c r="G422" s="155" t="s">
        <v>117</v>
      </c>
      <c r="H422" s="155" t="s">
        <v>117</v>
      </c>
      <c r="I422" s="155" t="s">
        <v>117</v>
      </c>
      <c r="J422" s="155" t="s">
        <v>117</v>
      </c>
      <c r="K422" s="155" t="s">
        <v>117</v>
      </c>
      <c r="L422" s="155" t="s">
        <v>117</v>
      </c>
      <c r="M422" s="155" t="s">
        <v>117</v>
      </c>
      <c r="N422" s="102" t="s">
        <v>117</v>
      </c>
      <c r="O422" s="208"/>
      <c r="P422" s="212"/>
      <c r="Q422" s="102" t="s">
        <v>117</v>
      </c>
      <c r="R422" s="155" t="s">
        <v>117</v>
      </c>
      <c r="S422" s="155" t="s">
        <v>117</v>
      </c>
      <c r="T422" s="155" t="s">
        <v>117</v>
      </c>
      <c r="U422" s="155" t="s">
        <v>117</v>
      </c>
      <c r="V422" s="155" t="s">
        <v>117</v>
      </c>
      <c r="W422" s="155" t="s">
        <v>117</v>
      </c>
      <c r="X422" s="155" t="s">
        <v>117</v>
      </c>
      <c r="Y422" s="155" t="s">
        <v>117</v>
      </c>
      <c r="Z422" s="155" t="s">
        <v>117</v>
      </c>
      <c r="AA422" s="155" t="s">
        <v>117</v>
      </c>
      <c r="AB422" s="155">
        <v>4</v>
      </c>
      <c r="AC422" s="155">
        <v>5</v>
      </c>
      <c r="AD422" s="155">
        <v>1</v>
      </c>
      <c r="AE422" s="155">
        <v>3</v>
      </c>
      <c r="AF422" s="155" t="s">
        <v>117</v>
      </c>
      <c r="AG422" s="155">
        <v>1</v>
      </c>
      <c r="AH422" s="232" t="s">
        <v>117</v>
      </c>
    </row>
    <row r="423" spans="1:35" ht="15.95" customHeight="1">
      <c r="B423" s="256" t="str">
        <f>IF(ISBLANK([4]死因簡単分類!B423)=TRUE,"",[4]死因簡単分類!B423)</f>
        <v/>
      </c>
      <c r="C423" s="257" t="str">
        <f>IF(ISBLANK([4]死因簡単分類!C423)=TRUE,"",[4]死因簡単分類!C423)</f>
        <v/>
      </c>
      <c r="D423" s="192" t="str">
        <f>IF(ISBLANK([4]死因簡単分類!$C422)=TRUE,"",[4]死因簡単分類!D423)</f>
        <v>男</v>
      </c>
      <c r="E423" s="155">
        <v>5</v>
      </c>
      <c r="F423" s="211" t="s">
        <v>117</v>
      </c>
      <c r="G423" s="155" t="s">
        <v>117</v>
      </c>
      <c r="H423" s="155" t="s">
        <v>117</v>
      </c>
      <c r="I423" s="155" t="s">
        <v>117</v>
      </c>
      <c r="J423" s="155" t="s">
        <v>117</v>
      </c>
      <c r="K423" s="155" t="s">
        <v>117</v>
      </c>
      <c r="L423" s="155" t="s">
        <v>117</v>
      </c>
      <c r="M423" s="155" t="s">
        <v>117</v>
      </c>
      <c r="N423" s="102" t="s">
        <v>117</v>
      </c>
      <c r="O423" s="208"/>
      <c r="P423" s="212"/>
      <c r="Q423" s="102" t="s">
        <v>117</v>
      </c>
      <c r="R423" s="155" t="s">
        <v>117</v>
      </c>
      <c r="S423" s="155" t="s">
        <v>117</v>
      </c>
      <c r="T423" s="155" t="s">
        <v>117</v>
      </c>
      <c r="U423" s="155" t="s">
        <v>117</v>
      </c>
      <c r="V423" s="155" t="s">
        <v>117</v>
      </c>
      <c r="W423" s="155" t="s">
        <v>117</v>
      </c>
      <c r="X423" s="155" t="s">
        <v>117</v>
      </c>
      <c r="Y423" s="155" t="s">
        <v>117</v>
      </c>
      <c r="Z423" s="155" t="s">
        <v>117</v>
      </c>
      <c r="AA423" s="155" t="s">
        <v>117</v>
      </c>
      <c r="AB423" s="155">
        <v>2</v>
      </c>
      <c r="AC423" s="155">
        <v>2</v>
      </c>
      <c r="AD423" s="155">
        <v>1</v>
      </c>
      <c r="AE423" s="155" t="s">
        <v>117</v>
      </c>
      <c r="AF423" s="155" t="s">
        <v>117</v>
      </c>
      <c r="AG423" s="155" t="s">
        <v>117</v>
      </c>
      <c r="AH423" s="232" t="s">
        <v>117</v>
      </c>
    </row>
    <row r="424" spans="1:35" ht="15.95" customHeight="1" thickBot="1">
      <c r="B424" s="258" t="str">
        <f>IF(ISBLANK([4]死因簡単分類!B424)=TRUE,"",[4]死因簡単分類!B424)</f>
        <v/>
      </c>
      <c r="C424" s="259" t="str">
        <f>IF(ISBLANK([4]死因簡単分類!C424)=TRUE,"",[4]死因簡単分類!C424)</f>
        <v/>
      </c>
      <c r="D424" s="260" t="str">
        <f>IF(ISBLANK([4]死因簡単分類!$C422)=TRUE,"",[4]死因簡単分類!D424)</f>
        <v>女</v>
      </c>
      <c r="E424" s="215">
        <v>9</v>
      </c>
      <c r="F424" s="216" t="s">
        <v>117</v>
      </c>
      <c r="G424" s="215" t="s">
        <v>117</v>
      </c>
      <c r="H424" s="215" t="s">
        <v>117</v>
      </c>
      <c r="I424" s="215" t="s">
        <v>117</v>
      </c>
      <c r="J424" s="215" t="s">
        <v>117</v>
      </c>
      <c r="K424" s="215" t="s">
        <v>117</v>
      </c>
      <c r="L424" s="215" t="s">
        <v>117</v>
      </c>
      <c r="M424" s="215" t="s">
        <v>117</v>
      </c>
      <c r="N424" s="217" t="s">
        <v>117</v>
      </c>
      <c r="O424" s="208"/>
      <c r="P424" s="212"/>
      <c r="Q424" s="217" t="s">
        <v>117</v>
      </c>
      <c r="R424" s="215" t="s">
        <v>117</v>
      </c>
      <c r="S424" s="215" t="s">
        <v>117</v>
      </c>
      <c r="T424" s="215" t="s">
        <v>117</v>
      </c>
      <c r="U424" s="215" t="s">
        <v>117</v>
      </c>
      <c r="V424" s="215" t="s">
        <v>117</v>
      </c>
      <c r="W424" s="215" t="s">
        <v>117</v>
      </c>
      <c r="X424" s="215" t="s">
        <v>117</v>
      </c>
      <c r="Y424" s="215" t="s">
        <v>117</v>
      </c>
      <c r="Z424" s="215" t="s">
        <v>117</v>
      </c>
      <c r="AA424" s="215" t="s">
        <v>117</v>
      </c>
      <c r="AB424" s="215">
        <v>2</v>
      </c>
      <c r="AC424" s="215">
        <v>3</v>
      </c>
      <c r="AD424" s="215" t="s">
        <v>117</v>
      </c>
      <c r="AE424" s="215">
        <v>3</v>
      </c>
      <c r="AF424" s="215" t="s">
        <v>117</v>
      </c>
      <c r="AG424" s="215">
        <v>1</v>
      </c>
      <c r="AH424" s="233" t="s">
        <v>117</v>
      </c>
    </row>
    <row r="425" spans="1:35" s="181" customFormat="1" ht="15.95" customHeight="1">
      <c r="B425" s="267"/>
      <c r="C425" s="267"/>
      <c r="D425" s="196"/>
      <c r="E425" s="208"/>
      <c r="F425" s="208"/>
      <c r="G425" s="208"/>
      <c r="H425" s="208"/>
      <c r="I425" s="208"/>
      <c r="J425" s="208"/>
      <c r="K425" s="208"/>
      <c r="L425" s="208"/>
      <c r="M425" s="208"/>
      <c r="N425" s="208"/>
      <c r="O425" s="208"/>
      <c r="P425" s="208"/>
      <c r="Q425" s="208"/>
      <c r="R425" s="208"/>
      <c r="S425" s="208"/>
      <c r="T425" s="208"/>
      <c r="U425" s="208"/>
      <c r="V425" s="208"/>
      <c r="W425" s="208"/>
      <c r="X425" s="208"/>
      <c r="Y425" s="208"/>
      <c r="Z425" s="208"/>
      <c r="AA425" s="208"/>
      <c r="AB425" s="208"/>
      <c r="AC425" s="208"/>
      <c r="AD425" s="208"/>
      <c r="AE425" s="208"/>
      <c r="AF425" s="208"/>
      <c r="AG425" s="208"/>
      <c r="AH425" s="208"/>
    </row>
    <row r="426" spans="1:35" ht="15.95" customHeight="1">
      <c r="B426" s="226" t="s">
        <v>209</v>
      </c>
      <c r="P426" s="181"/>
    </row>
    <row r="427" spans="1:35" ht="15.95" customHeight="1" thickBot="1">
      <c r="A427" s="181"/>
      <c r="B427" s="183"/>
      <c r="C427" s="181"/>
      <c r="D427" s="181"/>
      <c r="E427" s="181"/>
      <c r="F427" s="181"/>
      <c r="G427" s="181"/>
      <c r="H427" s="181"/>
      <c r="I427" s="181"/>
      <c r="J427" s="181"/>
      <c r="K427" s="181"/>
      <c r="L427" s="181"/>
      <c r="M427" s="181"/>
      <c r="N427" s="181"/>
      <c r="O427" s="181"/>
      <c r="P427" s="181"/>
      <c r="Q427" s="181"/>
      <c r="R427" s="181"/>
      <c r="S427" s="181"/>
      <c r="T427" s="181"/>
      <c r="U427" s="181"/>
      <c r="V427" s="181"/>
      <c r="W427" s="181"/>
      <c r="X427" s="181"/>
      <c r="Y427" s="181"/>
      <c r="Z427" s="181"/>
      <c r="AA427" s="181"/>
      <c r="AB427" s="181"/>
      <c r="AC427" s="181"/>
      <c r="AD427" s="181"/>
      <c r="AE427" s="181"/>
      <c r="AF427" s="181"/>
      <c r="AG427" s="121"/>
      <c r="AH427" s="245" t="str">
        <f>AH87</f>
        <v>令和２（2020）年</v>
      </c>
    </row>
    <row r="428" spans="1:35" ht="28.5">
      <c r="B428" s="246" t="s">
        <v>205</v>
      </c>
      <c r="C428" s="247" t="s">
        <v>181</v>
      </c>
      <c r="D428" s="248"/>
      <c r="E428" s="247" t="s">
        <v>182</v>
      </c>
      <c r="F428" s="263" t="s">
        <v>183</v>
      </c>
      <c r="G428" s="247" t="s">
        <v>184</v>
      </c>
      <c r="H428" s="247" t="s">
        <v>185</v>
      </c>
      <c r="I428" s="247" t="s">
        <v>186</v>
      </c>
      <c r="J428" s="247" t="s">
        <v>187</v>
      </c>
      <c r="K428" s="247" t="s">
        <v>188</v>
      </c>
      <c r="L428" s="247" t="s">
        <v>189</v>
      </c>
      <c r="M428" s="247" t="s">
        <v>190</v>
      </c>
      <c r="N428" s="250" t="s">
        <v>170</v>
      </c>
      <c r="O428" s="196"/>
      <c r="P428" s="197"/>
      <c r="Q428" s="250" t="s">
        <v>171</v>
      </c>
      <c r="R428" s="247" t="s">
        <v>172</v>
      </c>
      <c r="S428" s="247" t="s">
        <v>173</v>
      </c>
      <c r="T428" s="247" t="s">
        <v>174</v>
      </c>
      <c r="U428" s="247" t="s">
        <v>175</v>
      </c>
      <c r="V428" s="247" t="s">
        <v>176</v>
      </c>
      <c r="W428" s="247" t="s">
        <v>191</v>
      </c>
      <c r="X428" s="247" t="s">
        <v>192</v>
      </c>
      <c r="Y428" s="247" t="s">
        <v>193</v>
      </c>
      <c r="Z428" s="247" t="s">
        <v>194</v>
      </c>
      <c r="AA428" s="247" t="s">
        <v>195</v>
      </c>
      <c r="AB428" s="247" t="s">
        <v>196</v>
      </c>
      <c r="AC428" s="247" t="s">
        <v>197</v>
      </c>
      <c r="AD428" s="247" t="s">
        <v>198</v>
      </c>
      <c r="AE428" s="247" t="s">
        <v>199</v>
      </c>
      <c r="AF428" s="247" t="s">
        <v>200</v>
      </c>
      <c r="AG428" s="247" t="s">
        <v>201</v>
      </c>
      <c r="AH428" s="251" t="s">
        <v>202</v>
      </c>
      <c r="AI428" s="188"/>
    </row>
    <row r="429" spans="1:35" ht="15.95" customHeight="1">
      <c r="B429" s="256" t="str">
        <f>IF(ISBLANK([4]死因簡単分類!B429)=TRUE,"",[4]死因簡単分類!B429)</f>
        <v xml:space="preserve">  22100</v>
      </c>
      <c r="C429" s="257" t="str">
        <f>IF(ISBLANK([4]死因簡単分類!C429)=TRUE,"",[4]死因簡単分類!C429)</f>
        <v xml:space="preserve">  重症急性呼吸器症候群（病原体が</v>
      </c>
      <c r="D429" s="192" t="str">
        <f>IF(ISBLANK([4]死因簡単分類!$C429)=TRUE,"",[4]死因簡単分類!D429)</f>
        <v>総数</v>
      </c>
      <c r="E429" s="155" t="s">
        <v>117</v>
      </c>
      <c r="F429" s="211" t="s">
        <v>117</v>
      </c>
      <c r="G429" s="155" t="s">
        <v>117</v>
      </c>
      <c r="H429" s="155" t="s">
        <v>117</v>
      </c>
      <c r="I429" s="155" t="s">
        <v>117</v>
      </c>
      <c r="J429" s="155" t="s">
        <v>117</v>
      </c>
      <c r="K429" s="155" t="s">
        <v>117</v>
      </c>
      <c r="L429" s="155" t="s">
        <v>117</v>
      </c>
      <c r="M429" s="155" t="s">
        <v>117</v>
      </c>
      <c r="N429" s="102" t="s">
        <v>117</v>
      </c>
      <c r="O429" s="208"/>
      <c r="P429" s="212"/>
      <c r="Q429" s="102" t="s">
        <v>117</v>
      </c>
      <c r="R429" s="102" t="s">
        <v>117</v>
      </c>
      <c r="S429" s="102" t="s">
        <v>117</v>
      </c>
      <c r="T429" s="102" t="s">
        <v>117</v>
      </c>
      <c r="U429" s="102" t="s">
        <v>117</v>
      </c>
      <c r="V429" s="102" t="s">
        <v>117</v>
      </c>
      <c r="W429" s="102" t="s">
        <v>117</v>
      </c>
      <c r="X429" s="102" t="s">
        <v>117</v>
      </c>
      <c r="Y429" s="102" t="s">
        <v>117</v>
      </c>
      <c r="Z429" s="102" t="s">
        <v>117</v>
      </c>
      <c r="AA429" s="102" t="s">
        <v>117</v>
      </c>
      <c r="AB429" s="102" t="s">
        <v>117</v>
      </c>
      <c r="AC429" s="102" t="s">
        <v>117</v>
      </c>
      <c r="AD429" s="102" t="s">
        <v>117</v>
      </c>
      <c r="AE429" s="102" t="s">
        <v>117</v>
      </c>
      <c r="AF429" s="102" t="s">
        <v>117</v>
      </c>
      <c r="AG429" s="102" t="s">
        <v>117</v>
      </c>
      <c r="AH429" s="232" t="s">
        <v>117</v>
      </c>
    </row>
    <row r="430" spans="1:35" ht="15.95" customHeight="1">
      <c r="B430" s="256" t="str">
        <f>IF(ISBLANK([4]死因簡単分類!B430)=TRUE,"",[4]死因簡単分類!B430)</f>
        <v/>
      </c>
      <c r="C430" s="257" t="str">
        <f>IF(ISBLANK([4]死因簡単分類!C430)=TRUE,"",[4]死因簡単分類!C430)</f>
        <v xml:space="preserve">  SARSコロナウイルスであるものに限る）</v>
      </c>
      <c r="D430" s="192" t="str">
        <f>IF(ISBLANK([4]死因簡単分類!$C429)=TRUE,"",[4]死因簡単分類!D430)</f>
        <v>男</v>
      </c>
      <c r="E430" s="155" t="s">
        <v>117</v>
      </c>
      <c r="F430" s="211" t="s">
        <v>117</v>
      </c>
      <c r="G430" s="155" t="s">
        <v>117</v>
      </c>
      <c r="H430" s="155" t="s">
        <v>117</v>
      </c>
      <c r="I430" s="155" t="s">
        <v>117</v>
      </c>
      <c r="J430" s="155" t="s">
        <v>117</v>
      </c>
      <c r="K430" s="155" t="s">
        <v>117</v>
      </c>
      <c r="L430" s="155" t="s">
        <v>117</v>
      </c>
      <c r="M430" s="155" t="s">
        <v>117</v>
      </c>
      <c r="N430" s="102" t="s">
        <v>117</v>
      </c>
      <c r="O430" s="208"/>
      <c r="P430" s="212"/>
      <c r="Q430" s="102" t="s">
        <v>117</v>
      </c>
      <c r="R430" s="102" t="s">
        <v>117</v>
      </c>
      <c r="S430" s="102" t="s">
        <v>117</v>
      </c>
      <c r="T430" s="102" t="s">
        <v>117</v>
      </c>
      <c r="U430" s="102" t="s">
        <v>117</v>
      </c>
      <c r="V430" s="102" t="s">
        <v>117</v>
      </c>
      <c r="W430" s="102" t="s">
        <v>117</v>
      </c>
      <c r="X430" s="102" t="s">
        <v>117</v>
      </c>
      <c r="Y430" s="102" t="s">
        <v>117</v>
      </c>
      <c r="Z430" s="102" t="s">
        <v>117</v>
      </c>
      <c r="AA430" s="102" t="s">
        <v>117</v>
      </c>
      <c r="AB430" s="102" t="s">
        <v>117</v>
      </c>
      <c r="AC430" s="102" t="s">
        <v>117</v>
      </c>
      <c r="AD430" s="102" t="s">
        <v>117</v>
      </c>
      <c r="AE430" s="102" t="s">
        <v>117</v>
      </c>
      <c r="AF430" s="102" t="s">
        <v>117</v>
      </c>
      <c r="AG430" s="102" t="s">
        <v>117</v>
      </c>
      <c r="AH430" s="232" t="s">
        <v>117</v>
      </c>
    </row>
    <row r="431" spans="1:35" ht="15.95" customHeight="1">
      <c r="B431" s="256" t="str">
        <f>IF(ISBLANK([4]死因簡単分類!B431)=TRUE,"",[4]死因簡単分類!B431)</f>
        <v/>
      </c>
      <c r="C431" s="257" t="str">
        <f>IF(ISBLANK([4]死因簡単分類!C431)=TRUE,"",[4]死因簡単分類!C431)</f>
        <v/>
      </c>
      <c r="D431" s="192" t="str">
        <f>IF(ISBLANK([4]死因簡単分類!$C429)=TRUE,"",[4]死因簡単分類!D431)</f>
        <v>女</v>
      </c>
      <c r="E431" s="155" t="s">
        <v>117</v>
      </c>
      <c r="F431" s="211" t="s">
        <v>117</v>
      </c>
      <c r="G431" s="155" t="s">
        <v>117</v>
      </c>
      <c r="H431" s="155" t="s">
        <v>117</v>
      </c>
      <c r="I431" s="155" t="s">
        <v>117</v>
      </c>
      <c r="J431" s="155" t="s">
        <v>117</v>
      </c>
      <c r="K431" s="155" t="s">
        <v>117</v>
      </c>
      <c r="L431" s="155" t="s">
        <v>117</v>
      </c>
      <c r="M431" s="155" t="s">
        <v>117</v>
      </c>
      <c r="N431" s="102" t="s">
        <v>117</v>
      </c>
      <c r="O431" s="208"/>
      <c r="P431" s="212"/>
      <c r="Q431" s="102" t="s">
        <v>117</v>
      </c>
      <c r="R431" s="102" t="s">
        <v>117</v>
      </c>
      <c r="S431" s="102" t="s">
        <v>117</v>
      </c>
      <c r="T431" s="102" t="s">
        <v>117</v>
      </c>
      <c r="U431" s="102" t="s">
        <v>117</v>
      </c>
      <c r="V431" s="102" t="s">
        <v>117</v>
      </c>
      <c r="W431" s="102" t="s">
        <v>117</v>
      </c>
      <c r="X431" s="102" t="s">
        <v>117</v>
      </c>
      <c r="Y431" s="102" t="s">
        <v>117</v>
      </c>
      <c r="Z431" s="102" t="s">
        <v>117</v>
      </c>
      <c r="AA431" s="102" t="s">
        <v>117</v>
      </c>
      <c r="AB431" s="102" t="s">
        <v>117</v>
      </c>
      <c r="AC431" s="102" t="s">
        <v>117</v>
      </c>
      <c r="AD431" s="102" t="s">
        <v>117</v>
      </c>
      <c r="AE431" s="102" t="s">
        <v>117</v>
      </c>
      <c r="AF431" s="102" t="s">
        <v>117</v>
      </c>
      <c r="AG431" s="102" t="s">
        <v>117</v>
      </c>
      <c r="AH431" s="232" t="s">
        <v>117</v>
      </c>
    </row>
    <row r="432" spans="1:35" ht="15.95" customHeight="1">
      <c r="B432" s="256" t="str">
        <f>IF(ISBLANK([4]死因簡単分類!B432)=TRUE,"",[4]死因簡単分類!B432)</f>
        <v xml:space="preserve">  22200</v>
      </c>
      <c r="C432" s="257" t="str">
        <f>IF(ISBLANK([4]死因簡単分類!C432)=TRUE,"",[4]死因簡単分類!C432)</f>
        <v xml:space="preserve">  その他の特殊目的用コード</v>
      </c>
      <c r="D432" s="192" t="str">
        <f>IF(ISBLANK([4]死因簡単分類!$C432)=TRUE,"",[4]死因簡単分類!D432)</f>
        <v>総数</v>
      </c>
      <c r="E432" s="155">
        <v>14</v>
      </c>
      <c r="F432" s="211" t="s">
        <v>117</v>
      </c>
      <c r="G432" s="155" t="s">
        <v>117</v>
      </c>
      <c r="H432" s="155" t="s">
        <v>117</v>
      </c>
      <c r="I432" s="155" t="s">
        <v>117</v>
      </c>
      <c r="J432" s="155" t="s">
        <v>117</v>
      </c>
      <c r="K432" s="155" t="s">
        <v>117</v>
      </c>
      <c r="L432" s="155" t="s">
        <v>117</v>
      </c>
      <c r="M432" s="155" t="s">
        <v>117</v>
      </c>
      <c r="N432" s="102" t="s">
        <v>117</v>
      </c>
      <c r="O432" s="208"/>
      <c r="P432" s="212"/>
      <c r="Q432" s="102" t="s">
        <v>117</v>
      </c>
      <c r="R432" s="102" t="s">
        <v>117</v>
      </c>
      <c r="S432" s="102" t="s">
        <v>117</v>
      </c>
      <c r="T432" s="102" t="s">
        <v>117</v>
      </c>
      <c r="U432" s="102" t="s">
        <v>117</v>
      </c>
      <c r="V432" s="102" t="s">
        <v>117</v>
      </c>
      <c r="W432" s="102" t="s">
        <v>117</v>
      </c>
      <c r="X432" s="102" t="s">
        <v>117</v>
      </c>
      <c r="Y432" s="102" t="s">
        <v>117</v>
      </c>
      <c r="Z432" s="102" t="s">
        <v>117</v>
      </c>
      <c r="AA432" s="102" t="s">
        <v>117</v>
      </c>
      <c r="AB432" s="102">
        <v>4</v>
      </c>
      <c r="AC432" s="102">
        <v>5</v>
      </c>
      <c r="AD432" s="102">
        <v>1</v>
      </c>
      <c r="AE432" s="102">
        <v>3</v>
      </c>
      <c r="AF432" s="102" t="s">
        <v>117</v>
      </c>
      <c r="AG432" s="102">
        <v>1</v>
      </c>
      <c r="AH432" s="232" t="s">
        <v>117</v>
      </c>
    </row>
    <row r="433" spans="2:34" ht="15.95" customHeight="1">
      <c r="B433" s="256" t="str">
        <f>IF(ISBLANK([4]死因簡単分類!B433)=TRUE,"",[4]死因簡単分類!B433)</f>
        <v/>
      </c>
      <c r="C433" s="257" t="str">
        <f>IF(ISBLANK([4]死因簡単分類!C433)=TRUE,"",[4]死因簡単分類!C433)</f>
        <v/>
      </c>
      <c r="D433" s="192" t="str">
        <f>IF(ISBLANK([4]死因簡単分類!$C432)=TRUE,"",[4]死因簡単分類!D433)</f>
        <v>男</v>
      </c>
      <c r="E433" s="155">
        <v>5</v>
      </c>
      <c r="F433" s="211" t="s">
        <v>117</v>
      </c>
      <c r="G433" s="155" t="s">
        <v>117</v>
      </c>
      <c r="H433" s="155" t="s">
        <v>117</v>
      </c>
      <c r="I433" s="155" t="s">
        <v>117</v>
      </c>
      <c r="J433" s="155" t="s">
        <v>117</v>
      </c>
      <c r="K433" s="155" t="s">
        <v>117</v>
      </c>
      <c r="L433" s="155" t="s">
        <v>117</v>
      </c>
      <c r="M433" s="155" t="s">
        <v>117</v>
      </c>
      <c r="N433" s="102" t="s">
        <v>117</v>
      </c>
      <c r="O433" s="208"/>
      <c r="P433" s="212"/>
      <c r="Q433" s="102" t="s">
        <v>117</v>
      </c>
      <c r="R433" s="102" t="s">
        <v>117</v>
      </c>
      <c r="S433" s="102" t="s">
        <v>117</v>
      </c>
      <c r="T433" s="102" t="s">
        <v>117</v>
      </c>
      <c r="U433" s="102" t="s">
        <v>117</v>
      </c>
      <c r="V433" s="102" t="s">
        <v>117</v>
      </c>
      <c r="W433" s="102" t="s">
        <v>117</v>
      </c>
      <c r="X433" s="102" t="s">
        <v>117</v>
      </c>
      <c r="Y433" s="102" t="s">
        <v>117</v>
      </c>
      <c r="Z433" s="102" t="s">
        <v>117</v>
      </c>
      <c r="AA433" s="102" t="s">
        <v>117</v>
      </c>
      <c r="AB433" s="102">
        <v>2</v>
      </c>
      <c r="AC433" s="102">
        <v>2</v>
      </c>
      <c r="AD433" s="102">
        <v>1</v>
      </c>
      <c r="AE433" s="102" t="s">
        <v>117</v>
      </c>
      <c r="AF433" s="102" t="s">
        <v>117</v>
      </c>
      <c r="AG433" s="102" t="s">
        <v>117</v>
      </c>
      <c r="AH433" s="232" t="s">
        <v>117</v>
      </c>
    </row>
    <row r="434" spans="2:34" ht="15.95" customHeight="1">
      <c r="B434" s="256" t="str">
        <f>IF(ISBLANK([4]死因簡単分類!B434)=TRUE,"",[4]死因簡単分類!B434)</f>
        <v/>
      </c>
      <c r="C434" s="257" t="str">
        <f>IF(ISBLANK([4]死因簡単分類!C434)=TRUE,"",[4]死因簡単分類!C434)</f>
        <v/>
      </c>
      <c r="D434" s="192" t="str">
        <f>IF(ISBLANK([4]死因簡単分類!$C432)=TRUE,"",[4]死因簡単分類!D434)</f>
        <v>女</v>
      </c>
      <c r="E434" s="155">
        <v>9</v>
      </c>
      <c r="F434" s="211" t="s">
        <v>117</v>
      </c>
      <c r="G434" s="155" t="s">
        <v>117</v>
      </c>
      <c r="H434" s="155" t="s">
        <v>117</v>
      </c>
      <c r="I434" s="155" t="s">
        <v>117</v>
      </c>
      <c r="J434" s="155" t="s">
        <v>117</v>
      </c>
      <c r="K434" s="155" t="s">
        <v>117</v>
      </c>
      <c r="L434" s="155" t="s">
        <v>117</v>
      </c>
      <c r="M434" s="155" t="s">
        <v>117</v>
      </c>
      <c r="N434" s="102" t="s">
        <v>117</v>
      </c>
      <c r="O434" s="208"/>
      <c r="P434" s="208"/>
      <c r="Q434" s="102" t="s">
        <v>117</v>
      </c>
      <c r="R434" s="102" t="s">
        <v>117</v>
      </c>
      <c r="S434" s="102" t="s">
        <v>117</v>
      </c>
      <c r="T434" s="102" t="s">
        <v>117</v>
      </c>
      <c r="U434" s="102" t="s">
        <v>117</v>
      </c>
      <c r="V434" s="102" t="s">
        <v>117</v>
      </c>
      <c r="W434" s="102" t="s">
        <v>117</v>
      </c>
      <c r="X434" s="102" t="s">
        <v>117</v>
      </c>
      <c r="Y434" s="102" t="s">
        <v>117</v>
      </c>
      <c r="Z434" s="102" t="s">
        <v>117</v>
      </c>
      <c r="AA434" s="102" t="s">
        <v>117</v>
      </c>
      <c r="AB434" s="102">
        <v>2</v>
      </c>
      <c r="AC434" s="102">
        <v>3</v>
      </c>
      <c r="AD434" s="102" t="s">
        <v>117</v>
      </c>
      <c r="AE434" s="102">
        <v>3</v>
      </c>
      <c r="AF434" s="102" t="s">
        <v>117</v>
      </c>
      <c r="AG434" s="102">
        <v>1</v>
      </c>
      <c r="AH434" s="232" t="s">
        <v>117</v>
      </c>
    </row>
    <row r="435" spans="2:34" ht="15.95" customHeight="1">
      <c r="B435" s="256" t="str">
        <f>IF(ISBLANK([4]死因簡単分類!B435)=TRUE,"",[4]死因簡単分類!B435)</f>
        <v/>
      </c>
      <c r="C435" s="257" t="str">
        <f>IF(ISBLANK([4]死因簡単分類!C435)=TRUE,"",[4]死因簡単分類!C435)</f>
        <v/>
      </c>
      <c r="D435" s="192" t="str">
        <f>IF(ISBLANK([4]死因簡単分類!$C435)=TRUE,"",[4]死因簡単分類!D435)</f>
        <v/>
      </c>
      <c r="E435" s="155" t="s">
        <v>68</v>
      </c>
      <c r="F435" s="211" t="s">
        <v>68</v>
      </c>
      <c r="G435" s="155" t="s">
        <v>68</v>
      </c>
      <c r="H435" s="155" t="s">
        <v>68</v>
      </c>
      <c r="I435" s="155" t="s">
        <v>68</v>
      </c>
      <c r="J435" s="155" t="s">
        <v>68</v>
      </c>
      <c r="K435" s="155" t="s">
        <v>68</v>
      </c>
      <c r="L435" s="155" t="s">
        <v>68</v>
      </c>
      <c r="M435" s="155" t="s">
        <v>68</v>
      </c>
      <c r="N435" s="102" t="s">
        <v>68</v>
      </c>
      <c r="O435" s="208"/>
      <c r="P435" s="208"/>
      <c r="Q435" s="102" t="s">
        <v>68</v>
      </c>
      <c r="R435" s="102" t="s">
        <v>68</v>
      </c>
      <c r="S435" s="102" t="s">
        <v>68</v>
      </c>
      <c r="T435" s="102" t="s">
        <v>68</v>
      </c>
      <c r="U435" s="102" t="s">
        <v>68</v>
      </c>
      <c r="V435" s="102" t="s">
        <v>68</v>
      </c>
      <c r="W435" s="102" t="s">
        <v>68</v>
      </c>
      <c r="X435" s="102" t="s">
        <v>68</v>
      </c>
      <c r="Y435" s="102" t="s">
        <v>68</v>
      </c>
      <c r="Z435" s="102" t="s">
        <v>68</v>
      </c>
      <c r="AA435" s="102" t="s">
        <v>68</v>
      </c>
      <c r="AB435" s="102" t="s">
        <v>68</v>
      </c>
      <c r="AC435" s="102" t="s">
        <v>68</v>
      </c>
      <c r="AD435" s="102" t="s">
        <v>68</v>
      </c>
      <c r="AE435" s="102" t="s">
        <v>68</v>
      </c>
      <c r="AF435" s="102" t="s">
        <v>68</v>
      </c>
      <c r="AG435" s="102" t="s">
        <v>68</v>
      </c>
      <c r="AH435" s="232" t="s">
        <v>68</v>
      </c>
    </row>
    <row r="436" spans="2:34" ht="15.95" customHeight="1">
      <c r="B436" s="256" t="str">
        <f>IF(ISBLANK([4]死因簡単分類!B436)=TRUE,"",[4]死因簡単分類!B436)</f>
        <v/>
      </c>
      <c r="C436" s="257" t="str">
        <f>IF(ISBLANK([4]死因簡単分類!C436)=TRUE,"",[4]死因簡単分類!C436)</f>
        <v/>
      </c>
      <c r="D436" s="192" t="str">
        <f>IF(ISBLANK([4]死因簡単分類!$C435)=TRUE,"",[4]死因簡単分類!D436)</f>
        <v/>
      </c>
      <c r="E436" s="155" t="s">
        <v>68</v>
      </c>
      <c r="F436" s="211" t="s">
        <v>68</v>
      </c>
      <c r="G436" s="155" t="s">
        <v>68</v>
      </c>
      <c r="H436" s="155" t="s">
        <v>68</v>
      </c>
      <c r="I436" s="155" t="s">
        <v>68</v>
      </c>
      <c r="J436" s="155" t="s">
        <v>68</v>
      </c>
      <c r="K436" s="155" t="s">
        <v>68</v>
      </c>
      <c r="L436" s="155" t="s">
        <v>68</v>
      </c>
      <c r="M436" s="155" t="s">
        <v>68</v>
      </c>
      <c r="N436" s="102" t="s">
        <v>68</v>
      </c>
      <c r="O436" s="208"/>
      <c r="P436" s="208"/>
      <c r="Q436" s="102" t="s">
        <v>68</v>
      </c>
      <c r="R436" s="102" t="s">
        <v>68</v>
      </c>
      <c r="S436" s="102" t="s">
        <v>68</v>
      </c>
      <c r="T436" s="102" t="s">
        <v>68</v>
      </c>
      <c r="U436" s="102" t="s">
        <v>68</v>
      </c>
      <c r="V436" s="102" t="s">
        <v>68</v>
      </c>
      <c r="W436" s="102" t="s">
        <v>68</v>
      </c>
      <c r="X436" s="102" t="s">
        <v>68</v>
      </c>
      <c r="Y436" s="102" t="s">
        <v>68</v>
      </c>
      <c r="Z436" s="102" t="s">
        <v>68</v>
      </c>
      <c r="AA436" s="102" t="s">
        <v>68</v>
      </c>
      <c r="AB436" s="102" t="s">
        <v>68</v>
      </c>
      <c r="AC436" s="102" t="s">
        <v>68</v>
      </c>
      <c r="AD436" s="102" t="s">
        <v>68</v>
      </c>
      <c r="AE436" s="102" t="s">
        <v>68</v>
      </c>
      <c r="AF436" s="102" t="s">
        <v>68</v>
      </c>
      <c r="AG436" s="102" t="s">
        <v>68</v>
      </c>
      <c r="AH436" s="232" t="s">
        <v>68</v>
      </c>
    </row>
    <row r="437" spans="2:34" ht="15.95" customHeight="1">
      <c r="B437" s="256" t="str">
        <f>IF(ISBLANK([4]死因簡単分類!B437)=TRUE,"",[4]死因簡単分類!B437)</f>
        <v/>
      </c>
      <c r="C437" s="257" t="str">
        <f>IF(ISBLANK([4]死因簡単分類!C437)=TRUE,"",[4]死因簡単分類!C437)</f>
        <v/>
      </c>
      <c r="D437" s="192" t="str">
        <f>IF(ISBLANK([4]死因簡単分類!$C435)=TRUE,"",[4]死因簡単分類!D437)</f>
        <v/>
      </c>
      <c r="E437" s="155" t="s">
        <v>68</v>
      </c>
      <c r="F437" s="211" t="s">
        <v>68</v>
      </c>
      <c r="G437" s="155" t="s">
        <v>68</v>
      </c>
      <c r="H437" s="155" t="s">
        <v>68</v>
      </c>
      <c r="I437" s="155" t="s">
        <v>68</v>
      </c>
      <c r="J437" s="155" t="s">
        <v>68</v>
      </c>
      <c r="K437" s="155" t="s">
        <v>68</v>
      </c>
      <c r="L437" s="155" t="s">
        <v>68</v>
      </c>
      <c r="M437" s="155" t="s">
        <v>68</v>
      </c>
      <c r="N437" s="102" t="s">
        <v>68</v>
      </c>
      <c r="O437" s="208"/>
      <c r="P437" s="208"/>
      <c r="Q437" s="102" t="s">
        <v>68</v>
      </c>
      <c r="R437" s="102" t="s">
        <v>68</v>
      </c>
      <c r="S437" s="102" t="s">
        <v>68</v>
      </c>
      <c r="T437" s="102" t="s">
        <v>68</v>
      </c>
      <c r="U437" s="102" t="s">
        <v>68</v>
      </c>
      <c r="V437" s="102" t="s">
        <v>68</v>
      </c>
      <c r="W437" s="102" t="s">
        <v>68</v>
      </c>
      <c r="X437" s="102" t="s">
        <v>68</v>
      </c>
      <c r="Y437" s="102" t="s">
        <v>68</v>
      </c>
      <c r="Z437" s="102" t="s">
        <v>68</v>
      </c>
      <c r="AA437" s="102" t="s">
        <v>68</v>
      </c>
      <c r="AB437" s="102" t="s">
        <v>68</v>
      </c>
      <c r="AC437" s="102" t="s">
        <v>68</v>
      </c>
      <c r="AD437" s="102" t="s">
        <v>68</v>
      </c>
      <c r="AE437" s="102" t="s">
        <v>68</v>
      </c>
      <c r="AF437" s="102" t="s">
        <v>68</v>
      </c>
      <c r="AG437" s="102" t="s">
        <v>68</v>
      </c>
      <c r="AH437" s="232" t="s">
        <v>68</v>
      </c>
    </row>
    <row r="438" spans="2:34" ht="15.95" customHeight="1">
      <c r="B438" s="256" t="str">
        <f>IF(ISBLANK([4]死因簡単分類!B438)=TRUE,"",[4]死因簡単分類!B438)</f>
        <v/>
      </c>
      <c r="C438" s="257" t="str">
        <f>IF(ISBLANK([4]死因簡単分類!C438)=TRUE,"",[4]死因簡単分類!C438)</f>
        <v/>
      </c>
      <c r="D438" s="192" t="str">
        <f>IF(ISBLANK([4]死因簡単分類!$C438)=TRUE,"",[4]死因簡単分類!D438)</f>
        <v/>
      </c>
      <c r="E438" s="155" t="s">
        <v>68</v>
      </c>
      <c r="F438" s="211" t="s">
        <v>68</v>
      </c>
      <c r="G438" s="155" t="s">
        <v>68</v>
      </c>
      <c r="H438" s="155" t="s">
        <v>68</v>
      </c>
      <c r="I438" s="155" t="s">
        <v>68</v>
      </c>
      <c r="J438" s="155" t="s">
        <v>68</v>
      </c>
      <c r="K438" s="155" t="s">
        <v>68</v>
      </c>
      <c r="L438" s="155" t="s">
        <v>68</v>
      </c>
      <c r="M438" s="155" t="s">
        <v>68</v>
      </c>
      <c r="N438" s="102" t="s">
        <v>68</v>
      </c>
      <c r="O438" s="208"/>
      <c r="P438" s="208"/>
      <c r="Q438" s="102" t="s">
        <v>68</v>
      </c>
      <c r="R438" s="102" t="s">
        <v>68</v>
      </c>
      <c r="S438" s="102" t="s">
        <v>68</v>
      </c>
      <c r="T438" s="102" t="s">
        <v>68</v>
      </c>
      <c r="U438" s="102" t="s">
        <v>68</v>
      </c>
      <c r="V438" s="102" t="s">
        <v>68</v>
      </c>
      <c r="W438" s="102" t="s">
        <v>68</v>
      </c>
      <c r="X438" s="102" t="s">
        <v>68</v>
      </c>
      <c r="Y438" s="102" t="s">
        <v>68</v>
      </c>
      <c r="Z438" s="102" t="s">
        <v>68</v>
      </c>
      <c r="AA438" s="102" t="s">
        <v>68</v>
      </c>
      <c r="AB438" s="102" t="s">
        <v>68</v>
      </c>
      <c r="AC438" s="102" t="s">
        <v>68</v>
      </c>
      <c r="AD438" s="102" t="s">
        <v>68</v>
      </c>
      <c r="AE438" s="102" t="s">
        <v>68</v>
      </c>
      <c r="AF438" s="102" t="s">
        <v>68</v>
      </c>
      <c r="AG438" s="102" t="s">
        <v>68</v>
      </c>
      <c r="AH438" s="232" t="s">
        <v>68</v>
      </c>
    </row>
    <row r="439" spans="2:34" ht="15.95" customHeight="1">
      <c r="B439" s="256" t="str">
        <f>IF(ISBLANK([4]死因簡単分類!B439)=TRUE,"",[4]死因簡単分類!B439)</f>
        <v/>
      </c>
      <c r="C439" s="257" t="str">
        <f>IF(ISBLANK([4]死因簡単分類!C439)=TRUE,"",[4]死因簡単分類!C439)</f>
        <v/>
      </c>
      <c r="D439" s="192" t="str">
        <f>IF(ISBLANK([4]死因簡単分類!$C438)=TRUE,"",[4]死因簡単分類!D439)</f>
        <v/>
      </c>
      <c r="E439" s="155" t="s">
        <v>68</v>
      </c>
      <c r="F439" s="211" t="s">
        <v>68</v>
      </c>
      <c r="G439" s="155" t="s">
        <v>68</v>
      </c>
      <c r="H439" s="155" t="s">
        <v>68</v>
      </c>
      <c r="I439" s="155" t="s">
        <v>68</v>
      </c>
      <c r="J439" s="155" t="s">
        <v>68</v>
      </c>
      <c r="K439" s="155" t="s">
        <v>68</v>
      </c>
      <c r="L439" s="155" t="s">
        <v>68</v>
      </c>
      <c r="M439" s="155" t="s">
        <v>68</v>
      </c>
      <c r="N439" s="102" t="s">
        <v>68</v>
      </c>
      <c r="O439" s="208"/>
      <c r="P439" s="208"/>
      <c r="Q439" s="102" t="s">
        <v>68</v>
      </c>
      <c r="R439" s="102" t="s">
        <v>68</v>
      </c>
      <c r="S439" s="102" t="s">
        <v>68</v>
      </c>
      <c r="T439" s="102" t="s">
        <v>68</v>
      </c>
      <c r="U439" s="102" t="s">
        <v>68</v>
      </c>
      <c r="V439" s="102" t="s">
        <v>68</v>
      </c>
      <c r="W439" s="102" t="s">
        <v>68</v>
      </c>
      <c r="X439" s="102" t="s">
        <v>68</v>
      </c>
      <c r="Y439" s="102" t="s">
        <v>68</v>
      </c>
      <c r="Z439" s="102" t="s">
        <v>68</v>
      </c>
      <c r="AA439" s="102" t="s">
        <v>68</v>
      </c>
      <c r="AB439" s="102" t="s">
        <v>68</v>
      </c>
      <c r="AC439" s="102" t="s">
        <v>68</v>
      </c>
      <c r="AD439" s="102" t="s">
        <v>68</v>
      </c>
      <c r="AE439" s="102" t="s">
        <v>68</v>
      </c>
      <c r="AF439" s="102" t="s">
        <v>68</v>
      </c>
      <c r="AG439" s="102" t="s">
        <v>68</v>
      </c>
      <c r="AH439" s="232" t="s">
        <v>68</v>
      </c>
    </row>
    <row r="440" spans="2:34" ht="15.95" customHeight="1">
      <c r="B440" s="256" t="str">
        <f>IF(ISBLANK([4]死因簡単分類!B440)=TRUE,"",[4]死因簡単分類!B440)</f>
        <v/>
      </c>
      <c r="C440" s="257" t="str">
        <f>IF(ISBLANK([4]死因簡単分類!C440)=TRUE,"",[4]死因簡単分類!C440)</f>
        <v/>
      </c>
      <c r="D440" s="192" t="str">
        <f>IF(ISBLANK([4]死因簡単分類!$C438)=TRUE,"",[4]死因簡単分類!D440)</f>
        <v/>
      </c>
      <c r="E440" s="155" t="s">
        <v>68</v>
      </c>
      <c r="F440" s="211" t="s">
        <v>68</v>
      </c>
      <c r="G440" s="155" t="s">
        <v>68</v>
      </c>
      <c r="H440" s="155" t="s">
        <v>68</v>
      </c>
      <c r="I440" s="155" t="s">
        <v>68</v>
      </c>
      <c r="J440" s="155" t="s">
        <v>68</v>
      </c>
      <c r="K440" s="155" t="s">
        <v>68</v>
      </c>
      <c r="L440" s="155" t="s">
        <v>68</v>
      </c>
      <c r="M440" s="155" t="s">
        <v>68</v>
      </c>
      <c r="N440" s="102" t="s">
        <v>68</v>
      </c>
      <c r="O440" s="208"/>
      <c r="P440" s="208"/>
      <c r="Q440" s="102" t="s">
        <v>68</v>
      </c>
      <c r="R440" s="102" t="s">
        <v>68</v>
      </c>
      <c r="S440" s="102" t="s">
        <v>68</v>
      </c>
      <c r="T440" s="102" t="s">
        <v>68</v>
      </c>
      <c r="U440" s="102" t="s">
        <v>68</v>
      </c>
      <c r="V440" s="102" t="s">
        <v>68</v>
      </c>
      <c r="W440" s="102" t="s">
        <v>68</v>
      </c>
      <c r="X440" s="102" t="s">
        <v>68</v>
      </c>
      <c r="Y440" s="102" t="s">
        <v>68</v>
      </c>
      <c r="Z440" s="102" t="s">
        <v>68</v>
      </c>
      <c r="AA440" s="102" t="s">
        <v>68</v>
      </c>
      <c r="AB440" s="102" t="s">
        <v>68</v>
      </c>
      <c r="AC440" s="102" t="s">
        <v>68</v>
      </c>
      <c r="AD440" s="102" t="s">
        <v>68</v>
      </c>
      <c r="AE440" s="102" t="s">
        <v>68</v>
      </c>
      <c r="AF440" s="102" t="s">
        <v>68</v>
      </c>
      <c r="AG440" s="102" t="s">
        <v>68</v>
      </c>
      <c r="AH440" s="232" t="s">
        <v>68</v>
      </c>
    </row>
    <row r="441" spans="2:34" ht="15.95" customHeight="1">
      <c r="B441" s="256" t="str">
        <f>IF(ISBLANK([4]死因簡単分類!B441)=TRUE,"",[4]死因簡単分類!B441)</f>
        <v/>
      </c>
      <c r="C441" s="257" t="str">
        <f>IF(ISBLANK([4]死因簡単分類!C441)=TRUE,"",[4]死因簡単分類!C441)</f>
        <v/>
      </c>
      <c r="D441" s="192" t="str">
        <f>IF(ISBLANK([4]死因簡単分類!$C441)=TRUE,"",[4]死因簡単分類!D441)</f>
        <v/>
      </c>
      <c r="E441" s="155" t="s">
        <v>68</v>
      </c>
      <c r="F441" s="211" t="s">
        <v>68</v>
      </c>
      <c r="G441" s="155" t="s">
        <v>68</v>
      </c>
      <c r="H441" s="155" t="s">
        <v>68</v>
      </c>
      <c r="I441" s="155" t="s">
        <v>68</v>
      </c>
      <c r="J441" s="155" t="s">
        <v>68</v>
      </c>
      <c r="K441" s="155" t="s">
        <v>68</v>
      </c>
      <c r="L441" s="155" t="s">
        <v>68</v>
      </c>
      <c r="M441" s="155" t="s">
        <v>68</v>
      </c>
      <c r="N441" s="102" t="s">
        <v>68</v>
      </c>
      <c r="O441" s="208"/>
      <c r="P441" s="208"/>
      <c r="Q441" s="102" t="s">
        <v>68</v>
      </c>
      <c r="R441" s="102" t="s">
        <v>68</v>
      </c>
      <c r="S441" s="102" t="s">
        <v>68</v>
      </c>
      <c r="T441" s="102" t="s">
        <v>68</v>
      </c>
      <c r="U441" s="102" t="s">
        <v>68</v>
      </c>
      <c r="V441" s="102" t="s">
        <v>68</v>
      </c>
      <c r="W441" s="102" t="s">
        <v>68</v>
      </c>
      <c r="X441" s="102" t="s">
        <v>68</v>
      </c>
      <c r="Y441" s="102" t="s">
        <v>68</v>
      </c>
      <c r="Z441" s="102" t="s">
        <v>68</v>
      </c>
      <c r="AA441" s="102" t="s">
        <v>68</v>
      </c>
      <c r="AB441" s="102" t="s">
        <v>68</v>
      </c>
      <c r="AC441" s="102" t="s">
        <v>68</v>
      </c>
      <c r="AD441" s="102" t="s">
        <v>68</v>
      </c>
      <c r="AE441" s="102" t="s">
        <v>68</v>
      </c>
      <c r="AF441" s="102" t="s">
        <v>68</v>
      </c>
      <c r="AG441" s="102" t="s">
        <v>68</v>
      </c>
      <c r="AH441" s="232" t="s">
        <v>68</v>
      </c>
    </row>
    <row r="442" spans="2:34" ht="15.95" customHeight="1">
      <c r="B442" s="256" t="str">
        <f>IF(ISBLANK([4]死因簡単分類!B442)=TRUE,"",[4]死因簡単分類!B442)</f>
        <v/>
      </c>
      <c r="C442" s="257" t="str">
        <f>IF(ISBLANK([4]死因簡単分類!C442)=TRUE,"",[4]死因簡単分類!C442)</f>
        <v/>
      </c>
      <c r="D442" s="192" t="str">
        <f>IF(ISBLANK([4]死因簡単分類!$C441)=TRUE,"",[4]死因簡単分類!D442)</f>
        <v/>
      </c>
      <c r="E442" s="155" t="s">
        <v>68</v>
      </c>
      <c r="F442" s="211" t="s">
        <v>68</v>
      </c>
      <c r="G442" s="155" t="s">
        <v>68</v>
      </c>
      <c r="H442" s="155" t="s">
        <v>68</v>
      </c>
      <c r="I442" s="155" t="s">
        <v>68</v>
      </c>
      <c r="J442" s="155" t="s">
        <v>68</v>
      </c>
      <c r="K442" s="155" t="s">
        <v>68</v>
      </c>
      <c r="L442" s="155" t="s">
        <v>68</v>
      </c>
      <c r="M442" s="155" t="s">
        <v>68</v>
      </c>
      <c r="N442" s="102" t="s">
        <v>68</v>
      </c>
      <c r="O442" s="208"/>
      <c r="P442" s="208"/>
      <c r="Q442" s="102" t="s">
        <v>68</v>
      </c>
      <c r="R442" s="102" t="s">
        <v>68</v>
      </c>
      <c r="S442" s="102" t="s">
        <v>68</v>
      </c>
      <c r="T442" s="102" t="s">
        <v>68</v>
      </c>
      <c r="U442" s="102" t="s">
        <v>68</v>
      </c>
      <c r="V442" s="102" t="s">
        <v>68</v>
      </c>
      <c r="W442" s="102" t="s">
        <v>68</v>
      </c>
      <c r="X442" s="102" t="s">
        <v>68</v>
      </c>
      <c r="Y442" s="102" t="s">
        <v>68</v>
      </c>
      <c r="Z442" s="102" t="s">
        <v>68</v>
      </c>
      <c r="AA442" s="102" t="s">
        <v>68</v>
      </c>
      <c r="AB442" s="102" t="s">
        <v>68</v>
      </c>
      <c r="AC442" s="102" t="s">
        <v>68</v>
      </c>
      <c r="AD442" s="102" t="s">
        <v>68</v>
      </c>
      <c r="AE442" s="102" t="s">
        <v>68</v>
      </c>
      <c r="AF442" s="102" t="s">
        <v>68</v>
      </c>
      <c r="AG442" s="102" t="s">
        <v>68</v>
      </c>
      <c r="AH442" s="232" t="s">
        <v>68</v>
      </c>
    </row>
    <row r="443" spans="2:34" ht="15.95" customHeight="1">
      <c r="B443" s="256" t="str">
        <f>IF(ISBLANK([4]死因簡単分類!B443)=TRUE,"",[4]死因簡単分類!B443)</f>
        <v/>
      </c>
      <c r="C443" s="257" t="str">
        <f>IF(ISBLANK([4]死因簡単分類!C443)=TRUE,"",[4]死因簡単分類!C443)</f>
        <v/>
      </c>
      <c r="D443" s="192" t="str">
        <f>IF(ISBLANK([4]死因簡単分類!$C441)=TRUE,"",[4]死因簡単分類!D443)</f>
        <v/>
      </c>
      <c r="E443" s="155" t="s">
        <v>68</v>
      </c>
      <c r="F443" s="211" t="s">
        <v>68</v>
      </c>
      <c r="G443" s="155" t="s">
        <v>68</v>
      </c>
      <c r="H443" s="155" t="s">
        <v>68</v>
      </c>
      <c r="I443" s="155" t="s">
        <v>68</v>
      </c>
      <c r="J443" s="155" t="s">
        <v>68</v>
      </c>
      <c r="K443" s="155" t="s">
        <v>68</v>
      </c>
      <c r="L443" s="155" t="s">
        <v>68</v>
      </c>
      <c r="M443" s="155" t="s">
        <v>68</v>
      </c>
      <c r="N443" s="102" t="s">
        <v>68</v>
      </c>
      <c r="O443" s="208"/>
      <c r="P443" s="208"/>
      <c r="Q443" s="102" t="s">
        <v>68</v>
      </c>
      <c r="R443" s="102" t="s">
        <v>68</v>
      </c>
      <c r="S443" s="102" t="s">
        <v>68</v>
      </c>
      <c r="T443" s="102" t="s">
        <v>68</v>
      </c>
      <c r="U443" s="102" t="s">
        <v>68</v>
      </c>
      <c r="V443" s="102" t="s">
        <v>68</v>
      </c>
      <c r="W443" s="102" t="s">
        <v>68</v>
      </c>
      <c r="X443" s="102" t="s">
        <v>68</v>
      </c>
      <c r="Y443" s="102" t="s">
        <v>68</v>
      </c>
      <c r="Z443" s="102" t="s">
        <v>68</v>
      </c>
      <c r="AA443" s="102" t="s">
        <v>68</v>
      </c>
      <c r="AB443" s="102" t="s">
        <v>68</v>
      </c>
      <c r="AC443" s="102" t="s">
        <v>68</v>
      </c>
      <c r="AD443" s="102" t="s">
        <v>68</v>
      </c>
      <c r="AE443" s="102" t="s">
        <v>68</v>
      </c>
      <c r="AF443" s="102" t="s">
        <v>68</v>
      </c>
      <c r="AG443" s="102" t="s">
        <v>68</v>
      </c>
      <c r="AH443" s="232" t="s">
        <v>68</v>
      </c>
    </row>
    <row r="444" spans="2:34" ht="15.95" customHeight="1">
      <c r="B444" s="256" t="str">
        <f>IF(ISBLANK([4]死因簡単分類!B444)=TRUE,"",[4]死因簡単分類!B444)</f>
        <v/>
      </c>
      <c r="C444" s="257" t="str">
        <f>IF(ISBLANK([4]死因簡単分類!C444)=TRUE,"",[4]死因簡単分類!C444)</f>
        <v/>
      </c>
      <c r="D444" s="192" t="str">
        <f>IF(ISBLANK([4]死因簡単分類!$C444)=TRUE,"",[4]死因簡単分類!D444)</f>
        <v/>
      </c>
      <c r="E444" s="155" t="s">
        <v>68</v>
      </c>
      <c r="F444" s="211" t="s">
        <v>68</v>
      </c>
      <c r="G444" s="155" t="s">
        <v>68</v>
      </c>
      <c r="H444" s="155" t="s">
        <v>68</v>
      </c>
      <c r="I444" s="155" t="s">
        <v>68</v>
      </c>
      <c r="J444" s="155" t="s">
        <v>68</v>
      </c>
      <c r="K444" s="155" t="s">
        <v>68</v>
      </c>
      <c r="L444" s="155" t="s">
        <v>68</v>
      </c>
      <c r="M444" s="155" t="s">
        <v>68</v>
      </c>
      <c r="N444" s="102" t="s">
        <v>68</v>
      </c>
      <c r="O444" s="208"/>
      <c r="P444" s="208"/>
      <c r="Q444" s="102" t="s">
        <v>68</v>
      </c>
      <c r="R444" s="102" t="s">
        <v>68</v>
      </c>
      <c r="S444" s="102" t="s">
        <v>68</v>
      </c>
      <c r="T444" s="102" t="s">
        <v>68</v>
      </c>
      <c r="U444" s="102" t="s">
        <v>68</v>
      </c>
      <c r="V444" s="102" t="s">
        <v>68</v>
      </c>
      <c r="W444" s="102" t="s">
        <v>68</v>
      </c>
      <c r="X444" s="102" t="s">
        <v>68</v>
      </c>
      <c r="Y444" s="102" t="s">
        <v>68</v>
      </c>
      <c r="Z444" s="102" t="s">
        <v>68</v>
      </c>
      <c r="AA444" s="102" t="s">
        <v>68</v>
      </c>
      <c r="AB444" s="102" t="s">
        <v>68</v>
      </c>
      <c r="AC444" s="102" t="s">
        <v>68</v>
      </c>
      <c r="AD444" s="102" t="s">
        <v>68</v>
      </c>
      <c r="AE444" s="102" t="s">
        <v>68</v>
      </c>
      <c r="AF444" s="102" t="s">
        <v>68</v>
      </c>
      <c r="AG444" s="102" t="s">
        <v>68</v>
      </c>
      <c r="AH444" s="232" t="s">
        <v>68</v>
      </c>
    </row>
    <row r="445" spans="2:34" ht="15.95" customHeight="1">
      <c r="B445" s="256" t="str">
        <f>IF(ISBLANK([4]死因簡単分類!B445)=TRUE,"",[4]死因簡単分類!B445)</f>
        <v/>
      </c>
      <c r="C445" s="257" t="str">
        <f>IF(ISBLANK([4]死因簡単分類!C445)=TRUE,"",[4]死因簡単分類!C445)</f>
        <v/>
      </c>
      <c r="D445" s="192" t="str">
        <f>IF(ISBLANK([4]死因簡単分類!$C444)=TRUE,"",[4]死因簡単分類!D445)</f>
        <v/>
      </c>
      <c r="E445" s="155" t="s">
        <v>68</v>
      </c>
      <c r="F445" s="211" t="s">
        <v>68</v>
      </c>
      <c r="G445" s="155" t="s">
        <v>68</v>
      </c>
      <c r="H445" s="155" t="s">
        <v>68</v>
      </c>
      <c r="I445" s="155" t="s">
        <v>68</v>
      </c>
      <c r="J445" s="155" t="s">
        <v>68</v>
      </c>
      <c r="K445" s="155" t="s">
        <v>68</v>
      </c>
      <c r="L445" s="155" t="s">
        <v>68</v>
      </c>
      <c r="M445" s="155" t="s">
        <v>68</v>
      </c>
      <c r="N445" s="102" t="s">
        <v>68</v>
      </c>
      <c r="O445" s="208"/>
      <c r="P445" s="208"/>
      <c r="Q445" s="102" t="s">
        <v>68</v>
      </c>
      <c r="R445" s="102" t="s">
        <v>68</v>
      </c>
      <c r="S445" s="102" t="s">
        <v>68</v>
      </c>
      <c r="T445" s="102" t="s">
        <v>68</v>
      </c>
      <c r="U445" s="102" t="s">
        <v>68</v>
      </c>
      <c r="V445" s="102" t="s">
        <v>68</v>
      </c>
      <c r="W445" s="102" t="s">
        <v>68</v>
      </c>
      <c r="X445" s="102" t="s">
        <v>68</v>
      </c>
      <c r="Y445" s="102" t="s">
        <v>68</v>
      </c>
      <c r="Z445" s="102" t="s">
        <v>68</v>
      </c>
      <c r="AA445" s="102" t="s">
        <v>68</v>
      </c>
      <c r="AB445" s="102" t="s">
        <v>68</v>
      </c>
      <c r="AC445" s="102" t="s">
        <v>68</v>
      </c>
      <c r="AD445" s="102" t="s">
        <v>68</v>
      </c>
      <c r="AE445" s="102" t="s">
        <v>68</v>
      </c>
      <c r="AF445" s="102" t="s">
        <v>68</v>
      </c>
      <c r="AG445" s="102" t="s">
        <v>68</v>
      </c>
      <c r="AH445" s="232" t="s">
        <v>68</v>
      </c>
    </row>
    <row r="446" spans="2:34" ht="15.95" customHeight="1">
      <c r="B446" s="256" t="str">
        <f>IF(ISBLANK([4]死因簡単分類!B446)=TRUE,"",[4]死因簡単分類!B446)</f>
        <v/>
      </c>
      <c r="C446" s="257" t="str">
        <f>IF(ISBLANK([4]死因簡単分類!C446)=TRUE,"",[4]死因簡単分類!C446)</f>
        <v/>
      </c>
      <c r="D446" s="192" t="str">
        <f>IF(ISBLANK([4]死因簡単分類!$C444)=TRUE,"",[4]死因簡単分類!D446)</f>
        <v/>
      </c>
      <c r="E446" s="155" t="s">
        <v>68</v>
      </c>
      <c r="F446" s="211" t="s">
        <v>68</v>
      </c>
      <c r="G446" s="155" t="s">
        <v>68</v>
      </c>
      <c r="H446" s="155" t="s">
        <v>68</v>
      </c>
      <c r="I446" s="155" t="s">
        <v>68</v>
      </c>
      <c r="J446" s="155" t="s">
        <v>68</v>
      </c>
      <c r="K446" s="155" t="s">
        <v>68</v>
      </c>
      <c r="L446" s="155" t="s">
        <v>68</v>
      </c>
      <c r="M446" s="155" t="s">
        <v>68</v>
      </c>
      <c r="N446" s="102" t="s">
        <v>68</v>
      </c>
      <c r="O446" s="208"/>
      <c r="P446" s="208"/>
      <c r="Q446" s="102" t="s">
        <v>68</v>
      </c>
      <c r="R446" s="102" t="s">
        <v>68</v>
      </c>
      <c r="S446" s="102" t="s">
        <v>68</v>
      </c>
      <c r="T446" s="102" t="s">
        <v>68</v>
      </c>
      <c r="U446" s="102" t="s">
        <v>68</v>
      </c>
      <c r="V446" s="102" t="s">
        <v>68</v>
      </c>
      <c r="W446" s="102" t="s">
        <v>68</v>
      </c>
      <c r="X446" s="102" t="s">
        <v>68</v>
      </c>
      <c r="Y446" s="102" t="s">
        <v>68</v>
      </c>
      <c r="Z446" s="102" t="s">
        <v>68</v>
      </c>
      <c r="AA446" s="102" t="s">
        <v>68</v>
      </c>
      <c r="AB446" s="102" t="s">
        <v>68</v>
      </c>
      <c r="AC446" s="102" t="s">
        <v>68</v>
      </c>
      <c r="AD446" s="102" t="s">
        <v>68</v>
      </c>
      <c r="AE446" s="102" t="s">
        <v>68</v>
      </c>
      <c r="AF446" s="102" t="s">
        <v>68</v>
      </c>
      <c r="AG446" s="102" t="s">
        <v>68</v>
      </c>
      <c r="AH446" s="232" t="s">
        <v>68</v>
      </c>
    </row>
    <row r="447" spans="2:34" ht="15.95" customHeight="1">
      <c r="B447" s="256" t="str">
        <f>IF(ISBLANK([4]死因簡単分類!B447)=TRUE,"",[4]死因簡単分類!B447)</f>
        <v/>
      </c>
      <c r="C447" s="257" t="str">
        <f>IF(ISBLANK([4]死因簡単分類!C447)=TRUE,"",[4]死因簡単分類!C447)</f>
        <v/>
      </c>
      <c r="D447" s="192" t="str">
        <f>IF(ISBLANK([4]死因簡単分類!$C447)=TRUE,"",[4]死因簡単分類!D447)</f>
        <v/>
      </c>
      <c r="E447" s="155" t="s">
        <v>68</v>
      </c>
      <c r="F447" s="211" t="s">
        <v>68</v>
      </c>
      <c r="G447" s="155" t="s">
        <v>68</v>
      </c>
      <c r="H447" s="155" t="s">
        <v>68</v>
      </c>
      <c r="I447" s="155" t="s">
        <v>68</v>
      </c>
      <c r="J447" s="155" t="s">
        <v>68</v>
      </c>
      <c r="K447" s="155" t="s">
        <v>68</v>
      </c>
      <c r="L447" s="155" t="s">
        <v>68</v>
      </c>
      <c r="M447" s="155" t="s">
        <v>68</v>
      </c>
      <c r="N447" s="102" t="s">
        <v>68</v>
      </c>
      <c r="O447" s="208"/>
      <c r="P447" s="208"/>
      <c r="Q447" s="102" t="s">
        <v>68</v>
      </c>
      <c r="R447" s="102" t="s">
        <v>68</v>
      </c>
      <c r="S447" s="102" t="s">
        <v>68</v>
      </c>
      <c r="T447" s="102" t="s">
        <v>68</v>
      </c>
      <c r="U447" s="102" t="s">
        <v>68</v>
      </c>
      <c r="V447" s="102" t="s">
        <v>68</v>
      </c>
      <c r="W447" s="102" t="s">
        <v>68</v>
      </c>
      <c r="X447" s="102" t="s">
        <v>68</v>
      </c>
      <c r="Y447" s="102" t="s">
        <v>68</v>
      </c>
      <c r="Z447" s="102" t="s">
        <v>68</v>
      </c>
      <c r="AA447" s="102" t="s">
        <v>68</v>
      </c>
      <c r="AB447" s="102" t="s">
        <v>68</v>
      </c>
      <c r="AC447" s="102" t="s">
        <v>68</v>
      </c>
      <c r="AD447" s="102" t="s">
        <v>68</v>
      </c>
      <c r="AE447" s="102" t="s">
        <v>68</v>
      </c>
      <c r="AF447" s="102" t="s">
        <v>68</v>
      </c>
      <c r="AG447" s="102" t="s">
        <v>68</v>
      </c>
      <c r="AH447" s="232" t="s">
        <v>68</v>
      </c>
    </row>
    <row r="448" spans="2:34" ht="15.95" customHeight="1">
      <c r="B448" s="256" t="str">
        <f>IF(ISBLANK([4]死因簡単分類!B448)=TRUE,"",[4]死因簡単分類!B448)</f>
        <v/>
      </c>
      <c r="C448" s="257" t="str">
        <f>IF(ISBLANK([4]死因簡単分類!C448)=TRUE,"",[4]死因簡単分類!C448)</f>
        <v/>
      </c>
      <c r="D448" s="192" t="str">
        <f>IF(ISBLANK([4]死因簡単分類!$C447)=TRUE,"",[4]死因簡単分類!D448)</f>
        <v/>
      </c>
      <c r="E448" s="155" t="s">
        <v>68</v>
      </c>
      <c r="F448" s="211" t="s">
        <v>68</v>
      </c>
      <c r="G448" s="155" t="s">
        <v>68</v>
      </c>
      <c r="H448" s="155" t="s">
        <v>68</v>
      </c>
      <c r="I448" s="155" t="s">
        <v>68</v>
      </c>
      <c r="J448" s="155" t="s">
        <v>68</v>
      </c>
      <c r="K448" s="155" t="s">
        <v>68</v>
      </c>
      <c r="L448" s="155" t="s">
        <v>68</v>
      </c>
      <c r="M448" s="155" t="s">
        <v>68</v>
      </c>
      <c r="N448" s="102" t="s">
        <v>68</v>
      </c>
      <c r="O448" s="208"/>
      <c r="P448" s="208"/>
      <c r="Q448" s="102" t="s">
        <v>68</v>
      </c>
      <c r="R448" s="102" t="s">
        <v>68</v>
      </c>
      <c r="S448" s="102" t="s">
        <v>68</v>
      </c>
      <c r="T448" s="102" t="s">
        <v>68</v>
      </c>
      <c r="U448" s="102" t="s">
        <v>68</v>
      </c>
      <c r="V448" s="102" t="s">
        <v>68</v>
      </c>
      <c r="W448" s="102" t="s">
        <v>68</v>
      </c>
      <c r="X448" s="102" t="s">
        <v>68</v>
      </c>
      <c r="Y448" s="102" t="s">
        <v>68</v>
      </c>
      <c r="Z448" s="102" t="s">
        <v>68</v>
      </c>
      <c r="AA448" s="102" t="s">
        <v>68</v>
      </c>
      <c r="AB448" s="102" t="s">
        <v>68</v>
      </c>
      <c r="AC448" s="102" t="s">
        <v>68</v>
      </c>
      <c r="AD448" s="102" t="s">
        <v>68</v>
      </c>
      <c r="AE448" s="102" t="s">
        <v>68</v>
      </c>
      <c r="AF448" s="102" t="s">
        <v>68</v>
      </c>
      <c r="AG448" s="102" t="s">
        <v>68</v>
      </c>
      <c r="AH448" s="232" t="s">
        <v>68</v>
      </c>
    </row>
    <row r="449" spans="2:34" ht="15.95" customHeight="1">
      <c r="B449" s="256" t="str">
        <f>IF(ISBLANK([4]死因簡単分類!B449)=TRUE,"",[4]死因簡単分類!B449)</f>
        <v/>
      </c>
      <c r="C449" s="257" t="str">
        <f>IF(ISBLANK([4]死因簡単分類!C449)=TRUE,"",[4]死因簡単分類!C449)</f>
        <v/>
      </c>
      <c r="D449" s="192" t="str">
        <f>IF(ISBLANK([4]死因簡単分類!$C447)=TRUE,"",[4]死因簡単分類!D449)</f>
        <v/>
      </c>
      <c r="E449" s="155" t="s">
        <v>68</v>
      </c>
      <c r="F449" s="211" t="s">
        <v>68</v>
      </c>
      <c r="G449" s="155" t="s">
        <v>68</v>
      </c>
      <c r="H449" s="155" t="s">
        <v>68</v>
      </c>
      <c r="I449" s="155" t="s">
        <v>68</v>
      </c>
      <c r="J449" s="155" t="s">
        <v>68</v>
      </c>
      <c r="K449" s="155" t="s">
        <v>68</v>
      </c>
      <c r="L449" s="155" t="s">
        <v>68</v>
      </c>
      <c r="M449" s="155" t="s">
        <v>68</v>
      </c>
      <c r="N449" s="102" t="s">
        <v>68</v>
      </c>
      <c r="O449" s="208"/>
      <c r="P449" s="208"/>
      <c r="Q449" s="102" t="s">
        <v>68</v>
      </c>
      <c r="R449" s="102" t="s">
        <v>68</v>
      </c>
      <c r="S449" s="102" t="s">
        <v>68</v>
      </c>
      <c r="T449" s="102" t="s">
        <v>68</v>
      </c>
      <c r="U449" s="102" t="s">
        <v>68</v>
      </c>
      <c r="V449" s="102" t="s">
        <v>68</v>
      </c>
      <c r="W449" s="102" t="s">
        <v>68</v>
      </c>
      <c r="X449" s="102" t="s">
        <v>68</v>
      </c>
      <c r="Y449" s="102" t="s">
        <v>68</v>
      </c>
      <c r="Z449" s="102" t="s">
        <v>68</v>
      </c>
      <c r="AA449" s="102" t="s">
        <v>68</v>
      </c>
      <c r="AB449" s="102" t="s">
        <v>68</v>
      </c>
      <c r="AC449" s="102" t="s">
        <v>68</v>
      </c>
      <c r="AD449" s="102" t="s">
        <v>68</v>
      </c>
      <c r="AE449" s="102" t="s">
        <v>68</v>
      </c>
      <c r="AF449" s="102" t="s">
        <v>68</v>
      </c>
      <c r="AG449" s="102" t="s">
        <v>68</v>
      </c>
      <c r="AH449" s="232" t="s">
        <v>68</v>
      </c>
    </row>
    <row r="450" spans="2:34" ht="15.95" customHeight="1">
      <c r="B450" s="256" t="str">
        <f>IF(ISBLANK([4]死因簡単分類!B450)=TRUE,"",[4]死因簡単分類!B450)</f>
        <v/>
      </c>
      <c r="C450" s="257" t="str">
        <f>IF(ISBLANK([4]死因簡単分類!C450)=TRUE,"",[4]死因簡単分類!C450)</f>
        <v/>
      </c>
      <c r="D450" s="192" t="str">
        <f>IF(ISBLANK([4]死因簡単分類!$C450)=TRUE,"",[4]死因簡単分類!D450)</f>
        <v/>
      </c>
      <c r="E450" s="155" t="s">
        <v>68</v>
      </c>
      <c r="F450" s="211" t="s">
        <v>68</v>
      </c>
      <c r="G450" s="155" t="s">
        <v>68</v>
      </c>
      <c r="H450" s="155" t="s">
        <v>68</v>
      </c>
      <c r="I450" s="155" t="s">
        <v>68</v>
      </c>
      <c r="J450" s="155" t="s">
        <v>68</v>
      </c>
      <c r="K450" s="155" t="s">
        <v>68</v>
      </c>
      <c r="L450" s="155" t="s">
        <v>68</v>
      </c>
      <c r="M450" s="155" t="s">
        <v>68</v>
      </c>
      <c r="N450" s="102" t="s">
        <v>68</v>
      </c>
      <c r="O450" s="208"/>
      <c r="P450" s="208"/>
      <c r="Q450" s="102" t="s">
        <v>68</v>
      </c>
      <c r="R450" s="102" t="s">
        <v>68</v>
      </c>
      <c r="S450" s="102" t="s">
        <v>68</v>
      </c>
      <c r="T450" s="102" t="s">
        <v>68</v>
      </c>
      <c r="U450" s="102" t="s">
        <v>68</v>
      </c>
      <c r="V450" s="102" t="s">
        <v>68</v>
      </c>
      <c r="W450" s="102" t="s">
        <v>68</v>
      </c>
      <c r="X450" s="102" t="s">
        <v>68</v>
      </c>
      <c r="Y450" s="102" t="s">
        <v>68</v>
      </c>
      <c r="Z450" s="102" t="s">
        <v>68</v>
      </c>
      <c r="AA450" s="102" t="s">
        <v>68</v>
      </c>
      <c r="AB450" s="102" t="s">
        <v>68</v>
      </c>
      <c r="AC450" s="102" t="s">
        <v>68</v>
      </c>
      <c r="AD450" s="102" t="s">
        <v>68</v>
      </c>
      <c r="AE450" s="102" t="s">
        <v>68</v>
      </c>
      <c r="AF450" s="102" t="s">
        <v>68</v>
      </c>
      <c r="AG450" s="102" t="s">
        <v>68</v>
      </c>
      <c r="AH450" s="232" t="s">
        <v>68</v>
      </c>
    </row>
    <row r="451" spans="2:34" ht="15.95" customHeight="1">
      <c r="B451" s="256" t="str">
        <f>IF(ISBLANK([4]死因簡単分類!B451)=TRUE,"",[4]死因簡単分類!B451)</f>
        <v/>
      </c>
      <c r="C451" s="257" t="str">
        <f>IF(ISBLANK([4]死因簡単分類!C451)=TRUE,"",[4]死因簡単分類!C451)</f>
        <v/>
      </c>
      <c r="D451" s="192" t="str">
        <f>IF(ISBLANK([4]死因簡単分類!$C450)=TRUE,"",[4]死因簡単分類!D451)</f>
        <v/>
      </c>
      <c r="E451" s="155" t="s">
        <v>68</v>
      </c>
      <c r="F451" s="211" t="s">
        <v>68</v>
      </c>
      <c r="G451" s="155" t="s">
        <v>68</v>
      </c>
      <c r="H451" s="155" t="s">
        <v>68</v>
      </c>
      <c r="I451" s="155" t="s">
        <v>68</v>
      </c>
      <c r="J451" s="155" t="s">
        <v>68</v>
      </c>
      <c r="K451" s="155" t="s">
        <v>68</v>
      </c>
      <c r="L451" s="155" t="s">
        <v>68</v>
      </c>
      <c r="M451" s="155" t="s">
        <v>68</v>
      </c>
      <c r="N451" s="102" t="s">
        <v>68</v>
      </c>
      <c r="O451" s="208"/>
      <c r="P451" s="208"/>
      <c r="Q451" s="102" t="s">
        <v>68</v>
      </c>
      <c r="R451" s="102" t="s">
        <v>68</v>
      </c>
      <c r="S451" s="102" t="s">
        <v>68</v>
      </c>
      <c r="T451" s="102" t="s">
        <v>68</v>
      </c>
      <c r="U451" s="102" t="s">
        <v>68</v>
      </c>
      <c r="V451" s="102" t="s">
        <v>68</v>
      </c>
      <c r="W451" s="102" t="s">
        <v>68</v>
      </c>
      <c r="X451" s="102" t="s">
        <v>68</v>
      </c>
      <c r="Y451" s="102" t="s">
        <v>68</v>
      </c>
      <c r="Z451" s="102" t="s">
        <v>68</v>
      </c>
      <c r="AA451" s="102" t="s">
        <v>68</v>
      </c>
      <c r="AB451" s="102" t="s">
        <v>68</v>
      </c>
      <c r="AC451" s="102" t="s">
        <v>68</v>
      </c>
      <c r="AD451" s="102" t="s">
        <v>68</v>
      </c>
      <c r="AE451" s="102" t="s">
        <v>68</v>
      </c>
      <c r="AF451" s="102" t="s">
        <v>68</v>
      </c>
      <c r="AG451" s="102" t="s">
        <v>68</v>
      </c>
      <c r="AH451" s="232" t="s">
        <v>68</v>
      </c>
    </row>
    <row r="452" spans="2:34" ht="15.95" customHeight="1">
      <c r="B452" s="256" t="str">
        <f>IF(ISBLANK([4]死因簡単分類!B452)=TRUE,"",[4]死因簡単分類!B452)</f>
        <v/>
      </c>
      <c r="C452" s="257" t="str">
        <f>IF(ISBLANK([4]死因簡単分類!C452)=TRUE,"",[4]死因簡単分類!C452)</f>
        <v/>
      </c>
      <c r="D452" s="192" t="str">
        <f>IF(ISBLANK([4]死因簡単分類!$C450)=TRUE,"",[4]死因簡単分類!D452)</f>
        <v/>
      </c>
      <c r="E452" s="155" t="s">
        <v>68</v>
      </c>
      <c r="F452" s="211" t="s">
        <v>68</v>
      </c>
      <c r="G452" s="155" t="s">
        <v>68</v>
      </c>
      <c r="H452" s="155" t="s">
        <v>68</v>
      </c>
      <c r="I452" s="155" t="s">
        <v>68</v>
      </c>
      <c r="J452" s="155" t="s">
        <v>68</v>
      </c>
      <c r="K452" s="155" t="s">
        <v>68</v>
      </c>
      <c r="L452" s="155" t="s">
        <v>68</v>
      </c>
      <c r="M452" s="155" t="s">
        <v>68</v>
      </c>
      <c r="N452" s="102" t="s">
        <v>68</v>
      </c>
      <c r="O452" s="208"/>
      <c r="P452" s="208"/>
      <c r="Q452" s="102" t="s">
        <v>68</v>
      </c>
      <c r="R452" s="102" t="s">
        <v>68</v>
      </c>
      <c r="S452" s="102" t="s">
        <v>68</v>
      </c>
      <c r="T452" s="102" t="s">
        <v>68</v>
      </c>
      <c r="U452" s="102" t="s">
        <v>68</v>
      </c>
      <c r="V452" s="102" t="s">
        <v>68</v>
      </c>
      <c r="W452" s="102" t="s">
        <v>68</v>
      </c>
      <c r="X452" s="102" t="s">
        <v>68</v>
      </c>
      <c r="Y452" s="102" t="s">
        <v>68</v>
      </c>
      <c r="Z452" s="102" t="s">
        <v>68</v>
      </c>
      <c r="AA452" s="102" t="s">
        <v>68</v>
      </c>
      <c r="AB452" s="102" t="s">
        <v>68</v>
      </c>
      <c r="AC452" s="102" t="s">
        <v>68</v>
      </c>
      <c r="AD452" s="102" t="s">
        <v>68</v>
      </c>
      <c r="AE452" s="102" t="s">
        <v>68</v>
      </c>
      <c r="AF452" s="102" t="s">
        <v>68</v>
      </c>
      <c r="AG452" s="102" t="s">
        <v>68</v>
      </c>
      <c r="AH452" s="232" t="s">
        <v>68</v>
      </c>
    </row>
    <row r="453" spans="2:34" ht="15.95" customHeight="1">
      <c r="B453" s="256" t="str">
        <f>IF(ISBLANK([4]死因簡単分類!B453)=TRUE,"",[4]死因簡単分類!B453)</f>
        <v/>
      </c>
      <c r="C453" s="257" t="str">
        <f>IF(ISBLANK([4]死因簡単分類!C453)=TRUE,"",[4]死因簡単分類!C453)</f>
        <v/>
      </c>
      <c r="D453" s="192" t="str">
        <f>IF(ISBLANK([4]死因簡単分類!$C453)=TRUE,"",[4]死因簡単分類!D453)</f>
        <v/>
      </c>
      <c r="E453" s="155" t="s">
        <v>68</v>
      </c>
      <c r="F453" s="211" t="s">
        <v>68</v>
      </c>
      <c r="G453" s="155" t="s">
        <v>68</v>
      </c>
      <c r="H453" s="155" t="s">
        <v>68</v>
      </c>
      <c r="I453" s="155" t="s">
        <v>68</v>
      </c>
      <c r="J453" s="155" t="s">
        <v>68</v>
      </c>
      <c r="K453" s="155" t="s">
        <v>68</v>
      </c>
      <c r="L453" s="155" t="s">
        <v>68</v>
      </c>
      <c r="M453" s="155" t="s">
        <v>68</v>
      </c>
      <c r="N453" s="102" t="s">
        <v>68</v>
      </c>
      <c r="O453" s="208"/>
      <c r="P453" s="208"/>
      <c r="Q453" s="102" t="s">
        <v>68</v>
      </c>
      <c r="R453" s="102" t="s">
        <v>68</v>
      </c>
      <c r="S453" s="102" t="s">
        <v>68</v>
      </c>
      <c r="T453" s="102" t="s">
        <v>68</v>
      </c>
      <c r="U453" s="102" t="s">
        <v>68</v>
      </c>
      <c r="V453" s="102" t="s">
        <v>68</v>
      </c>
      <c r="W453" s="102" t="s">
        <v>68</v>
      </c>
      <c r="X453" s="102" t="s">
        <v>68</v>
      </c>
      <c r="Y453" s="102" t="s">
        <v>68</v>
      </c>
      <c r="Z453" s="102" t="s">
        <v>68</v>
      </c>
      <c r="AA453" s="102" t="s">
        <v>68</v>
      </c>
      <c r="AB453" s="102" t="s">
        <v>68</v>
      </c>
      <c r="AC453" s="102" t="s">
        <v>68</v>
      </c>
      <c r="AD453" s="102" t="s">
        <v>68</v>
      </c>
      <c r="AE453" s="102" t="s">
        <v>68</v>
      </c>
      <c r="AF453" s="102" t="s">
        <v>68</v>
      </c>
      <c r="AG453" s="102" t="s">
        <v>68</v>
      </c>
      <c r="AH453" s="232" t="s">
        <v>68</v>
      </c>
    </row>
    <row r="454" spans="2:34" ht="15.95" customHeight="1">
      <c r="B454" s="256" t="str">
        <f>IF(ISBLANK([4]死因簡単分類!B454)=TRUE,"",[4]死因簡単分類!B454)</f>
        <v/>
      </c>
      <c r="C454" s="257" t="str">
        <f>IF(ISBLANK([4]死因簡単分類!C454)=TRUE,"",[4]死因簡単分類!C454)</f>
        <v/>
      </c>
      <c r="D454" s="192" t="str">
        <f>IF(ISBLANK([4]死因簡単分類!$C453)=TRUE,"",[4]死因簡単分類!D454)</f>
        <v/>
      </c>
      <c r="E454" s="155" t="s">
        <v>68</v>
      </c>
      <c r="F454" s="211" t="s">
        <v>68</v>
      </c>
      <c r="G454" s="155" t="s">
        <v>68</v>
      </c>
      <c r="H454" s="155" t="s">
        <v>68</v>
      </c>
      <c r="I454" s="155" t="s">
        <v>68</v>
      </c>
      <c r="J454" s="155" t="s">
        <v>68</v>
      </c>
      <c r="K454" s="155" t="s">
        <v>68</v>
      </c>
      <c r="L454" s="155" t="s">
        <v>68</v>
      </c>
      <c r="M454" s="155" t="s">
        <v>68</v>
      </c>
      <c r="N454" s="102" t="s">
        <v>68</v>
      </c>
      <c r="O454" s="208"/>
      <c r="P454" s="208"/>
      <c r="Q454" s="102" t="s">
        <v>68</v>
      </c>
      <c r="R454" s="102" t="s">
        <v>68</v>
      </c>
      <c r="S454" s="102" t="s">
        <v>68</v>
      </c>
      <c r="T454" s="102" t="s">
        <v>68</v>
      </c>
      <c r="U454" s="102" t="s">
        <v>68</v>
      </c>
      <c r="V454" s="102" t="s">
        <v>68</v>
      </c>
      <c r="W454" s="102" t="s">
        <v>68</v>
      </c>
      <c r="X454" s="102" t="s">
        <v>68</v>
      </c>
      <c r="Y454" s="102" t="s">
        <v>68</v>
      </c>
      <c r="Z454" s="102" t="s">
        <v>68</v>
      </c>
      <c r="AA454" s="102" t="s">
        <v>68</v>
      </c>
      <c r="AB454" s="102" t="s">
        <v>68</v>
      </c>
      <c r="AC454" s="102" t="s">
        <v>68</v>
      </c>
      <c r="AD454" s="102" t="s">
        <v>68</v>
      </c>
      <c r="AE454" s="102" t="s">
        <v>68</v>
      </c>
      <c r="AF454" s="102" t="s">
        <v>68</v>
      </c>
      <c r="AG454" s="102" t="s">
        <v>68</v>
      </c>
      <c r="AH454" s="232" t="s">
        <v>68</v>
      </c>
    </row>
    <row r="455" spans="2:34" ht="15.95" customHeight="1">
      <c r="B455" s="256" t="str">
        <f>IF(ISBLANK([4]死因簡単分類!B455)=TRUE,"",[4]死因簡単分類!B455)</f>
        <v/>
      </c>
      <c r="C455" s="257" t="str">
        <f>IF(ISBLANK([4]死因簡単分類!C455)=TRUE,"",[4]死因簡単分類!C455)</f>
        <v/>
      </c>
      <c r="D455" s="192" t="str">
        <f>IF(ISBLANK([4]死因簡単分類!$C453)=TRUE,"",[4]死因簡単分類!D455)</f>
        <v/>
      </c>
      <c r="E455" s="155" t="s">
        <v>68</v>
      </c>
      <c r="F455" s="211" t="s">
        <v>68</v>
      </c>
      <c r="G455" s="155" t="s">
        <v>68</v>
      </c>
      <c r="H455" s="155" t="s">
        <v>68</v>
      </c>
      <c r="I455" s="155" t="s">
        <v>68</v>
      </c>
      <c r="J455" s="155" t="s">
        <v>68</v>
      </c>
      <c r="K455" s="155" t="s">
        <v>68</v>
      </c>
      <c r="L455" s="155" t="s">
        <v>68</v>
      </c>
      <c r="M455" s="155" t="s">
        <v>68</v>
      </c>
      <c r="N455" s="102" t="s">
        <v>68</v>
      </c>
      <c r="O455" s="208"/>
      <c r="P455" s="208"/>
      <c r="Q455" s="102" t="s">
        <v>68</v>
      </c>
      <c r="R455" s="102" t="s">
        <v>68</v>
      </c>
      <c r="S455" s="102" t="s">
        <v>68</v>
      </c>
      <c r="T455" s="102" t="s">
        <v>68</v>
      </c>
      <c r="U455" s="102" t="s">
        <v>68</v>
      </c>
      <c r="V455" s="102" t="s">
        <v>68</v>
      </c>
      <c r="W455" s="102" t="s">
        <v>68</v>
      </c>
      <c r="X455" s="102" t="s">
        <v>68</v>
      </c>
      <c r="Y455" s="102" t="s">
        <v>68</v>
      </c>
      <c r="Z455" s="102" t="s">
        <v>68</v>
      </c>
      <c r="AA455" s="102" t="s">
        <v>68</v>
      </c>
      <c r="AB455" s="102" t="s">
        <v>68</v>
      </c>
      <c r="AC455" s="102" t="s">
        <v>68</v>
      </c>
      <c r="AD455" s="102" t="s">
        <v>68</v>
      </c>
      <c r="AE455" s="102" t="s">
        <v>68</v>
      </c>
      <c r="AF455" s="102" t="s">
        <v>68</v>
      </c>
      <c r="AG455" s="102" t="s">
        <v>68</v>
      </c>
      <c r="AH455" s="232" t="s">
        <v>68</v>
      </c>
    </row>
    <row r="456" spans="2:34" ht="15.95" customHeight="1">
      <c r="B456" s="256" t="str">
        <f>IF(ISBLANK([4]死因簡単分類!B456)=TRUE,"",[4]死因簡単分類!B456)</f>
        <v/>
      </c>
      <c r="C456" s="257" t="str">
        <f>IF(ISBLANK([4]死因簡単分類!C456)=TRUE,"",[4]死因簡単分類!C456)</f>
        <v/>
      </c>
      <c r="D456" s="192" t="str">
        <f>IF(ISBLANK([4]死因簡単分類!$C456)=TRUE,"",[4]死因簡単分類!D456)</f>
        <v/>
      </c>
      <c r="E456" s="155" t="s">
        <v>68</v>
      </c>
      <c r="F456" s="211" t="s">
        <v>68</v>
      </c>
      <c r="G456" s="155" t="s">
        <v>68</v>
      </c>
      <c r="H456" s="155" t="s">
        <v>68</v>
      </c>
      <c r="I456" s="155" t="s">
        <v>68</v>
      </c>
      <c r="J456" s="155" t="s">
        <v>68</v>
      </c>
      <c r="K456" s="155" t="s">
        <v>68</v>
      </c>
      <c r="L456" s="155" t="s">
        <v>68</v>
      </c>
      <c r="M456" s="155" t="s">
        <v>68</v>
      </c>
      <c r="N456" s="102" t="s">
        <v>68</v>
      </c>
      <c r="O456" s="208"/>
      <c r="P456" s="208"/>
      <c r="Q456" s="102" t="s">
        <v>68</v>
      </c>
      <c r="R456" s="102" t="s">
        <v>68</v>
      </c>
      <c r="S456" s="102" t="s">
        <v>68</v>
      </c>
      <c r="T456" s="102" t="s">
        <v>68</v>
      </c>
      <c r="U456" s="102" t="s">
        <v>68</v>
      </c>
      <c r="V456" s="102" t="s">
        <v>68</v>
      </c>
      <c r="W456" s="102" t="s">
        <v>68</v>
      </c>
      <c r="X456" s="102" t="s">
        <v>68</v>
      </c>
      <c r="Y456" s="102" t="s">
        <v>68</v>
      </c>
      <c r="Z456" s="102" t="s">
        <v>68</v>
      </c>
      <c r="AA456" s="102" t="s">
        <v>68</v>
      </c>
      <c r="AB456" s="102" t="s">
        <v>68</v>
      </c>
      <c r="AC456" s="102" t="s">
        <v>68</v>
      </c>
      <c r="AD456" s="102" t="s">
        <v>68</v>
      </c>
      <c r="AE456" s="102" t="s">
        <v>68</v>
      </c>
      <c r="AF456" s="102" t="s">
        <v>68</v>
      </c>
      <c r="AG456" s="102" t="s">
        <v>68</v>
      </c>
      <c r="AH456" s="232" t="s">
        <v>68</v>
      </c>
    </row>
    <row r="457" spans="2:34" ht="15.95" customHeight="1">
      <c r="B457" s="256" t="str">
        <f>IF(ISBLANK([4]死因簡単分類!B457)=TRUE,"",[4]死因簡単分類!B457)</f>
        <v/>
      </c>
      <c r="C457" s="257" t="str">
        <f>IF(ISBLANK([4]死因簡単分類!C457)=TRUE,"",[4]死因簡単分類!C457)</f>
        <v/>
      </c>
      <c r="D457" s="192" t="str">
        <f>IF(ISBLANK([4]死因簡単分類!$C456)=TRUE,"",[4]死因簡単分類!D457)</f>
        <v/>
      </c>
      <c r="E457" s="155" t="s">
        <v>68</v>
      </c>
      <c r="F457" s="211" t="s">
        <v>68</v>
      </c>
      <c r="G457" s="155" t="s">
        <v>68</v>
      </c>
      <c r="H457" s="155" t="s">
        <v>68</v>
      </c>
      <c r="I457" s="155" t="s">
        <v>68</v>
      </c>
      <c r="J457" s="155" t="s">
        <v>68</v>
      </c>
      <c r="K457" s="155" t="s">
        <v>68</v>
      </c>
      <c r="L457" s="155" t="s">
        <v>68</v>
      </c>
      <c r="M457" s="155" t="s">
        <v>68</v>
      </c>
      <c r="N457" s="102" t="s">
        <v>68</v>
      </c>
      <c r="O457" s="208"/>
      <c r="P457" s="208"/>
      <c r="Q457" s="102" t="s">
        <v>68</v>
      </c>
      <c r="R457" s="102" t="s">
        <v>68</v>
      </c>
      <c r="S457" s="102" t="s">
        <v>68</v>
      </c>
      <c r="T457" s="102" t="s">
        <v>68</v>
      </c>
      <c r="U457" s="102" t="s">
        <v>68</v>
      </c>
      <c r="V457" s="102" t="s">
        <v>68</v>
      </c>
      <c r="W457" s="102" t="s">
        <v>68</v>
      </c>
      <c r="X457" s="102" t="s">
        <v>68</v>
      </c>
      <c r="Y457" s="102" t="s">
        <v>68</v>
      </c>
      <c r="Z457" s="102" t="s">
        <v>68</v>
      </c>
      <c r="AA457" s="102" t="s">
        <v>68</v>
      </c>
      <c r="AB457" s="102" t="s">
        <v>68</v>
      </c>
      <c r="AC457" s="102" t="s">
        <v>68</v>
      </c>
      <c r="AD457" s="102" t="s">
        <v>68</v>
      </c>
      <c r="AE457" s="102" t="s">
        <v>68</v>
      </c>
      <c r="AF457" s="102" t="s">
        <v>68</v>
      </c>
      <c r="AG457" s="102" t="s">
        <v>68</v>
      </c>
      <c r="AH457" s="232" t="s">
        <v>68</v>
      </c>
    </row>
    <row r="458" spans="2:34" ht="15.95" customHeight="1">
      <c r="B458" s="256" t="str">
        <f>IF(ISBLANK([4]死因簡単分類!B458)=TRUE,"",[4]死因簡単分類!B458)</f>
        <v/>
      </c>
      <c r="C458" s="257" t="str">
        <f>IF(ISBLANK([4]死因簡単分類!C458)=TRUE,"",[4]死因簡単分類!C458)</f>
        <v/>
      </c>
      <c r="D458" s="192" t="str">
        <f>IF(ISBLANK([4]死因簡単分類!$C456)=TRUE,"",[4]死因簡単分類!D458)</f>
        <v/>
      </c>
      <c r="E458" s="155" t="s">
        <v>68</v>
      </c>
      <c r="F458" s="211" t="s">
        <v>68</v>
      </c>
      <c r="G458" s="155" t="s">
        <v>68</v>
      </c>
      <c r="H458" s="155" t="s">
        <v>68</v>
      </c>
      <c r="I458" s="155" t="s">
        <v>68</v>
      </c>
      <c r="J458" s="155" t="s">
        <v>68</v>
      </c>
      <c r="K458" s="155" t="s">
        <v>68</v>
      </c>
      <c r="L458" s="155" t="s">
        <v>68</v>
      </c>
      <c r="M458" s="155" t="s">
        <v>68</v>
      </c>
      <c r="N458" s="102" t="s">
        <v>68</v>
      </c>
      <c r="O458" s="208"/>
      <c r="P458" s="208"/>
      <c r="Q458" s="102" t="s">
        <v>68</v>
      </c>
      <c r="R458" s="102" t="s">
        <v>68</v>
      </c>
      <c r="S458" s="102" t="s">
        <v>68</v>
      </c>
      <c r="T458" s="102" t="s">
        <v>68</v>
      </c>
      <c r="U458" s="102" t="s">
        <v>68</v>
      </c>
      <c r="V458" s="102" t="s">
        <v>68</v>
      </c>
      <c r="W458" s="102" t="s">
        <v>68</v>
      </c>
      <c r="X458" s="102" t="s">
        <v>68</v>
      </c>
      <c r="Y458" s="102" t="s">
        <v>68</v>
      </c>
      <c r="Z458" s="102" t="s">
        <v>68</v>
      </c>
      <c r="AA458" s="102" t="s">
        <v>68</v>
      </c>
      <c r="AB458" s="102" t="s">
        <v>68</v>
      </c>
      <c r="AC458" s="102" t="s">
        <v>68</v>
      </c>
      <c r="AD458" s="102" t="s">
        <v>68</v>
      </c>
      <c r="AE458" s="102" t="s">
        <v>68</v>
      </c>
      <c r="AF458" s="102" t="s">
        <v>68</v>
      </c>
      <c r="AG458" s="102" t="s">
        <v>68</v>
      </c>
      <c r="AH458" s="232" t="s">
        <v>68</v>
      </c>
    </row>
    <row r="459" spans="2:34" ht="15.95" customHeight="1">
      <c r="B459" s="256" t="str">
        <f>IF(ISBLANK([4]死因簡単分類!B459)=TRUE,"",[4]死因簡単分類!B459)</f>
        <v/>
      </c>
      <c r="C459" s="257" t="str">
        <f>IF(ISBLANK([4]死因簡単分類!C459)=TRUE,"",[4]死因簡単分類!C459)</f>
        <v/>
      </c>
      <c r="D459" s="192" t="str">
        <f>IF(ISBLANK([4]死因簡単分類!$C459)=TRUE,"",[4]死因簡単分類!D459)</f>
        <v/>
      </c>
      <c r="E459" s="155" t="s">
        <v>68</v>
      </c>
      <c r="F459" s="211" t="s">
        <v>68</v>
      </c>
      <c r="G459" s="155" t="s">
        <v>68</v>
      </c>
      <c r="H459" s="155" t="s">
        <v>68</v>
      </c>
      <c r="I459" s="155" t="s">
        <v>68</v>
      </c>
      <c r="J459" s="155" t="s">
        <v>68</v>
      </c>
      <c r="K459" s="155" t="s">
        <v>68</v>
      </c>
      <c r="L459" s="155" t="s">
        <v>68</v>
      </c>
      <c r="M459" s="155" t="s">
        <v>68</v>
      </c>
      <c r="N459" s="102" t="s">
        <v>68</v>
      </c>
      <c r="O459" s="208"/>
      <c r="P459" s="208"/>
      <c r="Q459" s="102" t="s">
        <v>68</v>
      </c>
      <c r="R459" s="102" t="s">
        <v>68</v>
      </c>
      <c r="S459" s="102" t="s">
        <v>68</v>
      </c>
      <c r="T459" s="102" t="s">
        <v>68</v>
      </c>
      <c r="U459" s="102" t="s">
        <v>68</v>
      </c>
      <c r="V459" s="102" t="s">
        <v>68</v>
      </c>
      <c r="W459" s="102" t="s">
        <v>68</v>
      </c>
      <c r="X459" s="102" t="s">
        <v>68</v>
      </c>
      <c r="Y459" s="102" t="s">
        <v>68</v>
      </c>
      <c r="Z459" s="102" t="s">
        <v>68</v>
      </c>
      <c r="AA459" s="102" t="s">
        <v>68</v>
      </c>
      <c r="AB459" s="102" t="s">
        <v>68</v>
      </c>
      <c r="AC459" s="102" t="s">
        <v>68</v>
      </c>
      <c r="AD459" s="102" t="s">
        <v>68</v>
      </c>
      <c r="AE459" s="102" t="s">
        <v>68</v>
      </c>
      <c r="AF459" s="102" t="s">
        <v>68</v>
      </c>
      <c r="AG459" s="102" t="s">
        <v>68</v>
      </c>
      <c r="AH459" s="232" t="s">
        <v>68</v>
      </c>
    </row>
    <row r="460" spans="2:34" ht="15.95" customHeight="1">
      <c r="B460" s="256" t="str">
        <f>IF(ISBLANK([4]死因簡単分類!B460)=TRUE,"",[4]死因簡単分類!B460)</f>
        <v/>
      </c>
      <c r="C460" s="257" t="str">
        <f>IF(ISBLANK([4]死因簡単分類!C460)=TRUE,"",[4]死因簡単分類!C460)</f>
        <v/>
      </c>
      <c r="D460" s="192" t="str">
        <f>IF(ISBLANK([4]死因簡単分類!$C459)=TRUE,"",[4]死因簡単分類!D460)</f>
        <v/>
      </c>
      <c r="E460" s="155" t="s">
        <v>68</v>
      </c>
      <c r="F460" s="211" t="s">
        <v>68</v>
      </c>
      <c r="G460" s="155" t="s">
        <v>68</v>
      </c>
      <c r="H460" s="155" t="s">
        <v>68</v>
      </c>
      <c r="I460" s="155" t="s">
        <v>68</v>
      </c>
      <c r="J460" s="155" t="s">
        <v>68</v>
      </c>
      <c r="K460" s="155" t="s">
        <v>68</v>
      </c>
      <c r="L460" s="155" t="s">
        <v>68</v>
      </c>
      <c r="M460" s="155" t="s">
        <v>68</v>
      </c>
      <c r="N460" s="102" t="s">
        <v>68</v>
      </c>
      <c r="O460" s="208"/>
      <c r="P460" s="208"/>
      <c r="Q460" s="102" t="s">
        <v>68</v>
      </c>
      <c r="R460" s="102" t="s">
        <v>68</v>
      </c>
      <c r="S460" s="102" t="s">
        <v>68</v>
      </c>
      <c r="T460" s="102" t="s">
        <v>68</v>
      </c>
      <c r="U460" s="102" t="s">
        <v>68</v>
      </c>
      <c r="V460" s="102" t="s">
        <v>68</v>
      </c>
      <c r="W460" s="102" t="s">
        <v>68</v>
      </c>
      <c r="X460" s="102" t="s">
        <v>68</v>
      </c>
      <c r="Y460" s="102" t="s">
        <v>68</v>
      </c>
      <c r="Z460" s="102" t="s">
        <v>68</v>
      </c>
      <c r="AA460" s="102" t="s">
        <v>68</v>
      </c>
      <c r="AB460" s="102" t="s">
        <v>68</v>
      </c>
      <c r="AC460" s="102" t="s">
        <v>68</v>
      </c>
      <c r="AD460" s="102" t="s">
        <v>68</v>
      </c>
      <c r="AE460" s="102" t="s">
        <v>68</v>
      </c>
      <c r="AF460" s="102" t="s">
        <v>68</v>
      </c>
      <c r="AG460" s="102" t="s">
        <v>68</v>
      </c>
      <c r="AH460" s="232" t="s">
        <v>68</v>
      </c>
    </row>
    <row r="461" spans="2:34" ht="15.95" customHeight="1">
      <c r="B461" s="256" t="str">
        <f>IF(ISBLANK([4]死因簡単分類!B461)=TRUE,"",[4]死因簡単分類!B461)</f>
        <v/>
      </c>
      <c r="C461" s="257" t="str">
        <f>IF(ISBLANK([4]死因簡単分類!C461)=TRUE,"",[4]死因簡単分類!C461)</f>
        <v/>
      </c>
      <c r="D461" s="192" t="str">
        <f>IF(ISBLANK([4]死因簡単分類!$C459)=TRUE,"",[4]死因簡単分類!D461)</f>
        <v/>
      </c>
      <c r="E461" s="155" t="s">
        <v>68</v>
      </c>
      <c r="F461" s="211" t="s">
        <v>68</v>
      </c>
      <c r="G461" s="155" t="s">
        <v>68</v>
      </c>
      <c r="H461" s="155" t="s">
        <v>68</v>
      </c>
      <c r="I461" s="155" t="s">
        <v>68</v>
      </c>
      <c r="J461" s="155" t="s">
        <v>68</v>
      </c>
      <c r="K461" s="155" t="s">
        <v>68</v>
      </c>
      <c r="L461" s="155" t="s">
        <v>68</v>
      </c>
      <c r="M461" s="155" t="s">
        <v>68</v>
      </c>
      <c r="N461" s="102" t="s">
        <v>68</v>
      </c>
      <c r="O461" s="208"/>
      <c r="P461" s="208"/>
      <c r="Q461" s="102" t="s">
        <v>68</v>
      </c>
      <c r="R461" s="102" t="s">
        <v>68</v>
      </c>
      <c r="S461" s="102" t="s">
        <v>68</v>
      </c>
      <c r="T461" s="102" t="s">
        <v>68</v>
      </c>
      <c r="U461" s="102" t="s">
        <v>68</v>
      </c>
      <c r="V461" s="102" t="s">
        <v>68</v>
      </c>
      <c r="W461" s="102" t="s">
        <v>68</v>
      </c>
      <c r="X461" s="102" t="s">
        <v>68</v>
      </c>
      <c r="Y461" s="102" t="s">
        <v>68</v>
      </c>
      <c r="Z461" s="102" t="s">
        <v>68</v>
      </c>
      <c r="AA461" s="102" t="s">
        <v>68</v>
      </c>
      <c r="AB461" s="102" t="s">
        <v>68</v>
      </c>
      <c r="AC461" s="102" t="s">
        <v>68</v>
      </c>
      <c r="AD461" s="102" t="s">
        <v>68</v>
      </c>
      <c r="AE461" s="102" t="s">
        <v>68</v>
      </c>
      <c r="AF461" s="102" t="s">
        <v>68</v>
      </c>
      <c r="AG461" s="102" t="s">
        <v>68</v>
      </c>
      <c r="AH461" s="232" t="s">
        <v>68</v>
      </c>
    </row>
    <row r="462" spans="2:34" ht="15.95" customHeight="1">
      <c r="B462" s="256" t="str">
        <f>IF(ISBLANK([4]死因簡単分類!B462)=TRUE,"",[4]死因簡単分類!B462)</f>
        <v/>
      </c>
      <c r="C462" s="257" t="str">
        <f>IF(ISBLANK([4]死因簡単分類!C462)=TRUE,"",[4]死因簡単分類!C462)</f>
        <v/>
      </c>
      <c r="D462" s="192" t="str">
        <f>IF(ISBLANK([4]死因簡単分類!$C462)=TRUE,"",[4]死因簡単分類!D462)</f>
        <v/>
      </c>
      <c r="E462" s="155" t="s">
        <v>68</v>
      </c>
      <c r="F462" s="211" t="s">
        <v>68</v>
      </c>
      <c r="G462" s="155" t="s">
        <v>68</v>
      </c>
      <c r="H462" s="155" t="s">
        <v>68</v>
      </c>
      <c r="I462" s="155" t="s">
        <v>68</v>
      </c>
      <c r="J462" s="155" t="s">
        <v>68</v>
      </c>
      <c r="K462" s="155" t="s">
        <v>68</v>
      </c>
      <c r="L462" s="155" t="s">
        <v>68</v>
      </c>
      <c r="M462" s="155" t="s">
        <v>68</v>
      </c>
      <c r="N462" s="102" t="s">
        <v>68</v>
      </c>
      <c r="O462" s="208"/>
      <c r="P462" s="208"/>
      <c r="Q462" s="102" t="s">
        <v>68</v>
      </c>
      <c r="R462" s="102" t="s">
        <v>68</v>
      </c>
      <c r="S462" s="102" t="s">
        <v>68</v>
      </c>
      <c r="T462" s="102" t="s">
        <v>68</v>
      </c>
      <c r="U462" s="102" t="s">
        <v>68</v>
      </c>
      <c r="V462" s="102" t="s">
        <v>68</v>
      </c>
      <c r="W462" s="102" t="s">
        <v>68</v>
      </c>
      <c r="X462" s="102" t="s">
        <v>68</v>
      </c>
      <c r="Y462" s="102" t="s">
        <v>68</v>
      </c>
      <c r="Z462" s="102" t="s">
        <v>68</v>
      </c>
      <c r="AA462" s="102" t="s">
        <v>68</v>
      </c>
      <c r="AB462" s="102" t="s">
        <v>68</v>
      </c>
      <c r="AC462" s="102" t="s">
        <v>68</v>
      </c>
      <c r="AD462" s="102" t="s">
        <v>68</v>
      </c>
      <c r="AE462" s="102" t="s">
        <v>68</v>
      </c>
      <c r="AF462" s="102" t="s">
        <v>68</v>
      </c>
      <c r="AG462" s="102" t="s">
        <v>68</v>
      </c>
      <c r="AH462" s="232" t="s">
        <v>68</v>
      </c>
    </row>
    <row r="463" spans="2:34" ht="15.95" customHeight="1">
      <c r="B463" s="256" t="str">
        <f>IF(ISBLANK([4]死因簡単分類!B463)=TRUE,"",[4]死因簡単分類!B463)</f>
        <v/>
      </c>
      <c r="C463" s="257" t="str">
        <f>IF(ISBLANK([4]死因簡単分類!C463)=TRUE,"",[4]死因簡単分類!C463)</f>
        <v/>
      </c>
      <c r="D463" s="192" t="str">
        <f>IF(ISBLANK([4]死因簡単分類!$C462)=TRUE,"",[4]死因簡単分類!D463)</f>
        <v/>
      </c>
      <c r="E463" s="155" t="s">
        <v>68</v>
      </c>
      <c r="F463" s="211" t="s">
        <v>68</v>
      </c>
      <c r="G463" s="155" t="s">
        <v>68</v>
      </c>
      <c r="H463" s="155" t="s">
        <v>68</v>
      </c>
      <c r="I463" s="155" t="s">
        <v>68</v>
      </c>
      <c r="J463" s="155" t="s">
        <v>68</v>
      </c>
      <c r="K463" s="155" t="s">
        <v>68</v>
      </c>
      <c r="L463" s="155" t="s">
        <v>68</v>
      </c>
      <c r="M463" s="155" t="s">
        <v>68</v>
      </c>
      <c r="N463" s="102" t="s">
        <v>68</v>
      </c>
      <c r="O463" s="208"/>
      <c r="P463" s="208"/>
      <c r="Q463" s="102" t="s">
        <v>68</v>
      </c>
      <c r="R463" s="102" t="s">
        <v>68</v>
      </c>
      <c r="S463" s="102" t="s">
        <v>68</v>
      </c>
      <c r="T463" s="102" t="s">
        <v>68</v>
      </c>
      <c r="U463" s="102" t="s">
        <v>68</v>
      </c>
      <c r="V463" s="102" t="s">
        <v>68</v>
      </c>
      <c r="W463" s="102" t="s">
        <v>68</v>
      </c>
      <c r="X463" s="102" t="s">
        <v>68</v>
      </c>
      <c r="Y463" s="102" t="s">
        <v>68</v>
      </c>
      <c r="Z463" s="102" t="s">
        <v>68</v>
      </c>
      <c r="AA463" s="102" t="s">
        <v>68</v>
      </c>
      <c r="AB463" s="102" t="s">
        <v>68</v>
      </c>
      <c r="AC463" s="102" t="s">
        <v>68</v>
      </c>
      <c r="AD463" s="102" t="s">
        <v>68</v>
      </c>
      <c r="AE463" s="102" t="s">
        <v>68</v>
      </c>
      <c r="AF463" s="102" t="s">
        <v>68</v>
      </c>
      <c r="AG463" s="102" t="s">
        <v>68</v>
      </c>
      <c r="AH463" s="232" t="s">
        <v>68</v>
      </c>
    </row>
    <row r="464" spans="2:34" ht="15.95" customHeight="1">
      <c r="B464" s="256" t="str">
        <f>IF(ISBLANK([4]死因簡単分類!B464)=TRUE,"",[4]死因簡単分類!B464)</f>
        <v/>
      </c>
      <c r="C464" s="257" t="str">
        <f>IF(ISBLANK([4]死因簡単分類!C464)=TRUE,"",[4]死因簡単分類!C464)</f>
        <v/>
      </c>
      <c r="D464" s="192" t="str">
        <f>IF(ISBLANK([4]死因簡単分類!$C462)=TRUE,"",[4]死因簡単分類!D464)</f>
        <v/>
      </c>
      <c r="E464" s="155" t="s">
        <v>68</v>
      </c>
      <c r="F464" s="211" t="s">
        <v>68</v>
      </c>
      <c r="G464" s="155" t="s">
        <v>68</v>
      </c>
      <c r="H464" s="155" t="s">
        <v>68</v>
      </c>
      <c r="I464" s="155" t="s">
        <v>68</v>
      </c>
      <c r="J464" s="155" t="s">
        <v>68</v>
      </c>
      <c r="K464" s="155" t="s">
        <v>68</v>
      </c>
      <c r="L464" s="155" t="s">
        <v>68</v>
      </c>
      <c r="M464" s="155" t="s">
        <v>68</v>
      </c>
      <c r="N464" s="102" t="s">
        <v>68</v>
      </c>
      <c r="O464" s="208"/>
      <c r="P464" s="208"/>
      <c r="Q464" s="102" t="s">
        <v>68</v>
      </c>
      <c r="R464" s="102" t="s">
        <v>68</v>
      </c>
      <c r="S464" s="102" t="s">
        <v>68</v>
      </c>
      <c r="T464" s="102" t="s">
        <v>68</v>
      </c>
      <c r="U464" s="102" t="s">
        <v>68</v>
      </c>
      <c r="V464" s="102" t="s">
        <v>68</v>
      </c>
      <c r="W464" s="102" t="s">
        <v>68</v>
      </c>
      <c r="X464" s="102" t="s">
        <v>68</v>
      </c>
      <c r="Y464" s="102" t="s">
        <v>68</v>
      </c>
      <c r="Z464" s="102" t="s">
        <v>68</v>
      </c>
      <c r="AA464" s="102" t="s">
        <v>68</v>
      </c>
      <c r="AB464" s="102" t="s">
        <v>68</v>
      </c>
      <c r="AC464" s="102" t="s">
        <v>68</v>
      </c>
      <c r="AD464" s="102" t="s">
        <v>68</v>
      </c>
      <c r="AE464" s="102" t="s">
        <v>68</v>
      </c>
      <c r="AF464" s="102" t="s">
        <v>68</v>
      </c>
      <c r="AG464" s="102" t="s">
        <v>68</v>
      </c>
      <c r="AH464" s="232" t="s">
        <v>68</v>
      </c>
    </row>
    <row r="465" spans="2:34" ht="15.95" customHeight="1">
      <c r="B465" s="256" t="str">
        <f>IF(ISBLANK([4]死因簡単分類!B465)=TRUE,"",[4]死因簡単分類!B465)</f>
        <v/>
      </c>
      <c r="C465" s="257" t="str">
        <f>IF(ISBLANK([4]死因簡単分類!C465)=TRUE,"",[4]死因簡単分類!C465)</f>
        <v/>
      </c>
      <c r="D465" s="192" t="str">
        <f>IF(ISBLANK([4]死因簡単分類!$C465)=TRUE,"",[4]死因簡単分類!D465)</f>
        <v/>
      </c>
      <c r="E465" s="155" t="s">
        <v>68</v>
      </c>
      <c r="F465" s="211" t="s">
        <v>68</v>
      </c>
      <c r="G465" s="155" t="s">
        <v>68</v>
      </c>
      <c r="H465" s="155" t="s">
        <v>68</v>
      </c>
      <c r="I465" s="155" t="s">
        <v>68</v>
      </c>
      <c r="J465" s="155" t="s">
        <v>68</v>
      </c>
      <c r="K465" s="155" t="s">
        <v>68</v>
      </c>
      <c r="L465" s="155" t="s">
        <v>68</v>
      </c>
      <c r="M465" s="155" t="s">
        <v>68</v>
      </c>
      <c r="N465" s="102" t="s">
        <v>68</v>
      </c>
      <c r="O465" s="208"/>
      <c r="P465" s="208"/>
      <c r="Q465" s="102" t="s">
        <v>68</v>
      </c>
      <c r="R465" s="102" t="s">
        <v>68</v>
      </c>
      <c r="S465" s="102" t="s">
        <v>68</v>
      </c>
      <c r="T465" s="102" t="s">
        <v>68</v>
      </c>
      <c r="U465" s="102" t="s">
        <v>68</v>
      </c>
      <c r="V465" s="102" t="s">
        <v>68</v>
      </c>
      <c r="W465" s="102" t="s">
        <v>68</v>
      </c>
      <c r="X465" s="102" t="s">
        <v>68</v>
      </c>
      <c r="Y465" s="102" t="s">
        <v>68</v>
      </c>
      <c r="Z465" s="102" t="s">
        <v>68</v>
      </c>
      <c r="AA465" s="102" t="s">
        <v>68</v>
      </c>
      <c r="AB465" s="102" t="s">
        <v>68</v>
      </c>
      <c r="AC465" s="102" t="s">
        <v>68</v>
      </c>
      <c r="AD465" s="102" t="s">
        <v>68</v>
      </c>
      <c r="AE465" s="102" t="s">
        <v>68</v>
      </c>
      <c r="AF465" s="102" t="s">
        <v>68</v>
      </c>
      <c r="AG465" s="102" t="s">
        <v>68</v>
      </c>
      <c r="AH465" s="232" t="s">
        <v>68</v>
      </c>
    </row>
    <row r="466" spans="2:34" ht="15.95" customHeight="1">
      <c r="B466" s="256" t="str">
        <f>IF(ISBLANK([4]死因簡単分類!B466)=TRUE,"",[4]死因簡単分類!B466)</f>
        <v/>
      </c>
      <c r="C466" s="257" t="str">
        <f>IF(ISBLANK([4]死因簡単分類!C466)=TRUE,"",[4]死因簡単分類!C466)</f>
        <v/>
      </c>
      <c r="D466" s="192" t="str">
        <f>IF(ISBLANK([4]死因簡単分類!$C465)=TRUE,"",[4]死因簡単分類!D466)</f>
        <v/>
      </c>
      <c r="E466" s="155" t="s">
        <v>68</v>
      </c>
      <c r="F466" s="211" t="s">
        <v>68</v>
      </c>
      <c r="G466" s="155" t="s">
        <v>68</v>
      </c>
      <c r="H466" s="155" t="s">
        <v>68</v>
      </c>
      <c r="I466" s="155" t="s">
        <v>68</v>
      </c>
      <c r="J466" s="155" t="s">
        <v>68</v>
      </c>
      <c r="K466" s="155" t="s">
        <v>68</v>
      </c>
      <c r="L466" s="155" t="s">
        <v>68</v>
      </c>
      <c r="M466" s="155" t="s">
        <v>68</v>
      </c>
      <c r="N466" s="102" t="s">
        <v>68</v>
      </c>
      <c r="O466" s="208"/>
      <c r="P466" s="208"/>
      <c r="Q466" s="102" t="s">
        <v>68</v>
      </c>
      <c r="R466" s="102" t="s">
        <v>68</v>
      </c>
      <c r="S466" s="102" t="s">
        <v>68</v>
      </c>
      <c r="T466" s="102" t="s">
        <v>68</v>
      </c>
      <c r="U466" s="102" t="s">
        <v>68</v>
      </c>
      <c r="V466" s="102" t="s">
        <v>68</v>
      </c>
      <c r="W466" s="102" t="s">
        <v>68</v>
      </c>
      <c r="X466" s="102" t="s">
        <v>68</v>
      </c>
      <c r="Y466" s="102" t="s">
        <v>68</v>
      </c>
      <c r="Z466" s="102" t="s">
        <v>68</v>
      </c>
      <c r="AA466" s="102" t="s">
        <v>68</v>
      </c>
      <c r="AB466" s="102" t="s">
        <v>68</v>
      </c>
      <c r="AC466" s="102" t="s">
        <v>68</v>
      </c>
      <c r="AD466" s="102" t="s">
        <v>68</v>
      </c>
      <c r="AE466" s="102" t="s">
        <v>68</v>
      </c>
      <c r="AF466" s="102" t="s">
        <v>68</v>
      </c>
      <c r="AG466" s="102" t="s">
        <v>68</v>
      </c>
      <c r="AH466" s="232" t="s">
        <v>68</v>
      </c>
    </row>
    <row r="467" spans="2:34" ht="15.95" customHeight="1">
      <c r="B467" s="256" t="str">
        <f>IF(ISBLANK([4]死因簡単分類!B467)=TRUE,"",[4]死因簡単分類!B467)</f>
        <v/>
      </c>
      <c r="C467" s="257" t="str">
        <f>IF(ISBLANK([4]死因簡単分類!C467)=TRUE,"",[4]死因簡単分類!C467)</f>
        <v/>
      </c>
      <c r="D467" s="192" t="str">
        <f>IF(ISBLANK([4]死因簡単分類!$C465)=TRUE,"",[4]死因簡単分類!D467)</f>
        <v/>
      </c>
      <c r="E467" s="155" t="s">
        <v>68</v>
      </c>
      <c r="F467" s="211" t="s">
        <v>68</v>
      </c>
      <c r="G467" s="155" t="s">
        <v>68</v>
      </c>
      <c r="H467" s="155" t="s">
        <v>68</v>
      </c>
      <c r="I467" s="155" t="s">
        <v>68</v>
      </c>
      <c r="J467" s="155" t="s">
        <v>68</v>
      </c>
      <c r="K467" s="155" t="s">
        <v>68</v>
      </c>
      <c r="L467" s="155" t="s">
        <v>68</v>
      </c>
      <c r="M467" s="155" t="s">
        <v>68</v>
      </c>
      <c r="N467" s="102" t="s">
        <v>68</v>
      </c>
      <c r="O467" s="208"/>
      <c r="P467" s="208"/>
      <c r="Q467" s="102" t="s">
        <v>68</v>
      </c>
      <c r="R467" s="102" t="s">
        <v>68</v>
      </c>
      <c r="S467" s="102" t="s">
        <v>68</v>
      </c>
      <c r="T467" s="102" t="s">
        <v>68</v>
      </c>
      <c r="U467" s="102" t="s">
        <v>68</v>
      </c>
      <c r="V467" s="102" t="s">
        <v>68</v>
      </c>
      <c r="W467" s="102" t="s">
        <v>68</v>
      </c>
      <c r="X467" s="102" t="s">
        <v>68</v>
      </c>
      <c r="Y467" s="102" t="s">
        <v>68</v>
      </c>
      <c r="Z467" s="102" t="s">
        <v>68</v>
      </c>
      <c r="AA467" s="102" t="s">
        <v>68</v>
      </c>
      <c r="AB467" s="102" t="s">
        <v>68</v>
      </c>
      <c r="AC467" s="102" t="s">
        <v>68</v>
      </c>
      <c r="AD467" s="102" t="s">
        <v>68</v>
      </c>
      <c r="AE467" s="102" t="s">
        <v>68</v>
      </c>
      <c r="AF467" s="102" t="s">
        <v>68</v>
      </c>
      <c r="AG467" s="102" t="s">
        <v>68</v>
      </c>
      <c r="AH467" s="232" t="s">
        <v>68</v>
      </c>
    </row>
    <row r="468" spans="2:34" ht="15.95" customHeight="1">
      <c r="B468" s="256" t="str">
        <f>IF(ISBLANK([4]死因簡単分類!B468)=TRUE,"",[4]死因簡単分類!B468)</f>
        <v/>
      </c>
      <c r="C468" s="257" t="str">
        <f>IF(ISBLANK([4]死因簡単分類!C468)=TRUE,"",[4]死因簡単分類!C468)</f>
        <v/>
      </c>
      <c r="D468" s="192" t="str">
        <f>IF(ISBLANK([4]死因簡単分類!$C468)=TRUE,"",[4]死因簡単分類!D468)</f>
        <v/>
      </c>
      <c r="E468" s="155" t="s">
        <v>68</v>
      </c>
      <c r="F468" s="211" t="s">
        <v>68</v>
      </c>
      <c r="G468" s="155" t="s">
        <v>68</v>
      </c>
      <c r="H468" s="155" t="s">
        <v>68</v>
      </c>
      <c r="I468" s="155" t="s">
        <v>68</v>
      </c>
      <c r="J468" s="155" t="s">
        <v>68</v>
      </c>
      <c r="K468" s="155" t="s">
        <v>68</v>
      </c>
      <c r="L468" s="155" t="s">
        <v>68</v>
      </c>
      <c r="M468" s="155" t="s">
        <v>68</v>
      </c>
      <c r="N468" s="102" t="s">
        <v>68</v>
      </c>
      <c r="O468" s="208"/>
      <c r="P468" s="208"/>
      <c r="Q468" s="102" t="s">
        <v>68</v>
      </c>
      <c r="R468" s="102" t="s">
        <v>68</v>
      </c>
      <c r="S468" s="102" t="s">
        <v>68</v>
      </c>
      <c r="T468" s="102" t="s">
        <v>68</v>
      </c>
      <c r="U468" s="102" t="s">
        <v>68</v>
      </c>
      <c r="V468" s="102" t="s">
        <v>68</v>
      </c>
      <c r="W468" s="102" t="s">
        <v>68</v>
      </c>
      <c r="X468" s="102" t="s">
        <v>68</v>
      </c>
      <c r="Y468" s="102" t="s">
        <v>68</v>
      </c>
      <c r="Z468" s="102" t="s">
        <v>68</v>
      </c>
      <c r="AA468" s="102" t="s">
        <v>68</v>
      </c>
      <c r="AB468" s="102" t="s">
        <v>68</v>
      </c>
      <c r="AC468" s="102" t="s">
        <v>68</v>
      </c>
      <c r="AD468" s="102" t="s">
        <v>68</v>
      </c>
      <c r="AE468" s="102" t="s">
        <v>68</v>
      </c>
      <c r="AF468" s="102" t="s">
        <v>68</v>
      </c>
      <c r="AG468" s="102" t="s">
        <v>68</v>
      </c>
      <c r="AH468" s="232" t="s">
        <v>68</v>
      </c>
    </row>
    <row r="469" spans="2:34" ht="15.95" customHeight="1">
      <c r="B469" s="256" t="str">
        <f>IF(ISBLANK([4]死因簡単分類!B469)=TRUE,"",[4]死因簡単分類!B469)</f>
        <v/>
      </c>
      <c r="C469" s="257" t="str">
        <f>IF(ISBLANK([4]死因簡単分類!C469)=TRUE,"",[4]死因簡単分類!C469)</f>
        <v/>
      </c>
      <c r="D469" s="192" t="str">
        <f>IF(ISBLANK([4]死因簡単分類!$C468)=TRUE,"",[4]死因簡単分類!D469)</f>
        <v/>
      </c>
      <c r="E469" s="155" t="s">
        <v>68</v>
      </c>
      <c r="F469" s="211" t="s">
        <v>68</v>
      </c>
      <c r="G469" s="155" t="s">
        <v>68</v>
      </c>
      <c r="H469" s="155" t="s">
        <v>68</v>
      </c>
      <c r="I469" s="155" t="s">
        <v>68</v>
      </c>
      <c r="J469" s="155" t="s">
        <v>68</v>
      </c>
      <c r="K469" s="155" t="s">
        <v>68</v>
      </c>
      <c r="L469" s="155" t="s">
        <v>68</v>
      </c>
      <c r="M469" s="155" t="s">
        <v>68</v>
      </c>
      <c r="N469" s="102" t="s">
        <v>68</v>
      </c>
      <c r="O469" s="208"/>
      <c r="P469" s="208"/>
      <c r="Q469" s="102" t="s">
        <v>68</v>
      </c>
      <c r="R469" s="102" t="s">
        <v>68</v>
      </c>
      <c r="S469" s="102" t="s">
        <v>68</v>
      </c>
      <c r="T469" s="102" t="s">
        <v>68</v>
      </c>
      <c r="U469" s="102" t="s">
        <v>68</v>
      </c>
      <c r="V469" s="102" t="s">
        <v>68</v>
      </c>
      <c r="W469" s="102" t="s">
        <v>68</v>
      </c>
      <c r="X469" s="102" t="s">
        <v>68</v>
      </c>
      <c r="Y469" s="102" t="s">
        <v>68</v>
      </c>
      <c r="Z469" s="102" t="s">
        <v>68</v>
      </c>
      <c r="AA469" s="102" t="s">
        <v>68</v>
      </c>
      <c r="AB469" s="102" t="s">
        <v>68</v>
      </c>
      <c r="AC469" s="102" t="s">
        <v>68</v>
      </c>
      <c r="AD469" s="102" t="s">
        <v>68</v>
      </c>
      <c r="AE469" s="102" t="s">
        <v>68</v>
      </c>
      <c r="AF469" s="102" t="s">
        <v>68</v>
      </c>
      <c r="AG469" s="102" t="s">
        <v>68</v>
      </c>
      <c r="AH469" s="232" t="s">
        <v>68</v>
      </c>
    </row>
    <row r="470" spans="2:34" ht="15.95" customHeight="1">
      <c r="B470" s="256" t="str">
        <f>IF(ISBLANK([4]死因簡単分類!B470)=TRUE,"",[4]死因簡単分類!B470)</f>
        <v/>
      </c>
      <c r="C470" s="257" t="str">
        <f>IF(ISBLANK([4]死因簡単分類!C470)=TRUE,"",[4]死因簡単分類!C470)</f>
        <v/>
      </c>
      <c r="D470" s="192" t="str">
        <f>IF(ISBLANK([4]死因簡単分類!$C468)=TRUE,"",[4]死因簡単分類!D470)</f>
        <v/>
      </c>
      <c r="E470" s="155" t="s">
        <v>68</v>
      </c>
      <c r="F470" s="211" t="s">
        <v>68</v>
      </c>
      <c r="G470" s="155" t="s">
        <v>68</v>
      </c>
      <c r="H470" s="155" t="s">
        <v>68</v>
      </c>
      <c r="I470" s="155" t="s">
        <v>68</v>
      </c>
      <c r="J470" s="155" t="s">
        <v>68</v>
      </c>
      <c r="K470" s="155" t="s">
        <v>68</v>
      </c>
      <c r="L470" s="155" t="s">
        <v>68</v>
      </c>
      <c r="M470" s="155" t="s">
        <v>68</v>
      </c>
      <c r="N470" s="102" t="s">
        <v>68</v>
      </c>
      <c r="O470" s="208"/>
      <c r="P470" s="208"/>
      <c r="Q470" s="102" t="s">
        <v>68</v>
      </c>
      <c r="R470" s="102" t="s">
        <v>68</v>
      </c>
      <c r="S470" s="102" t="s">
        <v>68</v>
      </c>
      <c r="T470" s="102" t="s">
        <v>68</v>
      </c>
      <c r="U470" s="102" t="s">
        <v>68</v>
      </c>
      <c r="V470" s="102" t="s">
        <v>68</v>
      </c>
      <c r="W470" s="102" t="s">
        <v>68</v>
      </c>
      <c r="X470" s="102" t="s">
        <v>68</v>
      </c>
      <c r="Y470" s="102" t="s">
        <v>68</v>
      </c>
      <c r="Z470" s="102" t="s">
        <v>68</v>
      </c>
      <c r="AA470" s="102" t="s">
        <v>68</v>
      </c>
      <c r="AB470" s="102" t="s">
        <v>68</v>
      </c>
      <c r="AC470" s="102" t="s">
        <v>68</v>
      </c>
      <c r="AD470" s="102" t="s">
        <v>68</v>
      </c>
      <c r="AE470" s="102" t="s">
        <v>68</v>
      </c>
      <c r="AF470" s="102" t="s">
        <v>68</v>
      </c>
      <c r="AG470" s="102" t="s">
        <v>68</v>
      </c>
      <c r="AH470" s="232" t="s">
        <v>68</v>
      </c>
    </row>
    <row r="471" spans="2:34" ht="15.95" customHeight="1">
      <c r="B471" s="256" t="str">
        <f>IF(ISBLANK([4]死因簡単分類!B471)=TRUE,"",[4]死因簡単分類!B471)</f>
        <v/>
      </c>
      <c r="C471" s="257" t="str">
        <f>IF(ISBLANK([4]死因簡単分類!C471)=TRUE,"",[4]死因簡単分類!C471)</f>
        <v/>
      </c>
      <c r="D471" s="192" t="str">
        <f>IF(ISBLANK([4]死因簡単分類!$C471)=TRUE,"",[4]死因簡単分類!D471)</f>
        <v/>
      </c>
      <c r="E471" s="155" t="s">
        <v>68</v>
      </c>
      <c r="F471" s="211" t="s">
        <v>68</v>
      </c>
      <c r="G471" s="155" t="s">
        <v>68</v>
      </c>
      <c r="H471" s="155" t="s">
        <v>68</v>
      </c>
      <c r="I471" s="155" t="s">
        <v>68</v>
      </c>
      <c r="J471" s="155" t="s">
        <v>68</v>
      </c>
      <c r="K471" s="155" t="s">
        <v>68</v>
      </c>
      <c r="L471" s="155" t="s">
        <v>68</v>
      </c>
      <c r="M471" s="155" t="s">
        <v>68</v>
      </c>
      <c r="N471" s="102" t="s">
        <v>68</v>
      </c>
      <c r="O471" s="208"/>
      <c r="P471" s="208"/>
      <c r="Q471" s="102" t="s">
        <v>68</v>
      </c>
      <c r="R471" s="102" t="s">
        <v>68</v>
      </c>
      <c r="S471" s="102" t="s">
        <v>68</v>
      </c>
      <c r="T471" s="102" t="s">
        <v>68</v>
      </c>
      <c r="U471" s="102" t="s">
        <v>68</v>
      </c>
      <c r="V471" s="102" t="s">
        <v>68</v>
      </c>
      <c r="W471" s="102" t="s">
        <v>68</v>
      </c>
      <c r="X471" s="102" t="s">
        <v>68</v>
      </c>
      <c r="Y471" s="102" t="s">
        <v>68</v>
      </c>
      <c r="Z471" s="102" t="s">
        <v>68</v>
      </c>
      <c r="AA471" s="102" t="s">
        <v>68</v>
      </c>
      <c r="AB471" s="102" t="s">
        <v>68</v>
      </c>
      <c r="AC471" s="102" t="s">
        <v>68</v>
      </c>
      <c r="AD471" s="102" t="s">
        <v>68</v>
      </c>
      <c r="AE471" s="102" t="s">
        <v>68</v>
      </c>
      <c r="AF471" s="102" t="s">
        <v>68</v>
      </c>
      <c r="AG471" s="102" t="s">
        <v>68</v>
      </c>
      <c r="AH471" s="232" t="s">
        <v>68</v>
      </c>
    </row>
    <row r="472" spans="2:34" ht="15.95" customHeight="1">
      <c r="B472" s="256" t="str">
        <f>IF(ISBLANK([4]死因簡単分類!B472)=TRUE,"",[4]死因簡単分類!B472)</f>
        <v/>
      </c>
      <c r="C472" s="257" t="str">
        <f>IF(ISBLANK([4]死因簡単分類!C472)=TRUE,"",[4]死因簡単分類!C472)</f>
        <v/>
      </c>
      <c r="D472" s="192" t="str">
        <f>IF(ISBLANK([4]死因簡単分類!$C471)=TRUE,"",[4]死因簡単分類!D472)</f>
        <v/>
      </c>
      <c r="E472" s="155" t="s">
        <v>68</v>
      </c>
      <c r="F472" s="211" t="s">
        <v>68</v>
      </c>
      <c r="G472" s="155" t="s">
        <v>68</v>
      </c>
      <c r="H472" s="155" t="s">
        <v>68</v>
      </c>
      <c r="I472" s="155" t="s">
        <v>68</v>
      </c>
      <c r="J472" s="155" t="s">
        <v>68</v>
      </c>
      <c r="K472" s="155" t="s">
        <v>68</v>
      </c>
      <c r="L472" s="155" t="s">
        <v>68</v>
      </c>
      <c r="M472" s="155" t="s">
        <v>68</v>
      </c>
      <c r="N472" s="102" t="s">
        <v>68</v>
      </c>
      <c r="O472" s="208"/>
      <c r="P472" s="208"/>
      <c r="Q472" s="102" t="s">
        <v>68</v>
      </c>
      <c r="R472" s="102" t="s">
        <v>68</v>
      </c>
      <c r="S472" s="102" t="s">
        <v>68</v>
      </c>
      <c r="T472" s="102" t="s">
        <v>68</v>
      </c>
      <c r="U472" s="102" t="s">
        <v>68</v>
      </c>
      <c r="V472" s="102" t="s">
        <v>68</v>
      </c>
      <c r="W472" s="102" t="s">
        <v>68</v>
      </c>
      <c r="X472" s="102" t="s">
        <v>68</v>
      </c>
      <c r="Y472" s="102" t="s">
        <v>68</v>
      </c>
      <c r="Z472" s="102" t="s">
        <v>68</v>
      </c>
      <c r="AA472" s="102" t="s">
        <v>68</v>
      </c>
      <c r="AB472" s="102" t="s">
        <v>68</v>
      </c>
      <c r="AC472" s="102" t="s">
        <v>68</v>
      </c>
      <c r="AD472" s="102" t="s">
        <v>68</v>
      </c>
      <c r="AE472" s="102" t="s">
        <v>68</v>
      </c>
      <c r="AF472" s="102" t="s">
        <v>68</v>
      </c>
      <c r="AG472" s="102" t="s">
        <v>68</v>
      </c>
      <c r="AH472" s="232" t="s">
        <v>68</v>
      </c>
    </row>
    <row r="473" spans="2:34" ht="15.95" customHeight="1">
      <c r="B473" s="256" t="str">
        <f>IF(ISBLANK([4]死因簡単分類!B473)=TRUE,"",[4]死因簡単分類!B473)</f>
        <v/>
      </c>
      <c r="C473" s="257" t="str">
        <f>IF(ISBLANK([4]死因簡単分類!C473)=TRUE,"",[4]死因簡単分類!C473)</f>
        <v/>
      </c>
      <c r="D473" s="192" t="str">
        <f>IF(ISBLANK([4]死因簡単分類!$C471)=TRUE,"",[4]死因簡単分類!D473)</f>
        <v/>
      </c>
      <c r="E473" s="155" t="s">
        <v>68</v>
      </c>
      <c r="F473" s="211" t="s">
        <v>68</v>
      </c>
      <c r="G473" s="155" t="s">
        <v>68</v>
      </c>
      <c r="H473" s="155" t="s">
        <v>68</v>
      </c>
      <c r="I473" s="155" t="s">
        <v>68</v>
      </c>
      <c r="J473" s="155" t="s">
        <v>68</v>
      </c>
      <c r="K473" s="155" t="s">
        <v>68</v>
      </c>
      <c r="L473" s="155" t="s">
        <v>68</v>
      </c>
      <c r="M473" s="155" t="s">
        <v>68</v>
      </c>
      <c r="N473" s="102" t="s">
        <v>68</v>
      </c>
      <c r="O473" s="208"/>
      <c r="P473" s="212"/>
      <c r="Q473" s="102" t="s">
        <v>68</v>
      </c>
      <c r="R473" s="102" t="s">
        <v>68</v>
      </c>
      <c r="S473" s="102" t="s">
        <v>68</v>
      </c>
      <c r="T473" s="102" t="s">
        <v>68</v>
      </c>
      <c r="U473" s="102" t="s">
        <v>68</v>
      </c>
      <c r="V473" s="102" t="s">
        <v>68</v>
      </c>
      <c r="W473" s="102" t="s">
        <v>68</v>
      </c>
      <c r="X473" s="102" t="s">
        <v>68</v>
      </c>
      <c r="Y473" s="102" t="s">
        <v>68</v>
      </c>
      <c r="Z473" s="102" t="s">
        <v>68</v>
      </c>
      <c r="AA473" s="102" t="s">
        <v>68</v>
      </c>
      <c r="AB473" s="102" t="s">
        <v>68</v>
      </c>
      <c r="AC473" s="102" t="s">
        <v>68</v>
      </c>
      <c r="AD473" s="102" t="s">
        <v>68</v>
      </c>
      <c r="AE473" s="102" t="s">
        <v>68</v>
      </c>
      <c r="AF473" s="102" t="s">
        <v>68</v>
      </c>
      <c r="AG473" s="102" t="s">
        <v>68</v>
      </c>
      <c r="AH473" s="232" t="s">
        <v>68</v>
      </c>
    </row>
    <row r="474" spans="2:34" ht="15.95" customHeight="1">
      <c r="B474" s="256" t="str">
        <f>IF(ISBLANK([4]死因簡単分類!B474)=TRUE,"",[4]死因簡単分類!B474)</f>
        <v/>
      </c>
      <c r="C474" s="257" t="str">
        <f>IF(ISBLANK([4]死因簡単分類!C474)=TRUE,"",[4]死因簡単分類!C474)</f>
        <v/>
      </c>
      <c r="D474" s="192" t="str">
        <f>IF(ISBLANK([4]死因簡単分類!$C474)=TRUE,"",[4]死因簡単分類!D474)</f>
        <v/>
      </c>
      <c r="E474" s="155" t="s">
        <v>68</v>
      </c>
      <c r="F474" s="211" t="s">
        <v>68</v>
      </c>
      <c r="G474" s="155" t="s">
        <v>68</v>
      </c>
      <c r="H474" s="155" t="s">
        <v>68</v>
      </c>
      <c r="I474" s="155" t="s">
        <v>68</v>
      </c>
      <c r="J474" s="155" t="s">
        <v>68</v>
      </c>
      <c r="K474" s="155" t="s">
        <v>68</v>
      </c>
      <c r="L474" s="155" t="s">
        <v>68</v>
      </c>
      <c r="M474" s="155" t="s">
        <v>68</v>
      </c>
      <c r="N474" s="102" t="s">
        <v>68</v>
      </c>
      <c r="O474" s="208"/>
      <c r="P474" s="212"/>
      <c r="Q474" s="102" t="s">
        <v>68</v>
      </c>
      <c r="R474" s="102" t="s">
        <v>68</v>
      </c>
      <c r="S474" s="102" t="s">
        <v>68</v>
      </c>
      <c r="T474" s="102" t="s">
        <v>68</v>
      </c>
      <c r="U474" s="102" t="s">
        <v>68</v>
      </c>
      <c r="V474" s="102" t="s">
        <v>68</v>
      </c>
      <c r="W474" s="102" t="s">
        <v>68</v>
      </c>
      <c r="X474" s="102" t="s">
        <v>68</v>
      </c>
      <c r="Y474" s="102" t="s">
        <v>68</v>
      </c>
      <c r="Z474" s="102" t="s">
        <v>68</v>
      </c>
      <c r="AA474" s="102" t="s">
        <v>68</v>
      </c>
      <c r="AB474" s="102" t="s">
        <v>68</v>
      </c>
      <c r="AC474" s="102" t="s">
        <v>68</v>
      </c>
      <c r="AD474" s="102" t="s">
        <v>68</v>
      </c>
      <c r="AE474" s="102" t="s">
        <v>68</v>
      </c>
      <c r="AF474" s="102" t="s">
        <v>68</v>
      </c>
      <c r="AG474" s="102" t="s">
        <v>68</v>
      </c>
      <c r="AH474" s="232" t="s">
        <v>68</v>
      </c>
    </row>
    <row r="475" spans="2:34" ht="15.95" customHeight="1">
      <c r="B475" s="256" t="str">
        <f>IF(ISBLANK([4]死因簡単分類!B475)=TRUE,"",[4]死因簡単分類!B475)</f>
        <v/>
      </c>
      <c r="C475" s="257" t="str">
        <f>IF(ISBLANK([4]死因簡単分類!C475)=TRUE,"",[4]死因簡単分類!C475)</f>
        <v/>
      </c>
      <c r="D475" s="192" t="str">
        <f>IF(ISBLANK([4]死因簡単分類!$C474)=TRUE,"",[4]死因簡単分類!D475)</f>
        <v/>
      </c>
      <c r="E475" s="155" t="s">
        <v>68</v>
      </c>
      <c r="F475" s="211" t="s">
        <v>68</v>
      </c>
      <c r="G475" s="155" t="s">
        <v>68</v>
      </c>
      <c r="H475" s="155" t="s">
        <v>68</v>
      </c>
      <c r="I475" s="155" t="s">
        <v>68</v>
      </c>
      <c r="J475" s="155" t="s">
        <v>68</v>
      </c>
      <c r="K475" s="155" t="s">
        <v>68</v>
      </c>
      <c r="L475" s="155" t="s">
        <v>68</v>
      </c>
      <c r="M475" s="155" t="s">
        <v>68</v>
      </c>
      <c r="N475" s="102" t="s">
        <v>68</v>
      </c>
      <c r="O475" s="208"/>
      <c r="P475" s="212"/>
      <c r="Q475" s="102" t="s">
        <v>68</v>
      </c>
      <c r="R475" s="102" t="s">
        <v>68</v>
      </c>
      <c r="S475" s="102" t="s">
        <v>68</v>
      </c>
      <c r="T475" s="102" t="s">
        <v>68</v>
      </c>
      <c r="U475" s="102" t="s">
        <v>68</v>
      </c>
      <c r="V475" s="102" t="s">
        <v>68</v>
      </c>
      <c r="W475" s="102" t="s">
        <v>68</v>
      </c>
      <c r="X475" s="102" t="s">
        <v>68</v>
      </c>
      <c r="Y475" s="102" t="s">
        <v>68</v>
      </c>
      <c r="Z475" s="102" t="s">
        <v>68</v>
      </c>
      <c r="AA475" s="102" t="s">
        <v>68</v>
      </c>
      <c r="AB475" s="102" t="s">
        <v>68</v>
      </c>
      <c r="AC475" s="102" t="s">
        <v>68</v>
      </c>
      <c r="AD475" s="102" t="s">
        <v>68</v>
      </c>
      <c r="AE475" s="102" t="s">
        <v>68</v>
      </c>
      <c r="AF475" s="102" t="s">
        <v>68</v>
      </c>
      <c r="AG475" s="102" t="s">
        <v>68</v>
      </c>
      <c r="AH475" s="232" t="s">
        <v>68</v>
      </c>
    </row>
    <row r="476" spans="2:34" ht="15.95" customHeight="1">
      <c r="B476" s="256" t="str">
        <f>IF(ISBLANK([4]死因簡単分類!B476)=TRUE,"",[4]死因簡単分類!B476)</f>
        <v/>
      </c>
      <c r="C476" s="257" t="str">
        <f>IF(ISBLANK([4]死因簡単分類!C476)=TRUE,"",[4]死因簡単分類!C476)</f>
        <v/>
      </c>
      <c r="D476" s="192" t="str">
        <f>IF(ISBLANK([4]死因簡単分類!$C474)=TRUE,"",[4]死因簡単分類!D476)</f>
        <v/>
      </c>
      <c r="E476" s="155" t="s">
        <v>68</v>
      </c>
      <c r="F476" s="211" t="s">
        <v>68</v>
      </c>
      <c r="G476" s="155" t="s">
        <v>68</v>
      </c>
      <c r="H476" s="155" t="s">
        <v>68</v>
      </c>
      <c r="I476" s="155" t="s">
        <v>68</v>
      </c>
      <c r="J476" s="155" t="s">
        <v>68</v>
      </c>
      <c r="K476" s="155" t="s">
        <v>68</v>
      </c>
      <c r="L476" s="155" t="s">
        <v>68</v>
      </c>
      <c r="M476" s="155" t="s">
        <v>68</v>
      </c>
      <c r="N476" s="102" t="s">
        <v>68</v>
      </c>
      <c r="O476" s="208"/>
      <c r="P476" s="212"/>
      <c r="Q476" s="102" t="s">
        <v>68</v>
      </c>
      <c r="R476" s="102" t="s">
        <v>68</v>
      </c>
      <c r="S476" s="102" t="s">
        <v>68</v>
      </c>
      <c r="T476" s="102" t="s">
        <v>68</v>
      </c>
      <c r="U476" s="102" t="s">
        <v>68</v>
      </c>
      <c r="V476" s="102" t="s">
        <v>68</v>
      </c>
      <c r="W476" s="102" t="s">
        <v>68</v>
      </c>
      <c r="X476" s="102" t="s">
        <v>68</v>
      </c>
      <c r="Y476" s="102" t="s">
        <v>68</v>
      </c>
      <c r="Z476" s="102" t="s">
        <v>68</v>
      </c>
      <c r="AA476" s="102" t="s">
        <v>68</v>
      </c>
      <c r="AB476" s="102" t="s">
        <v>68</v>
      </c>
      <c r="AC476" s="102" t="s">
        <v>68</v>
      </c>
      <c r="AD476" s="102" t="s">
        <v>68</v>
      </c>
      <c r="AE476" s="102" t="s">
        <v>68</v>
      </c>
      <c r="AF476" s="102" t="s">
        <v>68</v>
      </c>
      <c r="AG476" s="102" t="s">
        <v>68</v>
      </c>
      <c r="AH476" s="232" t="s">
        <v>68</v>
      </c>
    </row>
    <row r="477" spans="2:34" ht="15.95" customHeight="1">
      <c r="B477" s="256" t="str">
        <f>IF(ISBLANK([4]死因簡単分類!B477)=TRUE,"",[4]死因簡単分類!B477)</f>
        <v/>
      </c>
      <c r="C477" s="257" t="str">
        <f>IF(ISBLANK([4]死因簡単分類!C477)=TRUE,"",[4]死因簡単分類!C477)</f>
        <v/>
      </c>
      <c r="D477" s="192" t="str">
        <f>IF(ISBLANK([4]死因簡単分類!$C477)=TRUE,"",[4]死因簡単分類!D477)</f>
        <v/>
      </c>
      <c r="E477" s="155" t="s">
        <v>68</v>
      </c>
      <c r="F477" s="211" t="s">
        <v>68</v>
      </c>
      <c r="G477" s="155" t="s">
        <v>68</v>
      </c>
      <c r="H477" s="155" t="s">
        <v>68</v>
      </c>
      <c r="I477" s="155" t="s">
        <v>68</v>
      </c>
      <c r="J477" s="155" t="s">
        <v>68</v>
      </c>
      <c r="K477" s="155" t="s">
        <v>68</v>
      </c>
      <c r="L477" s="155" t="s">
        <v>68</v>
      </c>
      <c r="M477" s="155" t="s">
        <v>68</v>
      </c>
      <c r="N477" s="102" t="s">
        <v>68</v>
      </c>
      <c r="O477" s="208"/>
      <c r="P477" s="212"/>
      <c r="Q477" s="102" t="s">
        <v>68</v>
      </c>
      <c r="R477" s="102" t="s">
        <v>68</v>
      </c>
      <c r="S477" s="102" t="s">
        <v>68</v>
      </c>
      <c r="T477" s="102" t="s">
        <v>68</v>
      </c>
      <c r="U477" s="102" t="s">
        <v>68</v>
      </c>
      <c r="V477" s="102" t="s">
        <v>68</v>
      </c>
      <c r="W477" s="102" t="s">
        <v>68</v>
      </c>
      <c r="X477" s="102" t="s">
        <v>68</v>
      </c>
      <c r="Y477" s="102" t="s">
        <v>68</v>
      </c>
      <c r="Z477" s="102" t="s">
        <v>68</v>
      </c>
      <c r="AA477" s="102" t="s">
        <v>68</v>
      </c>
      <c r="AB477" s="102" t="s">
        <v>68</v>
      </c>
      <c r="AC477" s="102" t="s">
        <v>68</v>
      </c>
      <c r="AD477" s="102" t="s">
        <v>68</v>
      </c>
      <c r="AE477" s="102" t="s">
        <v>68</v>
      </c>
      <c r="AF477" s="102" t="s">
        <v>68</v>
      </c>
      <c r="AG477" s="102" t="s">
        <v>68</v>
      </c>
      <c r="AH477" s="232" t="s">
        <v>68</v>
      </c>
    </row>
    <row r="478" spans="2:34" ht="15.95" customHeight="1">
      <c r="B478" s="256" t="str">
        <f>IF(ISBLANK([4]死因簡単分類!B478)=TRUE,"",[4]死因簡単分類!B478)</f>
        <v/>
      </c>
      <c r="C478" s="257" t="str">
        <f>IF(ISBLANK([4]死因簡単分類!C478)=TRUE,"",[4]死因簡単分類!C478)</f>
        <v/>
      </c>
      <c r="D478" s="192" t="str">
        <f>IF(ISBLANK([4]死因簡単分類!$C477)=TRUE,"",[4]死因簡単分類!D478)</f>
        <v/>
      </c>
      <c r="E478" s="155" t="s">
        <v>68</v>
      </c>
      <c r="F478" s="211" t="s">
        <v>68</v>
      </c>
      <c r="G478" s="155" t="s">
        <v>68</v>
      </c>
      <c r="H478" s="155" t="s">
        <v>68</v>
      </c>
      <c r="I478" s="155" t="s">
        <v>68</v>
      </c>
      <c r="J478" s="155" t="s">
        <v>68</v>
      </c>
      <c r="K478" s="155" t="s">
        <v>68</v>
      </c>
      <c r="L478" s="155" t="s">
        <v>68</v>
      </c>
      <c r="M478" s="155" t="s">
        <v>68</v>
      </c>
      <c r="N478" s="102" t="s">
        <v>68</v>
      </c>
      <c r="O478" s="208"/>
      <c r="P478" s="212"/>
      <c r="Q478" s="102" t="s">
        <v>68</v>
      </c>
      <c r="R478" s="102" t="s">
        <v>68</v>
      </c>
      <c r="S478" s="102" t="s">
        <v>68</v>
      </c>
      <c r="T478" s="102" t="s">
        <v>68</v>
      </c>
      <c r="U478" s="102" t="s">
        <v>68</v>
      </c>
      <c r="V478" s="102" t="s">
        <v>68</v>
      </c>
      <c r="W478" s="102" t="s">
        <v>68</v>
      </c>
      <c r="X478" s="102" t="s">
        <v>68</v>
      </c>
      <c r="Y478" s="102" t="s">
        <v>68</v>
      </c>
      <c r="Z478" s="102" t="s">
        <v>68</v>
      </c>
      <c r="AA478" s="102" t="s">
        <v>68</v>
      </c>
      <c r="AB478" s="102" t="s">
        <v>68</v>
      </c>
      <c r="AC478" s="102" t="s">
        <v>68</v>
      </c>
      <c r="AD478" s="102" t="s">
        <v>68</v>
      </c>
      <c r="AE478" s="102" t="s">
        <v>68</v>
      </c>
      <c r="AF478" s="102" t="s">
        <v>68</v>
      </c>
      <c r="AG478" s="102" t="s">
        <v>68</v>
      </c>
      <c r="AH478" s="232" t="s">
        <v>68</v>
      </c>
    </row>
    <row r="479" spans="2:34" ht="15.95" customHeight="1">
      <c r="B479" s="256" t="str">
        <f>IF(ISBLANK([4]死因簡単分類!B479)=TRUE,"",[4]死因簡単分類!B479)</f>
        <v/>
      </c>
      <c r="C479" s="257" t="str">
        <f>IF(ISBLANK([4]死因簡単分類!C479)=TRUE,"",[4]死因簡単分類!C479)</f>
        <v/>
      </c>
      <c r="D479" s="192" t="str">
        <f>IF(ISBLANK([4]死因簡単分類!$C477)=TRUE,"",[4]死因簡単分類!D479)</f>
        <v/>
      </c>
      <c r="E479" s="155" t="s">
        <v>68</v>
      </c>
      <c r="F479" s="211" t="s">
        <v>68</v>
      </c>
      <c r="G479" s="155" t="s">
        <v>68</v>
      </c>
      <c r="H479" s="155" t="s">
        <v>68</v>
      </c>
      <c r="I479" s="155" t="s">
        <v>68</v>
      </c>
      <c r="J479" s="155" t="s">
        <v>68</v>
      </c>
      <c r="K479" s="155" t="s">
        <v>68</v>
      </c>
      <c r="L479" s="155" t="s">
        <v>68</v>
      </c>
      <c r="M479" s="155" t="s">
        <v>68</v>
      </c>
      <c r="N479" s="102" t="s">
        <v>68</v>
      </c>
      <c r="O479" s="208"/>
      <c r="P479" s="212"/>
      <c r="Q479" s="102" t="s">
        <v>68</v>
      </c>
      <c r="R479" s="102" t="s">
        <v>68</v>
      </c>
      <c r="S479" s="102" t="s">
        <v>68</v>
      </c>
      <c r="T479" s="102" t="s">
        <v>68</v>
      </c>
      <c r="U479" s="102" t="s">
        <v>68</v>
      </c>
      <c r="V479" s="102" t="s">
        <v>68</v>
      </c>
      <c r="W479" s="102" t="s">
        <v>68</v>
      </c>
      <c r="X479" s="102" t="s">
        <v>68</v>
      </c>
      <c r="Y479" s="102" t="s">
        <v>68</v>
      </c>
      <c r="Z479" s="102" t="s">
        <v>68</v>
      </c>
      <c r="AA479" s="102" t="s">
        <v>68</v>
      </c>
      <c r="AB479" s="102" t="s">
        <v>68</v>
      </c>
      <c r="AC479" s="102" t="s">
        <v>68</v>
      </c>
      <c r="AD479" s="102" t="s">
        <v>68</v>
      </c>
      <c r="AE479" s="102" t="s">
        <v>68</v>
      </c>
      <c r="AF479" s="102" t="s">
        <v>68</v>
      </c>
      <c r="AG479" s="102" t="s">
        <v>68</v>
      </c>
      <c r="AH479" s="232" t="s">
        <v>68</v>
      </c>
    </row>
    <row r="480" spans="2:34" ht="15.95" customHeight="1">
      <c r="B480" s="256" t="str">
        <f>IF(ISBLANK([4]死因簡単分類!B480)=TRUE,"",[4]死因簡単分類!B480)</f>
        <v/>
      </c>
      <c r="C480" s="257" t="str">
        <f>IF(ISBLANK([4]死因簡単分類!C480)=TRUE,"",[4]死因簡単分類!C480)</f>
        <v/>
      </c>
      <c r="D480" s="192" t="str">
        <f>IF(ISBLANK([4]死因簡単分類!$C480)=TRUE,"",[4]死因簡単分類!D480)</f>
        <v/>
      </c>
      <c r="E480" s="155" t="s">
        <v>68</v>
      </c>
      <c r="F480" s="211" t="s">
        <v>68</v>
      </c>
      <c r="G480" s="155" t="s">
        <v>68</v>
      </c>
      <c r="H480" s="155" t="s">
        <v>68</v>
      </c>
      <c r="I480" s="155" t="s">
        <v>68</v>
      </c>
      <c r="J480" s="155" t="s">
        <v>68</v>
      </c>
      <c r="K480" s="155" t="s">
        <v>68</v>
      </c>
      <c r="L480" s="155" t="s">
        <v>68</v>
      </c>
      <c r="M480" s="155" t="s">
        <v>68</v>
      </c>
      <c r="N480" s="102" t="s">
        <v>68</v>
      </c>
      <c r="O480" s="208"/>
      <c r="P480" s="212"/>
      <c r="Q480" s="102" t="s">
        <v>68</v>
      </c>
      <c r="R480" s="102" t="s">
        <v>68</v>
      </c>
      <c r="S480" s="102" t="s">
        <v>68</v>
      </c>
      <c r="T480" s="102" t="s">
        <v>68</v>
      </c>
      <c r="U480" s="102" t="s">
        <v>68</v>
      </c>
      <c r="V480" s="102" t="s">
        <v>68</v>
      </c>
      <c r="W480" s="102" t="s">
        <v>68</v>
      </c>
      <c r="X480" s="102" t="s">
        <v>68</v>
      </c>
      <c r="Y480" s="102" t="s">
        <v>68</v>
      </c>
      <c r="Z480" s="102" t="s">
        <v>68</v>
      </c>
      <c r="AA480" s="102" t="s">
        <v>68</v>
      </c>
      <c r="AB480" s="102" t="s">
        <v>68</v>
      </c>
      <c r="AC480" s="102" t="s">
        <v>68</v>
      </c>
      <c r="AD480" s="102" t="s">
        <v>68</v>
      </c>
      <c r="AE480" s="102" t="s">
        <v>68</v>
      </c>
      <c r="AF480" s="102" t="s">
        <v>68</v>
      </c>
      <c r="AG480" s="102" t="s">
        <v>68</v>
      </c>
      <c r="AH480" s="232" t="s">
        <v>68</v>
      </c>
    </row>
    <row r="481" spans="2:34" ht="15.95" customHeight="1">
      <c r="B481" s="256" t="str">
        <f>IF(ISBLANK([4]死因簡単分類!B481)=TRUE,"",[4]死因簡単分類!B481)</f>
        <v/>
      </c>
      <c r="C481" s="257" t="str">
        <f>IF(ISBLANK([4]死因簡単分類!C481)=TRUE,"",[4]死因簡単分類!C481)</f>
        <v/>
      </c>
      <c r="D481" s="192" t="str">
        <f>IF(ISBLANK([4]死因簡単分類!$C480)=TRUE,"",[4]死因簡単分類!D481)</f>
        <v/>
      </c>
      <c r="E481" s="155" t="s">
        <v>68</v>
      </c>
      <c r="F481" s="211" t="s">
        <v>68</v>
      </c>
      <c r="G481" s="155" t="s">
        <v>68</v>
      </c>
      <c r="H481" s="155" t="s">
        <v>68</v>
      </c>
      <c r="I481" s="155" t="s">
        <v>68</v>
      </c>
      <c r="J481" s="155" t="s">
        <v>68</v>
      </c>
      <c r="K481" s="155" t="s">
        <v>68</v>
      </c>
      <c r="L481" s="155" t="s">
        <v>68</v>
      </c>
      <c r="M481" s="155" t="s">
        <v>68</v>
      </c>
      <c r="N481" s="102" t="s">
        <v>68</v>
      </c>
      <c r="O481" s="208"/>
      <c r="P481" s="212"/>
      <c r="Q481" s="102" t="s">
        <v>68</v>
      </c>
      <c r="R481" s="102" t="s">
        <v>68</v>
      </c>
      <c r="S481" s="102" t="s">
        <v>68</v>
      </c>
      <c r="T481" s="102" t="s">
        <v>68</v>
      </c>
      <c r="U481" s="102" t="s">
        <v>68</v>
      </c>
      <c r="V481" s="102" t="s">
        <v>68</v>
      </c>
      <c r="W481" s="102" t="s">
        <v>68</v>
      </c>
      <c r="X481" s="102" t="s">
        <v>68</v>
      </c>
      <c r="Y481" s="102" t="s">
        <v>68</v>
      </c>
      <c r="Z481" s="102" t="s">
        <v>68</v>
      </c>
      <c r="AA481" s="102" t="s">
        <v>68</v>
      </c>
      <c r="AB481" s="102" t="s">
        <v>68</v>
      </c>
      <c r="AC481" s="102" t="s">
        <v>68</v>
      </c>
      <c r="AD481" s="102" t="s">
        <v>68</v>
      </c>
      <c r="AE481" s="102" t="s">
        <v>68</v>
      </c>
      <c r="AF481" s="102" t="s">
        <v>68</v>
      </c>
      <c r="AG481" s="102" t="s">
        <v>68</v>
      </c>
      <c r="AH481" s="232" t="s">
        <v>68</v>
      </c>
    </row>
    <row r="482" spans="2:34" ht="15.95" customHeight="1">
      <c r="B482" s="256" t="str">
        <f>IF(ISBLANK([4]死因簡単分類!B482)=TRUE,"",[4]死因簡単分類!B482)</f>
        <v/>
      </c>
      <c r="C482" s="257" t="str">
        <f>IF(ISBLANK([4]死因簡単分類!C482)=TRUE,"",[4]死因簡単分類!C482)</f>
        <v/>
      </c>
      <c r="D482" s="192" t="str">
        <f>IF(ISBLANK([4]死因簡単分類!$C480)=TRUE,"",[4]死因簡単分類!D482)</f>
        <v/>
      </c>
      <c r="E482" s="155" t="s">
        <v>68</v>
      </c>
      <c r="F482" s="211" t="s">
        <v>68</v>
      </c>
      <c r="G482" s="155" t="s">
        <v>68</v>
      </c>
      <c r="H482" s="155" t="s">
        <v>68</v>
      </c>
      <c r="I482" s="155" t="s">
        <v>68</v>
      </c>
      <c r="J482" s="155" t="s">
        <v>68</v>
      </c>
      <c r="K482" s="155" t="s">
        <v>68</v>
      </c>
      <c r="L482" s="155" t="s">
        <v>68</v>
      </c>
      <c r="M482" s="155" t="s">
        <v>68</v>
      </c>
      <c r="N482" s="102" t="s">
        <v>68</v>
      </c>
      <c r="O482" s="208"/>
      <c r="P482" s="212"/>
      <c r="Q482" s="102" t="s">
        <v>68</v>
      </c>
      <c r="R482" s="102" t="s">
        <v>68</v>
      </c>
      <c r="S482" s="102" t="s">
        <v>68</v>
      </c>
      <c r="T482" s="102" t="s">
        <v>68</v>
      </c>
      <c r="U482" s="102" t="s">
        <v>68</v>
      </c>
      <c r="V482" s="102" t="s">
        <v>68</v>
      </c>
      <c r="W482" s="102" t="s">
        <v>68</v>
      </c>
      <c r="X482" s="102" t="s">
        <v>68</v>
      </c>
      <c r="Y482" s="102" t="s">
        <v>68</v>
      </c>
      <c r="Z482" s="102" t="s">
        <v>68</v>
      </c>
      <c r="AA482" s="102" t="s">
        <v>68</v>
      </c>
      <c r="AB482" s="102" t="s">
        <v>68</v>
      </c>
      <c r="AC482" s="102" t="s">
        <v>68</v>
      </c>
      <c r="AD482" s="102" t="s">
        <v>68</v>
      </c>
      <c r="AE482" s="102" t="s">
        <v>68</v>
      </c>
      <c r="AF482" s="102" t="s">
        <v>68</v>
      </c>
      <c r="AG482" s="102" t="s">
        <v>68</v>
      </c>
      <c r="AH482" s="232" t="s">
        <v>68</v>
      </c>
    </row>
    <row r="483" spans="2:34" ht="15.95" customHeight="1">
      <c r="B483" s="256" t="str">
        <f>IF(ISBLANK([4]死因簡単分類!B483)=TRUE,"",[4]死因簡単分類!B483)</f>
        <v/>
      </c>
      <c r="C483" s="257" t="str">
        <f>IF(ISBLANK([4]死因簡単分類!C483)=TRUE,"",[4]死因簡単分類!C483)</f>
        <v/>
      </c>
      <c r="D483" s="192" t="str">
        <f>IF(ISBLANK([4]死因簡単分類!$C483)=TRUE,"",[4]死因簡単分類!D483)</f>
        <v/>
      </c>
      <c r="E483" s="155" t="s">
        <v>68</v>
      </c>
      <c r="F483" s="211" t="s">
        <v>68</v>
      </c>
      <c r="G483" s="155" t="s">
        <v>68</v>
      </c>
      <c r="H483" s="155" t="s">
        <v>68</v>
      </c>
      <c r="I483" s="155" t="s">
        <v>68</v>
      </c>
      <c r="J483" s="155" t="s">
        <v>68</v>
      </c>
      <c r="K483" s="155" t="s">
        <v>68</v>
      </c>
      <c r="L483" s="155" t="s">
        <v>68</v>
      </c>
      <c r="M483" s="155" t="s">
        <v>68</v>
      </c>
      <c r="N483" s="102" t="s">
        <v>68</v>
      </c>
      <c r="O483" s="208"/>
      <c r="P483" s="212"/>
      <c r="Q483" s="102" t="s">
        <v>68</v>
      </c>
      <c r="R483" s="102" t="s">
        <v>68</v>
      </c>
      <c r="S483" s="102" t="s">
        <v>68</v>
      </c>
      <c r="T483" s="102" t="s">
        <v>68</v>
      </c>
      <c r="U483" s="102" t="s">
        <v>68</v>
      </c>
      <c r="V483" s="102" t="s">
        <v>68</v>
      </c>
      <c r="W483" s="102" t="s">
        <v>68</v>
      </c>
      <c r="X483" s="102" t="s">
        <v>68</v>
      </c>
      <c r="Y483" s="102" t="s">
        <v>68</v>
      </c>
      <c r="Z483" s="102" t="s">
        <v>68</v>
      </c>
      <c r="AA483" s="102" t="s">
        <v>68</v>
      </c>
      <c r="AB483" s="102" t="s">
        <v>68</v>
      </c>
      <c r="AC483" s="102" t="s">
        <v>68</v>
      </c>
      <c r="AD483" s="102" t="s">
        <v>68</v>
      </c>
      <c r="AE483" s="102" t="s">
        <v>68</v>
      </c>
      <c r="AF483" s="102" t="s">
        <v>68</v>
      </c>
      <c r="AG483" s="102" t="s">
        <v>68</v>
      </c>
      <c r="AH483" s="232" t="s">
        <v>68</v>
      </c>
    </row>
    <row r="484" spans="2:34" ht="15.95" customHeight="1">
      <c r="B484" s="256" t="str">
        <f>IF(ISBLANK([4]死因簡単分類!B484)=TRUE,"",[4]死因簡単分類!B484)</f>
        <v/>
      </c>
      <c r="C484" s="257" t="str">
        <f>IF(ISBLANK([4]死因簡単分類!C484)=TRUE,"",[4]死因簡単分類!C484)</f>
        <v/>
      </c>
      <c r="D484" s="192" t="str">
        <f>IF(ISBLANK([4]死因簡単分類!$C483)=TRUE,"",[4]死因簡単分類!D484)</f>
        <v/>
      </c>
      <c r="E484" s="155" t="s">
        <v>68</v>
      </c>
      <c r="F484" s="211" t="s">
        <v>68</v>
      </c>
      <c r="G484" s="155" t="s">
        <v>68</v>
      </c>
      <c r="H484" s="155" t="s">
        <v>68</v>
      </c>
      <c r="I484" s="155" t="s">
        <v>68</v>
      </c>
      <c r="J484" s="155" t="s">
        <v>68</v>
      </c>
      <c r="K484" s="155" t="s">
        <v>68</v>
      </c>
      <c r="L484" s="155" t="s">
        <v>68</v>
      </c>
      <c r="M484" s="155" t="s">
        <v>68</v>
      </c>
      <c r="N484" s="102" t="s">
        <v>68</v>
      </c>
      <c r="O484" s="208"/>
      <c r="P484" s="212"/>
      <c r="Q484" s="102" t="s">
        <v>68</v>
      </c>
      <c r="R484" s="102" t="s">
        <v>68</v>
      </c>
      <c r="S484" s="102" t="s">
        <v>68</v>
      </c>
      <c r="T484" s="102" t="s">
        <v>68</v>
      </c>
      <c r="U484" s="102" t="s">
        <v>68</v>
      </c>
      <c r="V484" s="102" t="s">
        <v>68</v>
      </c>
      <c r="W484" s="102" t="s">
        <v>68</v>
      </c>
      <c r="X484" s="102" t="s">
        <v>68</v>
      </c>
      <c r="Y484" s="102" t="s">
        <v>68</v>
      </c>
      <c r="Z484" s="102" t="s">
        <v>68</v>
      </c>
      <c r="AA484" s="102" t="s">
        <v>68</v>
      </c>
      <c r="AB484" s="102" t="s">
        <v>68</v>
      </c>
      <c r="AC484" s="102" t="s">
        <v>68</v>
      </c>
      <c r="AD484" s="102" t="s">
        <v>68</v>
      </c>
      <c r="AE484" s="102" t="s">
        <v>68</v>
      </c>
      <c r="AF484" s="102" t="s">
        <v>68</v>
      </c>
      <c r="AG484" s="102" t="s">
        <v>68</v>
      </c>
      <c r="AH484" s="232" t="s">
        <v>68</v>
      </c>
    </row>
    <row r="485" spans="2:34" ht="15.95" customHeight="1">
      <c r="B485" s="256" t="str">
        <f>IF(ISBLANK([4]死因簡単分類!B485)=TRUE,"",[4]死因簡単分類!B485)</f>
        <v/>
      </c>
      <c r="C485" s="257" t="str">
        <f>IF(ISBLANK([4]死因簡単分類!C485)=TRUE,"",[4]死因簡単分類!C485)</f>
        <v/>
      </c>
      <c r="D485" s="192" t="str">
        <f>IF(ISBLANK([4]死因簡単分類!$C483)=TRUE,"",[4]死因簡単分類!D485)</f>
        <v/>
      </c>
      <c r="E485" s="155" t="s">
        <v>68</v>
      </c>
      <c r="F485" s="211" t="s">
        <v>68</v>
      </c>
      <c r="G485" s="155" t="s">
        <v>68</v>
      </c>
      <c r="H485" s="155" t="s">
        <v>68</v>
      </c>
      <c r="I485" s="155" t="s">
        <v>68</v>
      </c>
      <c r="J485" s="155" t="s">
        <v>68</v>
      </c>
      <c r="K485" s="155" t="s">
        <v>68</v>
      </c>
      <c r="L485" s="155" t="s">
        <v>68</v>
      </c>
      <c r="M485" s="155" t="s">
        <v>68</v>
      </c>
      <c r="N485" s="102" t="s">
        <v>68</v>
      </c>
      <c r="O485" s="208"/>
      <c r="P485" s="212"/>
      <c r="Q485" s="102" t="s">
        <v>68</v>
      </c>
      <c r="R485" s="102" t="s">
        <v>68</v>
      </c>
      <c r="S485" s="102" t="s">
        <v>68</v>
      </c>
      <c r="T485" s="102" t="s">
        <v>68</v>
      </c>
      <c r="U485" s="102" t="s">
        <v>68</v>
      </c>
      <c r="V485" s="102" t="s">
        <v>68</v>
      </c>
      <c r="W485" s="102" t="s">
        <v>68</v>
      </c>
      <c r="X485" s="102" t="s">
        <v>68</v>
      </c>
      <c r="Y485" s="102" t="s">
        <v>68</v>
      </c>
      <c r="Z485" s="102" t="s">
        <v>68</v>
      </c>
      <c r="AA485" s="102" t="s">
        <v>68</v>
      </c>
      <c r="AB485" s="102" t="s">
        <v>68</v>
      </c>
      <c r="AC485" s="102" t="s">
        <v>68</v>
      </c>
      <c r="AD485" s="102" t="s">
        <v>68</v>
      </c>
      <c r="AE485" s="102" t="s">
        <v>68</v>
      </c>
      <c r="AF485" s="102" t="s">
        <v>68</v>
      </c>
      <c r="AG485" s="102" t="s">
        <v>68</v>
      </c>
      <c r="AH485" s="232" t="s">
        <v>68</v>
      </c>
    </row>
    <row r="486" spans="2:34" ht="15.95" customHeight="1">
      <c r="B486" s="256" t="str">
        <f>IF(ISBLANK([4]死因簡単分類!B486)=TRUE,"",[4]死因簡単分類!B486)</f>
        <v/>
      </c>
      <c r="C486" s="257" t="str">
        <f>IF(ISBLANK([4]死因簡単分類!C486)=TRUE,"",[4]死因簡単分類!C486)</f>
        <v/>
      </c>
      <c r="D486" s="192" t="str">
        <f>IF(ISBLANK([4]死因簡単分類!$C486)=TRUE,"",[4]死因簡単分類!D486)</f>
        <v/>
      </c>
      <c r="E486" s="155" t="s">
        <v>68</v>
      </c>
      <c r="F486" s="211" t="s">
        <v>68</v>
      </c>
      <c r="G486" s="155" t="s">
        <v>68</v>
      </c>
      <c r="H486" s="155" t="s">
        <v>68</v>
      </c>
      <c r="I486" s="155" t="s">
        <v>68</v>
      </c>
      <c r="J486" s="155" t="s">
        <v>68</v>
      </c>
      <c r="K486" s="155" t="s">
        <v>68</v>
      </c>
      <c r="L486" s="155" t="s">
        <v>68</v>
      </c>
      <c r="M486" s="155" t="s">
        <v>68</v>
      </c>
      <c r="N486" s="102" t="s">
        <v>68</v>
      </c>
      <c r="O486" s="208"/>
      <c r="P486" s="212"/>
      <c r="Q486" s="102" t="s">
        <v>68</v>
      </c>
      <c r="R486" s="102" t="s">
        <v>68</v>
      </c>
      <c r="S486" s="102" t="s">
        <v>68</v>
      </c>
      <c r="T486" s="102" t="s">
        <v>68</v>
      </c>
      <c r="U486" s="102" t="s">
        <v>68</v>
      </c>
      <c r="V486" s="102" t="s">
        <v>68</v>
      </c>
      <c r="W486" s="102" t="s">
        <v>68</v>
      </c>
      <c r="X486" s="102" t="s">
        <v>68</v>
      </c>
      <c r="Y486" s="102" t="s">
        <v>68</v>
      </c>
      <c r="Z486" s="102" t="s">
        <v>68</v>
      </c>
      <c r="AA486" s="102" t="s">
        <v>68</v>
      </c>
      <c r="AB486" s="102" t="s">
        <v>68</v>
      </c>
      <c r="AC486" s="102" t="s">
        <v>68</v>
      </c>
      <c r="AD486" s="102" t="s">
        <v>68</v>
      </c>
      <c r="AE486" s="102" t="s">
        <v>68</v>
      </c>
      <c r="AF486" s="102" t="s">
        <v>68</v>
      </c>
      <c r="AG486" s="102" t="s">
        <v>68</v>
      </c>
      <c r="AH486" s="232" t="s">
        <v>68</v>
      </c>
    </row>
    <row r="487" spans="2:34" ht="15.95" customHeight="1">
      <c r="B487" s="256" t="str">
        <f>IF(ISBLANK([4]死因簡単分類!B487)=TRUE,"",[4]死因簡単分類!B487)</f>
        <v/>
      </c>
      <c r="C487" s="257" t="str">
        <f>IF(ISBLANK([4]死因簡単分類!C487)=TRUE,"",[4]死因簡単分類!C487)</f>
        <v/>
      </c>
      <c r="D487" s="192" t="str">
        <f>IF(ISBLANK([4]死因簡単分類!$C486)=TRUE,"",[4]死因簡単分類!D487)</f>
        <v/>
      </c>
      <c r="E487" s="155" t="s">
        <v>68</v>
      </c>
      <c r="F487" s="211" t="s">
        <v>68</v>
      </c>
      <c r="G487" s="155" t="s">
        <v>68</v>
      </c>
      <c r="H487" s="155" t="s">
        <v>68</v>
      </c>
      <c r="I487" s="155" t="s">
        <v>68</v>
      </c>
      <c r="J487" s="155" t="s">
        <v>68</v>
      </c>
      <c r="K487" s="155" t="s">
        <v>68</v>
      </c>
      <c r="L487" s="155" t="s">
        <v>68</v>
      </c>
      <c r="M487" s="155" t="s">
        <v>68</v>
      </c>
      <c r="N487" s="102" t="s">
        <v>68</v>
      </c>
      <c r="O487" s="208"/>
      <c r="P487" s="212"/>
      <c r="Q487" s="102" t="s">
        <v>68</v>
      </c>
      <c r="R487" s="102" t="s">
        <v>68</v>
      </c>
      <c r="S487" s="102" t="s">
        <v>68</v>
      </c>
      <c r="T487" s="102" t="s">
        <v>68</v>
      </c>
      <c r="U487" s="102" t="s">
        <v>68</v>
      </c>
      <c r="V487" s="102" t="s">
        <v>68</v>
      </c>
      <c r="W487" s="102" t="s">
        <v>68</v>
      </c>
      <c r="X487" s="102" t="s">
        <v>68</v>
      </c>
      <c r="Y487" s="102" t="s">
        <v>68</v>
      </c>
      <c r="Z487" s="102" t="s">
        <v>68</v>
      </c>
      <c r="AA487" s="102" t="s">
        <v>68</v>
      </c>
      <c r="AB487" s="102" t="s">
        <v>68</v>
      </c>
      <c r="AC487" s="102" t="s">
        <v>68</v>
      </c>
      <c r="AD487" s="102" t="s">
        <v>68</v>
      </c>
      <c r="AE487" s="102" t="s">
        <v>68</v>
      </c>
      <c r="AF487" s="102" t="s">
        <v>68</v>
      </c>
      <c r="AG487" s="102" t="s">
        <v>68</v>
      </c>
      <c r="AH487" s="232" t="s">
        <v>68</v>
      </c>
    </row>
    <row r="488" spans="2:34" ht="15.95" customHeight="1">
      <c r="B488" s="256" t="str">
        <f>IF(ISBLANK([4]死因簡単分類!B488)=TRUE,"",[4]死因簡単分類!B488)</f>
        <v/>
      </c>
      <c r="C488" s="257" t="str">
        <f>IF(ISBLANK([4]死因簡単分類!C488)=TRUE,"",[4]死因簡単分類!C488)</f>
        <v/>
      </c>
      <c r="D488" s="192" t="str">
        <f>IF(ISBLANK([4]死因簡単分類!$C486)=TRUE,"",[4]死因簡単分類!D488)</f>
        <v/>
      </c>
      <c r="E488" s="155" t="s">
        <v>68</v>
      </c>
      <c r="F488" s="211" t="s">
        <v>68</v>
      </c>
      <c r="G488" s="155" t="s">
        <v>68</v>
      </c>
      <c r="H488" s="155" t="s">
        <v>68</v>
      </c>
      <c r="I488" s="155" t="s">
        <v>68</v>
      </c>
      <c r="J488" s="155" t="s">
        <v>68</v>
      </c>
      <c r="K488" s="155" t="s">
        <v>68</v>
      </c>
      <c r="L488" s="155" t="s">
        <v>68</v>
      </c>
      <c r="M488" s="155" t="s">
        <v>68</v>
      </c>
      <c r="N488" s="102" t="s">
        <v>68</v>
      </c>
      <c r="O488" s="208"/>
      <c r="P488" s="212"/>
      <c r="Q488" s="102" t="s">
        <v>68</v>
      </c>
      <c r="R488" s="102" t="s">
        <v>68</v>
      </c>
      <c r="S488" s="102" t="s">
        <v>68</v>
      </c>
      <c r="T488" s="102" t="s">
        <v>68</v>
      </c>
      <c r="U488" s="102" t="s">
        <v>68</v>
      </c>
      <c r="V488" s="102" t="s">
        <v>68</v>
      </c>
      <c r="W488" s="102" t="s">
        <v>68</v>
      </c>
      <c r="X488" s="102" t="s">
        <v>68</v>
      </c>
      <c r="Y488" s="102" t="s">
        <v>68</v>
      </c>
      <c r="Z488" s="102" t="s">
        <v>68</v>
      </c>
      <c r="AA488" s="102" t="s">
        <v>68</v>
      </c>
      <c r="AB488" s="102" t="s">
        <v>68</v>
      </c>
      <c r="AC488" s="102" t="s">
        <v>68</v>
      </c>
      <c r="AD488" s="102" t="s">
        <v>68</v>
      </c>
      <c r="AE488" s="102" t="s">
        <v>68</v>
      </c>
      <c r="AF488" s="102" t="s">
        <v>68</v>
      </c>
      <c r="AG488" s="102" t="s">
        <v>68</v>
      </c>
      <c r="AH488" s="232" t="s">
        <v>68</v>
      </c>
    </row>
    <row r="489" spans="2:34" ht="15.95" customHeight="1">
      <c r="B489" s="256" t="str">
        <f>IF(ISBLANK([4]死因簡単分類!B489)=TRUE,"",[4]死因簡単分類!B489)</f>
        <v/>
      </c>
      <c r="C489" s="257" t="str">
        <f>IF(ISBLANK([4]死因簡単分類!C489)=TRUE,"",[4]死因簡単分類!C489)</f>
        <v/>
      </c>
      <c r="D489" s="192" t="str">
        <f>IF(ISBLANK([4]死因簡単分類!$C489)=TRUE,"",[4]死因簡単分類!D489)</f>
        <v/>
      </c>
      <c r="E489" s="155" t="s">
        <v>68</v>
      </c>
      <c r="F489" s="211" t="s">
        <v>68</v>
      </c>
      <c r="G489" s="155" t="s">
        <v>68</v>
      </c>
      <c r="H489" s="155" t="s">
        <v>68</v>
      </c>
      <c r="I489" s="155" t="s">
        <v>68</v>
      </c>
      <c r="J489" s="155" t="s">
        <v>68</v>
      </c>
      <c r="K489" s="155" t="s">
        <v>68</v>
      </c>
      <c r="L489" s="155" t="s">
        <v>68</v>
      </c>
      <c r="M489" s="155" t="s">
        <v>68</v>
      </c>
      <c r="N489" s="102" t="s">
        <v>68</v>
      </c>
      <c r="O489" s="208"/>
      <c r="P489" s="212"/>
      <c r="Q489" s="102" t="s">
        <v>68</v>
      </c>
      <c r="R489" s="102" t="s">
        <v>68</v>
      </c>
      <c r="S489" s="102" t="s">
        <v>68</v>
      </c>
      <c r="T489" s="102" t="s">
        <v>68</v>
      </c>
      <c r="U489" s="102" t="s">
        <v>68</v>
      </c>
      <c r="V489" s="102" t="s">
        <v>68</v>
      </c>
      <c r="W489" s="102" t="s">
        <v>68</v>
      </c>
      <c r="X489" s="102" t="s">
        <v>68</v>
      </c>
      <c r="Y489" s="102" t="s">
        <v>68</v>
      </c>
      <c r="Z489" s="102" t="s">
        <v>68</v>
      </c>
      <c r="AA489" s="102" t="s">
        <v>68</v>
      </c>
      <c r="AB489" s="102" t="s">
        <v>68</v>
      </c>
      <c r="AC489" s="102" t="s">
        <v>68</v>
      </c>
      <c r="AD489" s="102" t="s">
        <v>68</v>
      </c>
      <c r="AE489" s="102" t="s">
        <v>68</v>
      </c>
      <c r="AF489" s="102" t="s">
        <v>68</v>
      </c>
      <c r="AG489" s="102" t="s">
        <v>68</v>
      </c>
      <c r="AH489" s="232" t="s">
        <v>68</v>
      </c>
    </row>
    <row r="490" spans="2:34" ht="15.95" customHeight="1">
      <c r="B490" s="256" t="str">
        <f>IF(ISBLANK([4]死因簡単分類!B490)=TRUE,"",[4]死因簡単分類!B490)</f>
        <v/>
      </c>
      <c r="C490" s="257" t="str">
        <f>IF(ISBLANK([4]死因簡単分類!C490)=TRUE,"",[4]死因簡単分類!C490)</f>
        <v/>
      </c>
      <c r="D490" s="192" t="str">
        <f>IF(ISBLANK([4]死因簡単分類!$C489)=TRUE,"",[4]死因簡単分類!D490)</f>
        <v/>
      </c>
      <c r="E490" s="155" t="s">
        <v>68</v>
      </c>
      <c r="F490" s="211" t="s">
        <v>68</v>
      </c>
      <c r="G490" s="155" t="s">
        <v>68</v>
      </c>
      <c r="H490" s="155" t="s">
        <v>68</v>
      </c>
      <c r="I490" s="155" t="s">
        <v>68</v>
      </c>
      <c r="J490" s="155" t="s">
        <v>68</v>
      </c>
      <c r="K490" s="155" t="s">
        <v>68</v>
      </c>
      <c r="L490" s="155" t="s">
        <v>68</v>
      </c>
      <c r="M490" s="155" t="s">
        <v>68</v>
      </c>
      <c r="N490" s="102" t="s">
        <v>68</v>
      </c>
      <c r="O490" s="208"/>
      <c r="P490" s="212"/>
      <c r="Q490" s="102" t="s">
        <v>68</v>
      </c>
      <c r="R490" s="102" t="s">
        <v>68</v>
      </c>
      <c r="S490" s="102" t="s">
        <v>68</v>
      </c>
      <c r="T490" s="102" t="s">
        <v>68</v>
      </c>
      <c r="U490" s="102" t="s">
        <v>68</v>
      </c>
      <c r="V490" s="102" t="s">
        <v>68</v>
      </c>
      <c r="W490" s="102" t="s">
        <v>68</v>
      </c>
      <c r="X490" s="102" t="s">
        <v>68</v>
      </c>
      <c r="Y490" s="102" t="s">
        <v>68</v>
      </c>
      <c r="Z490" s="102" t="s">
        <v>68</v>
      </c>
      <c r="AA490" s="102" t="s">
        <v>68</v>
      </c>
      <c r="AB490" s="102" t="s">
        <v>68</v>
      </c>
      <c r="AC490" s="102" t="s">
        <v>68</v>
      </c>
      <c r="AD490" s="102" t="s">
        <v>68</v>
      </c>
      <c r="AE490" s="102" t="s">
        <v>68</v>
      </c>
      <c r="AF490" s="102" t="s">
        <v>68</v>
      </c>
      <c r="AG490" s="102" t="s">
        <v>68</v>
      </c>
      <c r="AH490" s="232" t="s">
        <v>68</v>
      </c>
    </row>
    <row r="491" spans="2:34" ht="15.95" customHeight="1">
      <c r="B491" s="256" t="str">
        <f>IF(ISBLANK([4]死因簡単分類!B491)=TRUE,"",[4]死因簡単分類!B491)</f>
        <v/>
      </c>
      <c r="C491" s="257" t="str">
        <f>IF(ISBLANK([4]死因簡単分類!C491)=TRUE,"",[4]死因簡単分類!C491)</f>
        <v/>
      </c>
      <c r="D491" s="192" t="str">
        <f>IF(ISBLANK([4]死因簡単分類!$C489)=TRUE,"",[4]死因簡単分類!D491)</f>
        <v/>
      </c>
      <c r="E491" s="155" t="s">
        <v>68</v>
      </c>
      <c r="F491" s="211" t="s">
        <v>68</v>
      </c>
      <c r="G491" s="155" t="s">
        <v>68</v>
      </c>
      <c r="H491" s="155" t="s">
        <v>68</v>
      </c>
      <c r="I491" s="155" t="s">
        <v>68</v>
      </c>
      <c r="J491" s="155" t="s">
        <v>68</v>
      </c>
      <c r="K491" s="155" t="s">
        <v>68</v>
      </c>
      <c r="L491" s="155" t="s">
        <v>68</v>
      </c>
      <c r="M491" s="155" t="s">
        <v>68</v>
      </c>
      <c r="N491" s="102" t="s">
        <v>68</v>
      </c>
      <c r="O491" s="208"/>
      <c r="P491" s="212"/>
      <c r="Q491" s="102" t="s">
        <v>68</v>
      </c>
      <c r="R491" s="102" t="s">
        <v>68</v>
      </c>
      <c r="S491" s="102" t="s">
        <v>68</v>
      </c>
      <c r="T491" s="102" t="s">
        <v>68</v>
      </c>
      <c r="U491" s="102" t="s">
        <v>68</v>
      </c>
      <c r="V491" s="102" t="s">
        <v>68</v>
      </c>
      <c r="W491" s="102" t="s">
        <v>68</v>
      </c>
      <c r="X491" s="102" t="s">
        <v>68</v>
      </c>
      <c r="Y491" s="102" t="s">
        <v>68</v>
      </c>
      <c r="Z491" s="102" t="s">
        <v>68</v>
      </c>
      <c r="AA491" s="102" t="s">
        <v>68</v>
      </c>
      <c r="AB491" s="102" t="s">
        <v>68</v>
      </c>
      <c r="AC491" s="102" t="s">
        <v>68</v>
      </c>
      <c r="AD491" s="102" t="s">
        <v>68</v>
      </c>
      <c r="AE491" s="102" t="s">
        <v>68</v>
      </c>
      <c r="AF491" s="102" t="s">
        <v>68</v>
      </c>
      <c r="AG491" s="102" t="s">
        <v>68</v>
      </c>
      <c r="AH491" s="232" t="s">
        <v>68</v>
      </c>
    </row>
    <row r="492" spans="2:34" ht="15.95" customHeight="1">
      <c r="B492" s="256" t="str">
        <f>IF(ISBLANK([4]死因簡単分類!B492)=TRUE,"",[4]死因簡単分類!B492)</f>
        <v/>
      </c>
      <c r="C492" s="257" t="str">
        <f>IF(ISBLANK([4]死因簡単分類!C492)=TRUE,"",[4]死因簡単分類!C492)</f>
        <v/>
      </c>
      <c r="D492" s="192" t="str">
        <f>IF(ISBLANK([4]死因簡単分類!$C492)=TRUE,"",[4]死因簡単分類!D492)</f>
        <v/>
      </c>
      <c r="E492" s="155" t="s">
        <v>68</v>
      </c>
      <c r="F492" s="211" t="s">
        <v>68</v>
      </c>
      <c r="G492" s="155" t="s">
        <v>68</v>
      </c>
      <c r="H492" s="155" t="s">
        <v>68</v>
      </c>
      <c r="I492" s="155" t="s">
        <v>68</v>
      </c>
      <c r="J492" s="155" t="s">
        <v>68</v>
      </c>
      <c r="K492" s="155" t="s">
        <v>68</v>
      </c>
      <c r="L492" s="155" t="s">
        <v>68</v>
      </c>
      <c r="M492" s="155" t="s">
        <v>68</v>
      </c>
      <c r="N492" s="102" t="s">
        <v>68</v>
      </c>
      <c r="O492" s="208"/>
      <c r="P492" s="212"/>
      <c r="Q492" s="102" t="s">
        <v>68</v>
      </c>
      <c r="R492" s="102" t="s">
        <v>68</v>
      </c>
      <c r="S492" s="102" t="s">
        <v>68</v>
      </c>
      <c r="T492" s="102" t="s">
        <v>68</v>
      </c>
      <c r="U492" s="102" t="s">
        <v>68</v>
      </c>
      <c r="V492" s="102" t="s">
        <v>68</v>
      </c>
      <c r="W492" s="102" t="s">
        <v>68</v>
      </c>
      <c r="X492" s="102" t="s">
        <v>68</v>
      </c>
      <c r="Y492" s="102" t="s">
        <v>68</v>
      </c>
      <c r="Z492" s="102" t="s">
        <v>68</v>
      </c>
      <c r="AA492" s="102" t="s">
        <v>68</v>
      </c>
      <c r="AB492" s="102" t="s">
        <v>68</v>
      </c>
      <c r="AC492" s="102" t="s">
        <v>68</v>
      </c>
      <c r="AD492" s="102" t="s">
        <v>68</v>
      </c>
      <c r="AE492" s="102" t="s">
        <v>68</v>
      </c>
      <c r="AF492" s="102" t="s">
        <v>68</v>
      </c>
      <c r="AG492" s="102" t="s">
        <v>68</v>
      </c>
      <c r="AH492" s="232" t="s">
        <v>68</v>
      </c>
    </row>
    <row r="493" spans="2:34" ht="15.95" customHeight="1">
      <c r="B493" s="256" t="str">
        <f>IF(ISBLANK([4]死因簡単分類!B493)=TRUE,"",[4]死因簡単分類!B493)</f>
        <v/>
      </c>
      <c r="C493" s="257" t="str">
        <f>IF(ISBLANK([4]死因簡単分類!C493)=TRUE,"",[4]死因簡単分類!C493)</f>
        <v/>
      </c>
      <c r="D493" s="192" t="str">
        <f>IF(ISBLANK([4]死因簡単分類!$C492)=TRUE,"",[4]死因簡単分類!D493)</f>
        <v/>
      </c>
      <c r="E493" s="155" t="s">
        <v>68</v>
      </c>
      <c r="F493" s="211" t="s">
        <v>68</v>
      </c>
      <c r="G493" s="155" t="s">
        <v>68</v>
      </c>
      <c r="H493" s="155" t="s">
        <v>68</v>
      </c>
      <c r="I493" s="155" t="s">
        <v>68</v>
      </c>
      <c r="J493" s="155" t="s">
        <v>68</v>
      </c>
      <c r="K493" s="155" t="s">
        <v>68</v>
      </c>
      <c r="L493" s="155" t="s">
        <v>68</v>
      </c>
      <c r="M493" s="155" t="s">
        <v>68</v>
      </c>
      <c r="N493" s="102" t="s">
        <v>68</v>
      </c>
      <c r="O493" s="208"/>
      <c r="P493" s="212"/>
      <c r="Q493" s="102" t="s">
        <v>68</v>
      </c>
      <c r="R493" s="102" t="s">
        <v>68</v>
      </c>
      <c r="S493" s="102" t="s">
        <v>68</v>
      </c>
      <c r="T493" s="102" t="s">
        <v>68</v>
      </c>
      <c r="U493" s="102" t="s">
        <v>68</v>
      </c>
      <c r="V493" s="102" t="s">
        <v>68</v>
      </c>
      <c r="W493" s="102" t="s">
        <v>68</v>
      </c>
      <c r="X493" s="102" t="s">
        <v>68</v>
      </c>
      <c r="Y493" s="102" t="s">
        <v>68</v>
      </c>
      <c r="Z493" s="102" t="s">
        <v>68</v>
      </c>
      <c r="AA493" s="102" t="s">
        <v>68</v>
      </c>
      <c r="AB493" s="102" t="s">
        <v>68</v>
      </c>
      <c r="AC493" s="102" t="s">
        <v>68</v>
      </c>
      <c r="AD493" s="102" t="s">
        <v>68</v>
      </c>
      <c r="AE493" s="102" t="s">
        <v>68</v>
      </c>
      <c r="AF493" s="102" t="s">
        <v>68</v>
      </c>
      <c r="AG493" s="102" t="s">
        <v>68</v>
      </c>
      <c r="AH493" s="232" t="s">
        <v>68</v>
      </c>
    </row>
    <row r="494" spans="2:34" ht="15.95" customHeight="1">
      <c r="B494" s="256" t="str">
        <f>IF(ISBLANK([4]死因簡単分類!B494)=TRUE,"",[4]死因簡単分類!B494)</f>
        <v/>
      </c>
      <c r="C494" s="257" t="str">
        <f>IF(ISBLANK([4]死因簡単分類!C494)=TRUE,"",[4]死因簡単分類!C494)</f>
        <v/>
      </c>
      <c r="D494" s="192" t="str">
        <f>IF(ISBLANK([4]死因簡単分類!$C492)=TRUE,"",[4]死因簡単分類!D494)</f>
        <v/>
      </c>
      <c r="E494" s="155" t="s">
        <v>68</v>
      </c>
      <c r="F494" s="211" t="s">
        <v>68</v>
      </c>
      <c r="G494" s="155" t="s">
        <v>68</v>
      </c>
      <c r="H494" s="155" t="s">
        <v>68</v>
      </c>
      <c r="I494" s="155" t="s">
        <v>68</v>
      </c>
      <c r="J494" s="155" t="s">
        <v>68</v>
      </c>
      <c r="K494" s="155" t="s">
        <v>68</v>
      </c>
      <c r="L494" s="155" t="s">
        <v>68</v>
      </c>
      <c r="M494" s="155" t="s">
        <v>68</v>
      </c>
      <c r="N494" s="102" t="s">
        <v>68</v>
      </c>
      <c r="O494" s="208"/>
      <c r="P494" s="212"/>
      <c r="Q494" s="102" t="s">
        <v>68</v>
      </c>
      <c r="R494" s="102" t="s">
        <v>68</v>
      </c>
      <c r="S494" s="102" t="s">
        <v>68</v>
      </c>
      <c r="T494" s="102" t="s">
        <v>68</v>
      </c>
      <c r="U494" s="102" t="s">
        <v>68</v>
      </c>
      <c r="V494" s="102" t="s">
        <v>68</v>
      </c>
      <c r="W494" s="102" t="s">
        <v>68</v>
      </c>
      <c r="X494" s="102" t="s">
        <v>68</v>
      </c>
      <c r="Y494" s="102" t="s">
        <v>68</v>
      </c>
      <c r="Z494" s="102" t="s">
        <v>68</v>
      </c>
      <c r="AA494" s="102" t="s">
        <v>68</v>
      </c>
      <c r="AB494" s="102" t="s">
        <v>68</v>
      </c>
      <c r="AC494" s="102" t="s">
        <v>68</v>
      </c>
      <c r="AD494" s="102" t="s">
        <v>68</v>
      </c>
      <c r="AE494" s="102" t="s">
        <v>68</v>
      </c>
      <c r="AF494" s="102" t="s">
        <v>68</v>
      </c>
      <c r="AG494" s="102" t="s">
        <v>68</v>
      </c>
      <c r="AH494" s="232" t="s">
        <v>68</v>
      </c>
    </row>
    <row r="495" spans="2:34" ht="15.95" customHeight="1">
      <c r="B495" s="256" t="str">
        <f>IF(ISBLANK([4]死因簡単分類!B495)=TRUE,"",[4]死因簡単分類!B495)</f>
        <v/>
      </c>
      <c r="C495" s="257" t="str">
        <f>IF(ISBLANK([4]死因簡単分類!C495)=TRUE,"",[4]死因簡単分類!C495)</f>
        <v/>
      </c>
      <c r="D495" s="192" t="str">
        <f>IF(ISBLANK([4]死因簡単分類!$C495)=TRUE,"",[4]死因簡単分類!D495)</f>
        <v/>
      </c>
      <c r="E495" s="155" t="s">
        <v>68</v>
      </c>
      <c r="F495" s="211" t="s">
        <v>68</v>
      </c>
      <c r="G495" s="155" t="s">
        <v>68</v>
      </c>
      <c r="H495" s="155" t="s">
        <v>68</v>
      </c>
      <c r="I495" s="155" t="s">
        <v>68</v>
      </c>
      <c r="J495" s="155" t="s">
        <v>68</v>
      </c>
      <c r="K495" s="155" t="s">
        <v>68</v>
      </c>
      <c r="L495" s="155" t="s">
        <v>68</v>
      </c>
      <c r="M495" s="155" t="s">
        <v>68</v>
      </c>
      <c r="N495" s="102" t="s">
        <v>68</v>
      </c>
      <c r="O495" s="208"/>
      <c r="P495" s="212"/>
      <c r="Q495" s="102" t="s">
        <v>68</v>
      </c>
      <c r="R495" s="102" t="s">
        <v>68</v>
      </c>
      <c r="S495" s="102" t="s">
        <v>68</v>
      </c>
      <c r="T495" s="102" t="s">
        <v>68</v>
      </c>
      <c r="U495" s="102" t="s">
        <v>68</v>
      </c>
      <c r="V495" s="102" t="s">
        <v>68</v>
      </c>
      <c r="W495" s="102" t="s">
        <v>68</v>
      </c>
      <c r="X495" s="102" t="s">
        <v>68</v>
      </c>
      <c r="Y495" s="102" t="s">
        <v>68</v>
      </c>
      <c r="Z495" s="102" t="s">
        <v>68</v>
      </c>
      <c r="AA495" s="102" t="s">
        <v>68</v>
      </c>
      <c r="AB495" s="102" t="s">
        <v>68</v>
      </c>
      <c r="AC495" s="102" t="s">
        <v>68</v>
      </c>
      <c r="AD495" s="102" t="s">
        <v>68</v>
      </c>
      <c r="AE495" s="102" t="s">
        <v>68</v>
      </c>
      <c r="AF495" s="102" t="s">
        <v>68</v>
      </c>
      <c r="AG495" s="102" t="s">
        <v>68</v>
      </c>
      <c r="AH495" s="232" t="s">
        <v>68</v>
      </c>
    </row>
    <row r="496" spans="2:34" ht="15.95" customHeight="1">
      <c r="B496" s="256" t="str">
        <f>IF(ISBLANK([4]死因簡単分類!B496)=TRUE,"",[4]死因簡単分類!B496)</f>
        <v/>
      </c>
      <c r="C496" s="257" t="str">
        <f>IF(ISBLANK([4]死因簡単分類!C496)=TRUE,"",[4]死因簡単分類!C496)</f>
        <v/>
      </c>
      <c r="D496" s="192" t="str">
        <f>IF(ISBLANK([4]死因簡単分類!$C495)=TRUE,"",[4]死因簡単分類!D496)</f>
        <v/>
      </c>
      <c r="E496" s="155" t="s">
        <v>68</v>
      </c>
      <c r="F496" s="211" t="s">
        <v>68</v>
      </c>
      <c r="G496" s="155" t="s">
        <v>68</v>
      </c>
      <c r="H496" s="155" t="s">
        <v>68</v>
      </c>
      <c r="I496" s="155" t="s">
        <v>68</v>
      </c>
      <c r="J496" s="155" t="s">
        <v>68</v>
      </c>
      <c r="K496" s="155" t="s">
        <v>68</v>
      </c>
      <c r="L496" s="155" t="s">
        <v>68</v>
      </c>
      <c r="M496" s="155" t="s">
        <v>68</v>
      </c>
      <c r="N496" s="102" t="s">
        <v>68</v>
      </c>
      <c r="O496" s="208"/>
      <c r="P496" s="212"/>
      <c r="Q496" s="102" t="s">
        <v>68</v>
      </c>
      <c r="R496" s="102" t="s">
        <v>68</v>
      </c>
      <c r="S496" s="102" t="s">
        <v>68</v>
      </c>
      <c r="T496" s="102" t="s">
        <v>68</v>
      </c>
      <c r="U496" s="102" t="s">
        <v>68</v>
      </c>
      <c r="V496" s="102" t="s">
        <v>68</v>
      </c>
      <c r="W496" s="102" t="s">
        <v>68</v>
      </c>
      <c r="X496" s="102" t="s">
        <v>68</v>
      </c>
      <c r="Y496" s="102" t="s">
        <v>68</v>
      </c>
      <c r="Z496" s="102" t="s">
        <v>68</v>
      </c>
      <c r="AA496" s="102" t="s">
        <v>68</v>
      </c>
      <c r="AB496" s="102" t="s">
        <v>68</v>
      </c>
      <c r="AC496" s="102" t="s">
        <v>68</v>
      </c>
      <c r="AD496" s="102" t="s">
        <v>68</v>
      </c>
      <c r="AE496" s="102" t="s">
        <v>68</v>
      </c>
      <c r="AF496" s="102" t="s">
        <v>68</v>
      </c>
      <c r="AG496" s="102" t="s">
        <v>68</v>
      </c>
      <c r="AH496" s="232" t="s">
        <v>68</v>
      </c>
    </row>
    <row r="497" spans="2:34" ht="15.95" customHeight="1">
      <c r="B497" s="256" t="str">
        <f>IF(ISBLANK([4]死因簡単分類!B497)=TRUE,"",[4]死因簡単分類!B497)</f>
        <v/>
      </c>
      <c r="C497" s="257" t="str">
        <f>IF(ISBLANK([4]死因簡単分類!C497)=TRUE,"",[4]死因簡単分類!C497)</f>
        <v/>
      </c>
      <c r="D497" s="192" t="str">
        <f>IF(ISBLANK([4]死因簡単分類!$C495)=TRUE,"",[4]死因簡単分類!D497)</f>
        <v/>
      </c>
      <c r="E497" s="155" t="s">
        <v>68</v>
      </c>
      <c r="F497" s="211" t="s">
        <v>68</v>
      </c>
      <c r="G497" s="155" t="s">
        <v>68</v>
      </c>
      <c r="H497" s="155" t="s">
        <v>68</v>
      </c>
      <c r="I497" s="155" t="s">
        <v>68</v>
      </c>
      <c r="J497" s="155" t="s">
        <v>68</v>
      </c>
      <c r="K497" s="155" t="s">
        <v>68</v>
      </c>
      <c r="L497" s="155" t="s">
        <v>68</v>
      </c>
      <c r="M497" s="155" t="s">
        <v>68</v>
      </c>
      <c r="N497" s="102" t="s">
        <v>68</v>
      </c>
      <c r="O497" s="208"/>
      <c r="P497" s="212"/>
      <c r="Q497" s="102" t="s">
        <v>68</v>
      </c>
      <c r="R497" s="102" t="s">
        <v>68</v>
      </c>
      <c r="S497" s="102" t="s">
        <v>68</v>
      </c>
      <c r="T497" s="102" t="s">
        <v>68</v>
      </c>
      <c r="U497" s="102" t="s">
        <v>68</v>
      </c>
      <c r="V497" s="102" t="s">
        <v>68</v>
      </c>
      <c r="W497" s="102" t="s">
        <v>68</v>
      </c>
      <c r="X497" s="102" t="s">
        <v>68</v>
      </c>
      <c r="Y497" s="102" t="s">
        <v>68</v>
      </c>
      <c r="Z497" s="102" t="s">
        <v>68</v>
      </c>
      <c r="AA497" s="102" t="s">
        <v>68</v>
      </c>
      <c r="AB497" s="102" t="s">
        <v>68</v>
      </c>
      <c r="AC497" s="102" t="s">
        <v>68</v>
      </c>
      <c r="AD497" s="102" t="s">
        <v>68</v>
      </c>
      <c r="AE497" s="102" t="s">
        <v>68</v>
      </c>
      <c r="AF497" s="102" t="s">
        <v>68</v>
      </c>
      <c r="AG497" s="102" t="s">
        <v>68</v>
      </c>
      <c r="AH497" s="232" t="s">
        <v>68</v>
      </c>
    </row>
    <row r="498" spans="2:34" ht="15.95" customHeight="1">
      <c r="B498" s="256" t="str">
        <f>IF(ISBLANK([4]死因簡単分類!B498)=TRUE,"",[4]死因簡単分類!B498)</f>
        <v/>
      </c>
      <c r="C498" s="257" t="str">
        <f>IF(ISBLANK([4]死因簡単分類!C498)=TRUE,"",[4]死因簡単分類!C498)</f>
        <v/>
      </c>
      <c r="D498" s="192" t="str">
        <f>IF(ISBLANK([4]死因簡単分類!$C498)=TRUE,"",[4]死因簡単分類!D498)</f>
        <v/>
      </c>
      <c r="E498" s="155" t="s">
        <v>68</v>
      </c>
      <c r="F498" s="211" t="s">
        <v>68</v>
      </c>
      <c r="G498" s="155" t="s">
        <v>68</v>
      </c>
      <c r="H498" s="155" t="s">
        <v>68</v>
      </c>
      <c r="I498" s="155" t="s">
        <v>68</v>
      </c>
      <c r="J498" s="155" t="s">
        <v>68</v>
      </c>
      <c r="K498" s="155" t="s">
        <v>68</v>
      </c>
      <c r="L498" s="155" t="s">
        <v>68</v>
      </c>
      <c r="M498" s="155" t="s">
        <v>68</v>
      </c>
      <c r="N498" s="102" t="s">
        <v>68</v>
      </c>
      <c r="O498" s="208"/>
      <c r="P498" s="212"/>
      <c r="Q498" s="102" t="s">
        <v>68</v>
      </c>
      <c r="R498" s="155" t="s">
        <v>68</v>
      </c>
      <c r="S498" s="155" t="s">
        <v>68</v>
      </c>
      <c r="T498" s="155" t="s">
        <v>68</v>
      </c>
      <c r="U498" s="155" t="s">
        <v>68</v>
      </c>
      <c r="V498" s="155" t="s">
        <v>68</v>
      </c>
      <c r="W498" s="155" t="s">
        <v>68</v>
      </c>
      <c r="X498" s="155" t="s">
        <v>68</v>
      </c>
      <c r="Y498" s="155" t="s">
        <v>68</v>
      </c>
      <c r="Z498" s="155" t="s">
        <v>68</v>
      </c>
      <c r="AA498" s="155" t="s">
        <v>68</v>
      </c>
      <c r="AB498" s="155" t="s">
        <v>68</v>
      </c>
      <c r="AC498" s="155" t="s">
        <v>68</v>
      </c>
      <c r="AD498" s="155" t="s">
        <v>68</v>
      </c>
      <c r="AE498" s="155" t="s">
        <v>68</v>
      </c>
      <c r="AF498" s="155" t="s">
        <v>68</v>
      </c>
      <c r="AG498" s="155" t="s">
        <v>68</v>
      </c>
      <c r="AH498" s="232" t="s">
        <v>68</v>
      </c>
    </row>
    <row r="499" spans="2:34" ht="15.95" customHeight="1">
      <c r="B499" s="256" t="str">
        <f>IF(ISBLANK([4]死因簡単分類!B499)=TRUE,"",[4]死因簡単分類!B499)</f>
        <v/>
      </c>
      <c r="C499" s="257" t="str">
        <f>IF(ISBLANK([4]死因簡単分類!C499)=TRUE,"",[4]死因簡単分類!C499)</f>
        <v/>
      </c>
      <c r="D499" s="192" t="str">
        <f>IF(ISBLANK([4]死因簡単分類!$C498)=TRUE,"",[4]死因簡単分類!D499)</f>
        <v/>
      </c>
      <c r="E499" s="155" t="s">
        <v>68</v>
      </c>
      <c r="F499" s="211" t="s">
        <v>68</v>
      </c>
      <c r="G499" s="155" t="s">
        <v>68</v>
      </c>
      <c r="H499" s="155" t="s">
        <v>68</v>
      </c>
      <c r="I499" s="155" t="s">
        <v>68</v>
      </c>
      <c r="J499" s="155" t="s">
        <v>68</v>
      </c>
      <c r="K499" s="155" t="s">
        <v>68</v>
      </c>
      <c r="L499" s="155" t="s">
        <v>68</v>
      </c>
      <c r="M499" s="155" t="s">
        <v>68</v>
      </c>
      <c r="N499" s="102" t="s">
        <v>68</v>
      </c>
      <c r="O499" s="208"/>
      <c r="P499" s="212"/>
      <c r="Q499" s="102" t="s">
        <v>68</v>
      </c>
      <c r="R499" s="155" t="s">
        <v>68</v>
      </c>
      <c r="S499" s="155" t="s">
        <v>68</v>
      </c>
      <c r="T499" s="155" t="s">
        <v>68</v>
      </c>
      <c r="U499" s="155" t="s">
        <v>68</v>
      </c>
      <c r="V499" s="155" t="s">
        <v>68</v>
      </c>
      <c r="W499" s="155" t="s">
        <v>68</v>
      </c>
      <c r="X499" s="155" t="s">
        <v>68</v>
      </c>
      <c r="Y499" s="155" t="s">
        <v>68</v>
      </c>
      <c r="Z499" s="155" t="s">
        <v>68</v>
      </c>
      <c r="AA499" s="155" t="s">
        <v>68</v>
      </c>
      <c r="AB499" s="155" t="s">
        <v>68</v>
      </c>
      <c r="AC499" s="155" t="s">
        <v>68</v>
      </c>
      <c r="AD499" s="155" t="s">
        <v>68</v>
      </c>
      <c r="AE499" s="155" t="s">
        <v>68</v>
      </c>
      <c r="AF499" s="155" t="s">
        <v>68</v>
      </c>
      <c r="AG499" s="155" t="s">
        <v>68</v>
      </c>
      <c r="AH499" s="232" t="s">
        <v>68</v>
      </c>
    </row>
    <row r="500" spans="2:34" ht="15.95" customHeight="1">
      <c r="B500" s="256" t="str">
        <f>IF(ISBLANK([4]死因簡単分類!B500)=TRUE,"",[4]死因簡単分類!B500)</f>
        <v/>
      </c>
      <c r="C500" s="257" t="str">
        <f>IF(ISBLANK([4]死因簡単分類!C500)=TRUE,"",[4]死因簡単分類!C500)</f>
        <v/>
      </c>
      <c r="D500" s="192" t="str">
        <f>IF(ISBLANK([4]死因簡単分類!$C498)=TRUE,"",[4]死因簡単分類!D500)</f>
        <v/>
      </c>
      <c r="E500" s="155" t="s">
        <v>68</v>
      </c>
      <c r="F500" s="211" t="s">
        <v>68</v>
      </c>
      <c r="G500" s="155" t="s">
        <v>68</v>
      </c>
      <c r="H500" s="155" t="s">
        <v>68</v>
      </c>
      <c r="I500" s="155" t="s">
        <v>68</v>
      </c>
      <c r="J500" s="155" t="s">
        <v>68</v>
      </c>
      <c r="K500" s="155" t="s">
        <v>68</v>
      </c>
      <c r="L500" s="155" t="s">
        <v>68</v>
      </c>
      <c r="M500" s="155" t="s">
        <v>68</v>
      </c>
      <c r="N500" s="102" t="s">
        <v>68</v>
      </c>
      <c r="O500" s="208"/>
      <c r="P500" s="212"/>
      <c r="Q500" s="102" t="s">
        <v>68</v>
      </c>
      <c r="R500" s="155" t="s">
        <v>68</v>
      </c>
      <c r="S500" s="155" t="s">
        <v>68</v>
      </c>
      <c r="T500" s="155" t="s">
        <v>68</v>
      </c>
      <c r="U500" s="155" t="s">
        <v>68</v>
      </c>
      <c r="V500" s="155" t="s">
        <v>68</v>
      </c>
      <c r="W500" s="155" t="s">
        <v>68</v>
      </c>
      <c r="X500" s="155" t="s">
        <v>68</v>
      </c>
      <c r="Y500" s="155" t="s">
        <v>68</v>
      </c>
      <c r="Z500" s="155" t="s">
        <v>68</v>
      </c>
      <c r="AA500" s="155" t="s">
        <v>68</v>
      </c>
      <c r="AB500" s="155" t="s">
        <v>68</v>
      </c>
      <c r="AC500" s="155" t="s">
        <v>68</v>
      </c>
      <c r="AD500" s="155" t="s">
        <v>68</v>
      </c>
      <c r="AE500" s="155" t="s">
        <v>68</v>
      </c>
      <c r="AF500" s="155" t="s">
        <v>68</v>
      </c>
      <c r="AG500" s="155" t="s">
        <v>68</v>
      </c>
      <c r="AH500" s="232" t="s">
        <v>68</v>
      </c>
    </row>
    <row r="501" spans="2:34" ht="15.95" customHeight="1">
      <c r="B501" s="256" t="str">
        <f>IF(ISBLANK([4]死因簡単分類!B501)=TRUE,"",[4]死因簡単分類!B501)</f>
        <v/>
      </c>
      <c r="C501" s="257" t="str">
        <f>IF(ISBLANK([4]死因簡単分類!C501)=TRUE,"",[4]死因簡単分類!C501)</f>
        <v/>
      </c>
      <c r="D501" s="192" t="str">
        <f>IF(ISBLANK([4]死因簡単分類!$C501)=TRUE,"",[4]死因簡単分類!D501)</f>
        <v/>
      </c>
      <c r="E501" s="155" t="s">
        <v>68</v>
      </c>
      <c r="F501" s="211" t="s">
        <v>68</v>
      </c>
      <c r="G501" s="155" t="s">
        <v>68</v>
      </c>
      <c r="H501" s="155" t="s">
        <v>68</v>
      </c>
      <c r="I501" s="155" t="s">
        <v>68</v>
      </c>
      <c r="J501" s="155" t="s">
        <v>68</v>
      </c>
      <c r="K501" s="155" t="s">
        <v>68</v>
      </c>
      <c r="L501" s="155" t="s">
        <v>68</v>
      </c>
      <c r="M501" s="155" t="s">
        <v>68</v>
      </c>
      <c r="N501" s="102" t="s">
        <v>68</v>
      </c>
      <c r="O501" s="208"/>
      <c r="P501" s="212"/>
      <c r="Q501" s="102" t="s">
        <v>68</v>
      </c>
      <c r="R501" s="155" t="s">
        <v>68</v>
      </c>
      <c r="S501" s="155" t="s">
        <v>68</v>
      </c>
      <c r="T501" s="155" t="s">
        <v>68</v>
      </c>
      <c r="U501" s="155" t="s">
        <v>68</v>
      </c>
      <c r="V501" s="155" t="s">
        <v>68</v>
      </c>
      <c r="W501" s="155" t="s">
        <v>68</v>
      </c>
      <c r="X501" s="155" t="s">
        <v>68</v>
      </c>
      <c r="Y501" s="155" t="s">
        <v>68</v>
      </c>
      <c r="Z501" s="155" t="s">
        <v>68</v>
      </c>
      <c r="AA501" s="155" t="s">
        <v>68</v>
      </c>
      <c r="AB501" s="155" t="s">
        <v>68</v>
      </c>
      <c r="AC501" s="155" t="s">
        <v>68</v>
      </c>
      <c r="AD501" s="155" t="s">
        <v>68</v>
      </c>
      <c r="AE501" s="155" t="s">
        <v>68</v>
      </c>
      <c r="AF501" s="155" t="s">
        <v>68</v>
      </c>
      <c r="AG501" s="155" t="s">
        <v>68</v>
      </c>
      <c r="AH501" s="232" t="s">
        <v>68</v>
      </c>
    </row>
    <row r="502" spans="2:34" ht="15.95" customHeight="1">
      <c r="B502" s="256" t="str">
        <f>IF(ISBLANK([4]死因簡単分類!B502)=TRUE,"",[4]死因簡単分類!B502)</f>
        <v/>
      </c>
      <c r="C502" s="257" t="str">
        <f>IF(ISBLANK([4]死因簡単分類!C502)=TRUE,"",[4]死因簡単分類!C502)</f>
        <v/>
      </c>
      <c r="D502" s="192" t="str">
        <f>IF(ISBLANK([4]死因簡単分類!$C501)=TRUE,"",[4]死因簡単分類!D502)</f>
        <v/>
      </c>
      <c r="E502" s="155" t="s">
        <v>68</v>
      </c>
      <c r="F502" s="211" t="s">
        <v>68</v>
      </c>
      <c r="G502" s="155" t="s">
        <v>68</v>
      </c>
      <c r="H502" s="155" t="s">
        <v>68</v>
      </c>
      <c r="I502" s="155" t="s">
        <v>68</v>
      </c>
      <c r="J502" s="155" t="s">
        <v>68</v>
      </c>
      <c r="K502" s="155" t="s">
        <v>68</v>
      </c>
      <c r="L502" s="155" t="s">
        <v>68</v>
      </c>
      <c r="M502" s="155" t="s">
        <v>68</v>
      </c>
      <c r="N502" s="102" t="s">
        <v>68</v>
      </c>
      <c r="O502" s="208"/>
      <c r="P502" s="212"/>
      <c r="Q502" s="102" t="s">
        <v>68</v>
      </c>
      <c r="R502" s="155" t="s">
        <v>68</v>
      </c>
      <c r="S502" s="155" t="s">
        <v>68</v>
      </c>
      <c r="T502" s="155" t="s">
        <v>68</v>
      </c>
      <c r="U502" s="155" t="s">
        <v>68</v>
      </c>
      <c r="V502" s="155" t="s">
        <v>68</v>
      </c>
      <c r="W502" s="155" t="s">
        <v>68</v>
      </c>
      <c r="X502" s="155" t="s">
        <v>68</v>
      </c>
      <c r="Y502" s="155" t="s">
        <v>68</v>
      </c>
      <c r="Z502" s="155" t="s">
        <v>68</v>
      </c>
      <c r="AA502" s="155" t="s">
        <v>68</v>
      </c>
      <c r="AB502" s="155" t="s">
        <v>68</v>
      </c>
      <c r="AC502" s="155" t="s">
        <v>68</v>
      </c>
      <c r="AD502" s="155" t="s">
        <v>68</v>
      </c>
      <c r="AE502" s="155" t="s">
        <v>68</v>
      </c>
      <c r="AF502" s="155" t="s">
        <v>68</v>
      </c>
      <c r="AG502" s="155" t="s">
        <v>68</v>
      </c>
      <c r="AH502" s="232" t="s">
        <v>68</v>
      </c>
    </row>
    <row r="503" spans="2:34" ht="15.95" customHeight="1">
      <c r="B503" s="256" t="str">
        <f>IF(ISBLANK([4]死因簡単分類!B503)=TRUE,"",[4]死因簡単分類!B503)</f>
        <v/>
      </c>
      <c r="C503" s="257" t="str">
        <f>IF(ISBLANK([4]死因簡単分類!C503)=TRUE,"",[4]死因簡単分類!C503)</f>
        <v/>
      </c>
      <c r="D503" s="192" t="str">
        <f>IF(ISBLANK([4]死因簡単分類!$C501)=TRUE,"",[4]死因簡単分類!D503)</f>
        <v/>
      </c>
      <c r="E503" s="155" t="s">
        <v>68</v>
      </c>
      <c r="F503" s="211" t="s">
        <v>68</v>
      </c>
      <c r="G503" s="155" t="s">
        <v>68</v>
      </c>
      <c r="H503" s="155" t="s">
        <v>68</v>
      </c>
      <c r="I503" s="155" t="s">
        <v>68</v>
      </c>
      <c r="J503" s="155" t="s">
        <v>68</v>
      </c>
      <c r="K503" s="155" t="s">
        <v>68</v>
      </c>
      <c r="L503" s="155" t="s">
        <v>68</v>
      </c>
      <c r="M503" s="155" t="s">
        <v>68</v>
      </c>
      <c r="N503" s="102" t="s">
        <v>68</v>
      </c>
      <c r="O503" s="208"/>
      <c r="P503" s="212"/>
      <c r="Q503" s="102" t="s">
        <v>68</v>
      </c>
      <c r="R503" s="155" t="s">
        <v>68</v>
      </c>
      <c r="S503" s="155" t="s">
        <v>68</v>
      </c>
      <c r="T503" s="155" t="s">
        <v>68</v>
      </c>
      <c r="U503" s="155" t="s">
        <v>68</v>
      </c>
      <c r="V503" s="155" t="s">
        <v>68</v>
      </c>
      <c r="W503" s="155" t="s">
        <v>68</v>
      </c>
      <c r="X503" s="155" t="s">
        <v>68</v>
      </c>
      <c r="Y503" s="155" t="s">
        <v>68</v>
      </c>
      <c r="Z503" s="155" t="s">
        <v>68</v>
      </c>
      <c r="AA503" s="155" t="s">
        <v>68</v>
      </c>
      <c r="AB503" s="155" t="s">
        <v>68</v>
      </c>
      <c r="AC503" s="155" t="s">
        <v>68</v>
      </c>
      <c r="AD503" s="155" t="s">
        <v>68</v>
      </c>
      <c r="AE503" s="155" t="s">
        <v>68</v>
      </c>
      <c r="AF503" s="155" t="s">
        <v>68</v>
      </c>
      <c r="AG503" s="155" t="s">
        <v>68</v>
      </c>
      <c r="AH503" s="232" t="s">
        <v>68</v>
      </c>
    </row>
    <row r="504" spans="2:34" ht="15.95" customHeight="1">
      <c r="B504" s="256" t="str">
        <f>IF(ISBLANK([4]死因簡単分類!B504)=TRUE,"",[4]死因簡単分類!B504)</f>
        <v/>
      </c>
      <c r="C504" s="257" t="str">
        <f>IF(ISBLANK([4]死因簡単分類!C504)=TRUE,"",[4]死因簡単分類!C504)</f>
        <v/>
      </c>
      <c r="D504" s="192" t="str">
        <f>IF(ISBLANK([4]死因簡単分類!$C504)=TRUE,"",[4]死因簡単分類!D504)</f>
        <v/>
      </c>
      <c r="E504" s="155" t="s">
        <v>68</v>
      </c>
      <c r="F504" s="211" t="s">
        <v>68</v>
      </c>
      <c r="G504" s="155" t="s">
        <v>68</v>
      </c>
      <c r="H504" s="155" t="s">
        <v>68</v>
      </c>
      <c r="I504" s="155" t="s">
        <v>68</v>
      </c>
      <c r="J504" s="155" t="s">
        <v>68</v>
      </c>
      <c r="K504" s="155" t="s">
        <v>68</v>
      </c>
      <c r="L504" s="155" t="s">
        <v>68</v>
      </c>
      <c r="M504" s="155" t="s">
        <v>68</v>
      </c>
      <c r="N504" s="102" t="s">
        <v>68</v>
      </c>
      <c r="O504" s="208"/>
      <c r="P504" s="212"/>
      <c r="Q504" s="102" t="s">
        <v>68</v>
      </c>
      <c r="R504" s="155" t="s">
        <v>68</v>
      </c>
      <c r="S504" s="155" t="s">
        <v>68</v>
      </c>
      <c r="T504" s="155" t="s">
        <v>68</v>
      </c>
      <c r="U504" s="155" t="s">
        <v>68</v>
      </c>
      <c r="V504" s="155" t="s">
        <v>68</v>
      </c>
      <c r="W504" s="155" t="s">
        <v>68</v>
      </c>
      <c r="X504" s="155" t="s">
        <v>68</v>
      </c>
      <c r="Y504" s="155" t="s">
        <v>68</v>
      </c>
      <c r="Z504" s="155" t="s">
        <v>68</v>
      </c>
      <c r="AA504" s="155" t="s">
        <v>68</v>
      </c>
      <c r="AB504" s="155" t="s">
        <v>68</v>
      </c>
      <c r="AC504" s="155" t="s">
        <v>68</v>
      </c>
      <c r="AD504" s="155" t="s">
        <v>68</v>
      </c>
      <c r="AE504" s="155" t="s">
        <v>68</v>
      </c>
      <c r="AF504" s="155" t="s">
        <v>68</v>
      </c>
      <c r="AG504" s="155" t="s">
        <v>68</v>
      </c>
      <c r="AH504" s="232" t="s">
        <v>68</v>
      </c>
    </row>
    <row r="505" spans="2:34" ht="15.95" customHeight="1">
      <c r="B505" s="256" t="str">
        <f>IF(ISBLANK([4]死因簡単分類!B505)=TRUE,"",[4]死因簡単分類!B505)</f>
        <v/>
      </c>
      <c r="C505" s="257" t="str">
        <f>IF(ISBLANK([4]死因簡単分類!C505)=TRUE,"",[4]死因簡単分類!C505)</f>
        <v/>
      </c>
      <c r="D505" s="192" t="str">
        <f>IF(ISBLANK([4]死因簡単分類!$C504)=TRUE,"",[4]死因簡単分類!D505)</f>
        <v/>
      </c>
      <c r="E505" s="155" t="s">
        <v>68</v>
      </c>
      <c r="F505" s="211" t="s">
        <v>68</v>
      </c>
      <c r="G505" s="155" t="s">
        <v>68</v>
      </c>
      <c r="H505" s="155" t="s">
        <v>68</v>
      </c>
      <c r="I505" s="155" t="s">
        <v>68</v>
      </c>
      <c r="J505" s="155" t="s">
        <v>68</v>
      </c>
      <c r="K505" s="155" t="s">
        <v>68</v>
      </c>
      <c r="L505" s="155" t="s">
        <v>68</v>
      </c>
      <c r="M505" s="155" t="s">
        <v>68</v>
      </c>
      <c r="N505" s="102" t="s">
        <v>68</v>
      </c>
      <c r="O505" s="208"/>
      <c r="P505" s="212"/>
      <c r="Q505" s="102" t="s">
        <v>68</v>
      </c>
      <c r="R505" s="155" t="s">
        <v>68</v>
      </c>
      <c r="S505" s="155" t="s">
        <v>68</v>
      </c>
      <c r="T505" s="155" t="s">
        <v>68</v>
      </c>
      <c r="U505" s="155" t="s">
        <v>68</v>
      </c>
      <c r="V505" s="155" t="s">
        <v>68</v>
      </c>
      <c r="W505" s="155" t="s">
        <v>68</v>
      </c>
      <c r="X505" s="155" t="s">
        <v>68</v>
      </c>
      <c r="Y505" s="155" t="s">
        <v>68</v>
      </c>
      <c r="Z505" s="155" t="s">
        <v>68</v>
      </c>
      <c r="AA505" s="155" t="s">
        <v>68</v>
      </c>
      <c r="AB505" s="155" t="s">
        <v>68</v>
      </c>
      <c r="AC505" s="155" t="s">
        <v>68</v>
      </c>
      <c r="AD505" s="155" t="s">
        <v>68</v>
      </c>
      <c r="AE505" s="155" t="s">
        <v>68</v>
      </c>
      <c r="AF505" s="155" t="s">
        <v>68</v>
      </c>
      <c r="AG505" s="155" t="s">
        <v>68</v>
      </c>
      <c r="AH505" s="232" t="s">
        <v>68</v>
      </c>
    </row>
    <row r="506" spans="2:34" ht="15.95" customHeight="1">
      <c r="B506" s="256" t="str">
        <f>IF(ISBLANK([4]死因簡単分類!B506)=TRUE,"",[4]死因簡単分類!B506)</f>
        <v/>
      </c>
      <c r="C506" s="257" t="str">
        <f>IF(ISBLANK([4]死因簡単分類!C506)=TRUE,"",[4]死因簡単分類!C506)</f>
        <v/>
      </c>
      <c r="D506" s="192" t="str">
        <f>IF(ISBLANK([4]死因簡単分類!$C504)=TRUE,"",[4]死因簡単分類!D506)</f>
        <v/>
      </c>
      <c r="E506" s="155" t="s">
        <v>68</v>
      </c>
      <c r="F506" s="211" t="s">
        <v>68</v>
      </c>
      <c r="G506" s="155" t="s">
        <v>68</v>
      </c>
      <c r="H506" s="155" t="s">
        <v>68</v>
      </c>
      <c r="I506" s="155" t="s">
        <v>68</v>
      </c>
      <c r="J506" s="155" t="s">
        <v>68</v>
      </c>
      <c r="K506" s="155" t="s">
        <v>68</v>
      </c>
      <c r="L506" s="155" t="s">
        <v>68</v>
      </c>
      <c r="M506" s="155" t="s">
        <v>68</v>
      </c>
      <c r="N506" s="102" t="s">
        <v>68</v>
      </c>
      <c r="O506" s="208"/>
      <c r="P506" s="212"/>
      <c r="Q506" s="102" t="s">
        <v>68</v>
      </c>
      <c r="R506" s="155" t="s">
        <v>68</v>
      </c>
      <c r="S506" s="155" t="s">
        <v>68</v>
      </c>
      <c r="T506" s="155" t="s">
        <v>68</v>
      </c>
      <c r="U506" s="155" t="s">
        <v>68</v>
      </c>
      <c r="V506" s="155" t="s">
        <v>68</v>
      </c>
      <c r="W506" s="155" t="s">
        <v>68</v>
      </c>
      <c r="X506" s="155" t="s">
        <v>68</v>
      </c>
      <c r="Y506" s="155" t="s">
        <v>68</v>
      </c>
      <c r="Z506" s="155" t="s">
        <v>68</v>
      </c>
      <c r="AA506" s="155" t="s">
        <v>68</v>
      </c>
      <c r="AB506" s="155" t="s">
        <v>68</v>
      </c>
      <c r="AC506" s="155" t="s">
        <v>68</v>
      </c>
      <c r="AD506" s="155" t="s">
        <v>68</v>
      </c>
      <c r="AE506" s="155" t="s">
        <v>68</v>
      </c>
      <c r="AF506" s="155" t="s">
        <v>68</v>
      </c>
      <c r="AG506" s="155" t="s">
        <v>68</v>
      </c>
      <c r="AH506" s="232" t="s">
        <v>68</v>
      </c>
    </row>
    <row r="507" spans="2:34" ht="15.95" customHeight="1">
      <c r="B507" s="256" t="str">
        <f>IF(ISBLANK([4]死因簡単分類!B507)=TRUE,"",[4]死因簡単分類!B507)</f>
        <v/>
      </c>
      <c r="C507" s="257" t="str">
        <f>IF(ISBLANK([4]死因簡単分類!C507)=TRUE,"",[4]死因簡単分類!C507)</f>
        <v/>
      </c>
      <c r="D507" s="192" t="str">
        <f>IF(ISBLANK([4]死因簡単分類!$C507)=TRUE,"",[4]死因簡単分類!D507)</f>
        <v/>
      </c>
      <c r="E507" s="155" t="s">
        <v>68</v>
      </c>
      <c r="F507" s="211" t="s">
        <v>68</v>
      </c>
      <c r="G507" s="155" t="s">
        <v>68</v>
      </c>
      <c r="H507" s="155" t="s">
        <v>68</v>
      </c>
      <c r="I507" s="155" t="s">
        <v>68</v>
      </c>
      <c r="J507" s="155" t="s">
        <v>68</v>
      </c>
      <c r="K507" s="155" t="s">
        <v>68</v>
      </c>
      <c r="L507" s="155" t="s">
        <v>68</v>
      </c>
      <c r="M507" s="155" t="s">
        <v>68</v>
      </c>
      <c r="N507" s="102" t="s">
        <v>68</v>
      </c>
      <c r="O507" s="208"/>
      <c r="P507" s="212"/>
      <c r="Q507" s="102" t="s">
        <v>68</v>
      </c>
      <c r="R507" s="155" t="s">
        <v>68</v>
      </c>
      <c r="S507" s="155" t="s">
        <v>68</v>
      </c>
      <c r="T507" s="155" t="s">
        <v>68</v>
      </c>
      <c r="U507" s="155" t="s">
        <v>68</v>
      </c>
      <c r="V507" s="155" t="s">
        <v>68</v>
      </c>
      <c r="W507" s="155" t="s">
        <v>68</v>
      </c>
      <c r="X507" s="155" t="s">
        <v>68</v>
      </c>
      <c r="Y507" s="155" t="s">
        <v>68</v>
      </c>
      <c r="Z507" s="155" t="s">
        <v>68</v>
      </c>
      <c r="AA507" s="155" t="s">
        <v>68</v>
      </c>
      <c r="AB507" s="155" t="s">
        <v>68</v>
      </c>
      <c r="AC507" s="155" t="s">
        <v>68</v>
      </c>
      <c r="AD507" s="155" t="s">
        <v>68</v>
      </c>
      <c r="AE507" s="155" t="s">
        <v>68</v>
      </c>
      <c r="AF507" s="155" t="s">
        <v>68</v>
      </c>
      <c r="AG507" s="155" t="s">
        <v>68</v>
      </c>
      <c r="AH507" s="232" t="s">
        <v>68</v>
      </c>
    </row>
    <row r="508" spans="2:34" ht="15.95" customHeight="1">
      <c r="B508" s="256" t="str">
        <f>IF(ISBLANK([4]死因簡単分類!B508)=TRUE,"",[4]死因簡単分類!B508)</f>
        <v/>
      </c>
      <c r="C508" s="257" t="str">
        <f>IF(ISBLANK([4]死因簡単分類!C508)=TRUE,"",[4]死因簡単分類!C508)</f>
        <v/>
      </c>
      <c r="D508" s="192" t="str">
        <f>IF(ISBLANK([4]死因簡単分類!$C507)=TRUE,"",[4]死因簡単分類!D508)</f>
        <v/>
      </c>
      <c r="E508" s="155" t="s">
        <v>68</v>
      </c>
      <c r="F508" s="211" t="s">
        <v>68</v>
      </c>
      <c r="G508" s="155" t="s">
        <v>68</v>
      </c>
      <c r="H508" s="155" t="s">
        <v>68</v>
      </c>
      <c r="I508" s="155" t="s">
        <v>68</v>
      </c>
      <c r="J508" s="155" t="s">
        <v>68</v>
      </c>
      <c r="K508" s="155" t="s">
        <v>68</v>
      </c>
      <c r="L508" s="155" t="s">
        <v>68</v>
      </c>
      <c r="M508" s="155" t="s">
        <v>68</v>
      </c>
      <c r="N508" s="102" t="s">
        <v>68</v>
      </c>
      <c r="O508" s="208"/>
      <c r="P508" s="212"/>
      <c r="Q508" s="102" t="s">
        <v>68</v>
      </c>
      <c r="R508" s="155" t="s">
        <v>68</v>
      </c>
      <c r="S508" s="155" t="s">
        <v>68</v>
      </c>
      <c r="T508" s="155" t="s">
        <v>68</v>
      </c>
      <c r="U508" s="155" t="s">
        <v>68</v>
      </c>
      <c r="V508" s="155" t="s">
        <v>68</v>
      </c>
      <c r="W508" s="155" t="s">
        <v>68</v>
      </c>
      <c r="X508" s="155" t="s">
        <v>68</v>
      </c>
      <c r="Y508" s="155" t="s">
        <v>68</v>
      </c>
      <c r="Z508" s="155" t="s">
        <v>68</v>
      </c>
      <c r="AA508" s="155" t="s">
        <v>68</v>
      </c>
      <c r="AB508" s="155" t="s">
        <v>68</v>
      </c>
      <c r="AC508" s="155" t="s">
        <v>68</v>
      </c>
      <c r="AD508" s="155" t="s">
        <v>68</v>
      </c>
      <c r="AE508" s="155" t="s">
        <v>68</v>
      </c>
      <c r="AF508" s="155" t="s">
        <v>68</v>
      </c>
      <c r="AG508" s="155" t="s">
        <v>68</v>
      </c>
      <c r="AH508" s="232" t="s">
        <v>68</v>
      </c>
    </row>
    <row r="509" spans="2:34" ht="15.95" customHeight="1" thickBot="1">
      <c r="B509" s="258" t="str">
        <f>IF(ISBLANK([4]死因簡単分類!B509)=TRUE,"",[4]死因簡単分類!B509)</f>
        <v/>
      </c>
      <c r="C509" s="259" t="str">
        <f>IF(ISBLANK([4]死因簡単分類!C509)=TRUE,"",[4]死因簡単分類!C509)</f>
        <v/>
      </c>
      <c r="D509" s="260" t="str">
        <f>IF(ISBLANK([4]死因簡単分類!$C507)=TRUE,"",[4]死因簡単分類!D509)</f>
        <v/>
      </c>
      <c r="E509" s="215" t="s">
        <v>68</v>
      </c>
      <c r="F509" s="216" t="s">
        <v>68</v>
      </c>
      <c r="G509" s="215" t="s">
        <v>68</v>
      </c>
      <c r="H509" s="215" t="s">
        <v>68</v>
      </c>
      <c r="I509" s="215" t="s">
        <v>68</v>
      </c>
      <c r="J509" s="215" t="s">
        <v>68</v>
      </c>
      <c r="K509" s="215" t="s">
        <v>68</v>
      </c>
      <c r="L509" s="215" t="s">
        <v>68</v>
      </c>
      <c r="M509" s="215" t="s">
        <v>68</v>
      </c>
      <c r="N509" s="217" t="s">
        <v>68</v>
      </c>
      <c r="O509" s="208"/>
      <c r="P509" s="212"/>
      <c r="Q509" s="217" t="s">
        <v>68</v>
      </c>
      <c r="R509" s="215" t="s">
        <v>68</v>
      </c>
      <c r="S509" s="215" t="s">
        <v>68</v>
      </c>
      <c r="T509" s="215" t="s">
        <v>68</v>
      </c>
      <c r="U509" s="215" t="s">
        <v>68</v>
      </c>
      <c r="V509" s="215" t="s">
        <v>68</v>
      </c>
      <c r="W509" s="215" t="s">
        <v>68</v>
      </c>
      <c r="X509" s="215" t="s">
        <v>68</v>
      </c>
      <c r="Y509" s="215" t="s">
        <v>68</v>
      </c>
      <c r="Z509" s="215" t="s">
        <v>68</v>
      </c>
      <c r="AA509" s="215" t="s">
        <v>68</v>
      </c>
      <c r="AB509" s="215" t="s">
        <v>68</v>
      </c>
      <c r="AC509" s="215" t="s">
        <v>68</v>
      </c>
      <c r="AD509" s="215" t="s">
        <v>68</v>
      </c>
      <c r="AE509" s="215" t="s">
        <v>68</v>
      </c>
      <c r="AF509" s="215" t="s">
        <v>68</v>
      </c>
      <c r="AG509" s="215" t="s">
        <v>68</v>
      </c>
      <c r="AH509" s="233" t="s">
        <v>68</v>
      </c>
    </row>
  </sheetData>
  <phoneticPr fontId="2"/>
  <printOptions horizontalCentered="1"/>
  <pageMargins left="0.51181102362204722" right="0.51181102362204722" top="0.55118110236220474" bottom="0.39370078740157483" header="0.51181102362204722" footer="0.51181102362204722"/>
  <pageSetup paperSize="9" scale="57" firstPageNumber="76" pageOrder="overThenDown" orientation="portrait" useFirstPageNumber="1" r:id="rId1"/>
  <headerFooter alignWithMargins="0"/>
  <rowBreaks count="5" manualBreakCount="5">
    <brk id="85" max="34" man="1"/>
    <brk id="170" max="34" man="1"/>
    <brk id="255" max="34" man="1"/>
    <brk id="340" max="34" man="1"/>
    <brk id="425" max="34" man="1"/>
  </rowBreaks>
  <colBreaks count="1" manualBreakCount="1">
    <brk id="15" max="50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A78"/>
  <sheetViews>
    <sheetView showGridLines="0" topLeftCell="B58" zoomScale="145" zoomScaleNormal="145" workbookViewId="0">
      <selection activeCell="B66" sqref="B66"/>
    </sheetView>
  </sheetViews>
  <sheetFormatPr defaultColWidth="10.625" defaultRowHeight="17.100000000000001" customHeight="1"/>
  <cols>
    <col min="1" max="1" width="2.625" style="278" customWidth="1"/>
    <col min="2" max="2" width="21.375" style="278" customWidth="1"/>
    <col min="3" max="3" width="11.75" style="278" bestFit="1" customWidth="1"/>
    <col min="4" max="13" width="11.125" style="278" customWidth="1"/>
    <col min="14" max="15" width="2.625" style="279" customWidth="1"/>
    <col min="16" max="27" width="11" style="278" customWidth="1"/>
    <col min="28" max="28" width="9.375" style="278" customWidth="1"/>
    <col min="29" max="29" width="11" style="278" bestFit="1" customWidth="1"/>
    <col min="30" max="256" width="10.625" style="278"/>
    <col min="257" max="257" width="2.625" style="278" customWidth="1"/>
    <col min="258" max="258" width="21.375" style="278" customWidth="1"/>
    <col min="259" max="259" width="11.75" style="278" bestFit="1" customWidth="1"/>
    <col min="260" max="269" width="11.125" style="278" customWidth="1"/>
    <col min="270" max="271" width="2.625" style="278" customWidth="1"/>
    <col min="272" max="283" width="11" style="278" customWidth="1"/>
    <col min="284" max="284" width="9.375" style="278" customWidth="1"/>
    <col min="285" max="285" width="11" style="278" bestFit="1" customWidth="1"/>
    <col min="286" max="512" width="10.625" style="278"/>
    <col min="513" max="513" width="2.625" style="278" customWidth="1"/>
    <col min="514" max="514" width="21.375" style="278" customWidth="1"/>
    <col min="515" max="515" width="11.75" style="278" bestFit="1" customWidth="1"/>
    <col min="516" max="525" width="11.125" style="278" customWidth="1"/>
    <col min="526" max="527" width="2.625" style="278" customWidth="1"/>
    <col min="528" max="539" width="11" style="278" customWidth="1"/>
    <col min="540" max="540" width="9.375" style="278" customWidth="1"/>
    <col min="541" max="541" width="11" style="278" bestFit="1" customWidth="1"/>
    <col min="542" max="768" width="10.625" style="278"/>
    <col min="769" max="769" width="2.625" style="278" customWidth="1"/>
    <col min="770" max="770" width="21.375" style="278" customWidth="1"/>
    <col min="771" max="771" width="11.75" style="278" bestFit="1" customWidth="1"/>
    <col min="772" max="781" width="11.125" style="278" customWidth="1"/>
    <col min="782" max="783" width="2.625" style="278" customWidth="1"/>
    <col min="784" max="795" width="11" style="278" customWidth="1"/>
    <col min="796" max="796" width="9.375" style="278" customWidth="1"/>
    <col min="797" max="797" width="11" style="278" bestFit="1" customWidth="1"/>
    <col min="798" max="1024" width="10.625" style="278"/>
    <col min="1025" max="1025" width="2.625" style="278" customWidth="1"/>
    <col min="1026" max="1026" width="21.375" style="278" customWidth="1"/>
    <col min="1027" max="1027" width="11.75" style="278" bestFit="1" customWidth="1"/>
    <col min="1028" max="1037" width="11.125" style="278" customWidth="1"/>
    <col min="1038" max="1039" width="2.625" style="278" customWidth="1"/>
    <col min="1040" max="1051" width="11" style="278" customWidth="1"/>
    <col min="1052" max="1052" width="9.375" style="278" customWidth="1"/>
    <col min="1053" max="1053" width="11" style="278" bestFit="1" customWidth="1"/>
    <col min="1054" max="1280" width="10.625" style="278"/>
    <col min="1281" max="1281" width="2.625" style="278" customWidth="1"/>
    <col min="1282" max="1282" width="21.375" style="278" customWidth="1"/>
    <col min="1283" max="1283" width="11.75" style="278" bestFit="1" customWidth="1"/>
    <col min="1284" max="1293" width="11.125" style="278" customWidth="1"/>
    <col min="1294" max="1295" width="2.625" style="278" customWidth="1"/>
    <col min="1296" max="1307" width="11" style="278" customWidth="1"/>
    <col min="1308" max="1308" width="9.375" style="278" customWidth="1"/>
    <col min="1309" max="1309" width="11" style="278" bestFit="1" customWidth="1"/>
    <col min="1310" max="1536" width="10.625" style="278"/>
    <col min="1537" max="1537" width="2.625" style="278" customWidth="1"/>
    <col min="1538" max="1538" width="21.375" style="278" customWidth="1"/>
    <col min="1539" max="1539" width="11.75" style="278" bestFit="1" customWidth="1"/>
    <col min="1540" max="1549" width="11.125" style="278" customWidth="1"/>
    <col min="1550" max="1551" width="2.625" style="278" customWidth="1"/>
    <col min="1552" max="1563" width="11" style="278" customWidth="1"/>
    <col min="1564" max="1564" width="9.375" style="278" customWidth="1"/>
    <col min="1565" max="1565" width="11" style="278" bestFit="1" customWidth="1"/>
    <col min="1566" max="1792" width="10.625" style="278"/>
    <col min="1793" max="1793" width="2.625" style="278" customWidth="1"/>
    <col min="1794" max="1794" width="21.375" style="278" customWidth="1"/>
    <col min="1795" max="1795" width="11.75" style="278" bestFit="1" customWidth="1"/>
    <col min="1796" max="1805" width="11.125" style="278" customWidth="1"/>
    <col min="1806" max="1807" width="2.625" style="278" customWidth="1"/>
    <col min="1808" max="1819" width="11" style="278" customWidth="1"/>
    <col min="1820" max="1820" width="9.375" style="278" customWidth="1"/>
    <col min="1821" max="1821" width="11" style="278" bestFit="1" customWidth="1"/>
    <col min="1822" max="2048" width="10.625" style="278"/>
    <col min="2049" max="2049" width="2.625" style="278" customWidth="1"/>
    <col min="2050" max="2050" width="21.375" style="278" customWidth="1"/>
    <col min="2051" max="2051" width="11.75" style="278" bestFit="1" customWidth="1"/>
    <col min="2052" max="2061" width="11.125" style="278" customWidth="1"/>
    <col min="2062" max="2063" width="2.625" style="278" customWidth="1"/>
    <col min="2064" max="2075" width="11" style="278" customWidth="1"/>
    <col min="2076" max="2076" width="9.375" style="278" customWidth="1"/>
    <col min="2077" max="2077" width="11" style="278" bestFit="1" customWidth="1"/>
    <col min="2078" max="2304" width="10.625" style="278"/>
    <col min="2305" max="2305" width="2.625" style="278" customWidth="1"/>
    <col min="2306" max="2306" width="21.375" style="278" customWidth="1"/>
    <col min="2307" max="2307" width="11.75" style="278" bestFit="1" customWidth="1"/>
    <col min="2308" max="2317" width="11.125" style="278" customWidth="1"/>
    <col min="2318" max="2319" width="2.625" style="278" customWidth="1"/>
    <col min="2320" max="2331" width="11" style="278" customWidth="1"/>
    <col min="2332" max="2332" width="9.375" style="278" customWidth="1"/>
    <col min="2333" max="2333" width="11" style="278" bestFit="1" customWidth="1"/>
    <col min="2334" max="2560" width="10.625" style="278"/>
    <col min="2561" max="2561" width="2.625" style="278" customWidth="1"/>
    <col min="2562" max="2562" width="21.375" style="278" customWidth="1"/>
    <col min="2563" max="2563" width="11.75" style="278" bestFit="1" customWidth="1"/>
    <col min="2564" max="2573" width="11.125" style="278" customWidth="1"/>
    <col min="2574" max="2575" width="2.625" style="278" customWidth="1"/>
    <col min="2576" max="2587" width="11" style="278" customWidth="1"/>
    <col min="2588" max="2588" width="9.375" style="278" customWidth="1"/>
    <col min="2589" max="2589" width="11" style="278" bestFit="1" customWidth="1"/>
    <col min="2590" max="2816" width="10.625" style="278"/>
    <col min="2817" max="2817" width="2.625" style="278" customWidth="1"/>
    <col min="2818" max="2818" width="21.375" style="278" customWidth="1"/>
    <col min="2819" max="2819" width="11.75" style="278" bestFit="1" customWidth="1"/>
    <col min="2820" max="2829" width="11.125" style="278" customWidth="1"/>
    <col min="2830" max="2831" width="2.625" style="278" customWidth="1"/>
    <col min="2832" max="2843" width="11" style="278" customWidth="1"/>
    <col min="2844" max="2844" width="9.375" style="278" customWidth="1"/>
    <col min="2845" max="2845" width="11" style="278" bestFit="1" customWidth="1"/>
    <col min="2846" max="3072" width="10.625" style="278"/>
    <col min="3073" max="3073" width="2.625" style="278" customWidth="1"/>
    <col min="3074" max="3074" width="21.375" style="278" customWidth="1"/>
    <col min="3075" max="3075" width="11.75" style="278" bestFit="1" customWidth="1"/>
    <col min="3076" max="3085" width="11.125" style="278" customWidth="1"/>
    <col min="3086" max="3087" width="2.625" style="278" customWidth="1"/>
    <col min="3088" max="3099" width="11" style="278" customWidth="1"/>
    <col min="3100" max="3100" width="9.375" style="278" customWidth="1"/>
    <col min="3101" max="3101" width="11" style="278" bestFit="1" customWidth="1"/>
    <col min="3102" max="3328" width="10.625" style="278"/>
    <col min="3329" max="3329" width="2.625" style="278" customWidth="1"/>
    <col min="3330" max="3330" width="21.375" style="278" customWidth="1"/>
    <col min="3331" max="3331" width="11.75" style="278" bestFit="1" customWidth="1"/>
    <col min="3332" max="3341" width="11.125" style="278" customWidth="1"/>
    <col min="3342" max="3343" width="2.625" style="278" customWidth="1"/>
    <col min="3344" max="3355" width="11" style="278" customWidth="1"/>
    <col min="3356" max="3356" width="9.375" style="278" customWidth="1"/>
    <col min="3357" max="3357" width="11" style="278" bestFit="1" customWidth="1"/>
    <col min="3358" max="3584" width="10.625" style="278"/>
    <col min="3585" max="3585" width="2.625" style="278" customWidth="1"/>
    <col min="3586" max="3586" width="21.375" style="278" customWidth="1"/>
    <col min="3587" max="3587" width="11.75" style="278" bestFit="1" customWidth="1"/>
    <col min="3588" max="3597" width="11.125" style="278" customWidth="1"/>
    <col min="3598" max="3599" width="2.625" style="278" customWidth="1"/>
    <col min="3600" max="3611" width="11" style="278" customWidth="1"/>
    <col min="3612" max="3612" width="9.375" style="278" customWidth="1"/>
    <col min="3613" max="3613" width="11" style="278" bestFit="1" customWidth="1"/>
    <col min="3614" max="3840" width="10.625" style="278"/>
    <col min="3841" max="3841" width="2.625" style="278" customWidth="1"/>
    <col min="3842" max="3842" width="21.375" style="278" customWidth="1"/>
    <col min="3843" max="3843" width="11.75" style="278" bestFit="1" customWidth="1"/>
    <col min="3844" max="3853" width="11.125" style="278" customWidth="1"/>
    <col min="3854" max="3855" width="2.625" style="278" customWidth="1"/>
    <col min="3856" max="3867" width="11" style="278" customWidth="1"/>
    <col min="3868" max="3868" width="9.375" style="278" customWidth="1"/>
    <col min="3869" max="3869" width="11" style="278" bestFit="1" customWidth="1"/>
    <col min="3870" max="4096" width="10.625" style="278"/>
    <col min="4097" max="4097" width="2.625" style="278" customWidth="1"/>
    <col min="4098" max="4098" width="21.375" style="278" customWidth="1"/>
    <col min="4099" max="4099" width="11.75" style="278" bestFit="1" customWidth="1"/>
    <col min="4100" max="4109" width="11.125" style="278" customWidth="1"/>
    <col min="4110" max="4111" width="2.625" style="278" customWidth="1"/>
    <col min="4112" max="4123" width="11" style="278" customWidth="1"/>
    <col min="4124" max="4124" width="9.375" style="278" customWidth="1"/>
    <col min="4125" max="4125" width="11" style="278" bestFit="1" customWidth="1"/>
    <col min="4126" max="4352" width="10.625" style="278"/>
    <col min="4353" max="4353" width="2.625" style="278" customWidth="1"/>
    <col min="4354" max="4354" width="21.375" style="278" customWidth="1"/>
    <col min="4355" max="4355" width="11.75" style="278" bestFit="1" customWidth="1"/>
    <col min="4356" max="4365" width="11.125" style="278" customWidth="1"/>
    <col min="4366" max="4367" width="2.625" style="278" customWidth="1"/>
    <col min="4368" max="4379" width="11" style="278" customWidth="1"/>
    <col min="4380" max="4380" width="9.375" style="278" customWidth="1"/>
    <col min="4381" max="4381" width="11" style="278" bestFit="1" customWidth="1"/>
    <col min="4382" max="4608" width="10.625" style="278"/>
    <col min="4609" max="4609" width="2.625" style="278" customWidth="1"/>
    <col min="4610" max="4610" width="21.375" style="278" customWidth="1"/>
    <col min="4611" max="4611" width="11.75" style="278" bestFit="1" customWidth="1"/>
    <col min="4612" max="4621" width="11.125" style="278" customWidth="1"/>
    <col min="4622" max="4623" width="2.625" style="278" customWidth="1"/>
    <col min="4624" max="4635" width="11" style="278" customWidth="1"/>
    <col min="4636" max="4636" width="9.375" style="278" customWidth="1"/>
    <col min="4637" max="4637" width="11" style="278" bestFit="1" customWidth="1"/>
    <col min="4638" max="4864" width="10.625" style="278"/>
    <col min="4865" max="4865" width="2.625" style="278" customWidth="1"/>
    <col min="4866" max="4866" width="21.375" style="278" customWidth="1"/>
    <col min="4867" max="4867" width="11.75" style="278" bestFit="1" customWidth="1"/>
    <col min="4868" max="4877" width="11.125" style="278" customWidth="1"/>
    <col min="4878" max="4879" width="2.625" style="278" customWidth="1"/>
    <col min="4880" max="4891" width="11" style="278" customWidth="1"/>
    <col min="4892" max="4892" width="9.375" style="278" customWidth="1"/>
    <col min="4893" max="4893" width="11" style="278" bestFit="1" customWidth="1"/>
    <col min="4894" max="5120" width="10.625" style="278"/>
    <col min="5121" max="5121" width="2.625" style="278" customWidth="1"/>
    <col min="5122" max="5122" width="21.375" style="278" customWidth="1"/>
    <col min="5123" max="5123" width="11.75" style="278" bestFit="1" customWidth="1"/>
    <col min="5124" max="5133" width="11.125" style="278" customWidth="1"/>
    <col min="5134" max="5135" width="2.625" style="278" customWidth="1"/>
    <col min="5136" max="5147" width="11" style="278" customWidth="1"/>
    <col min="5148" max="5148" width="9.375" style="278" customWidth="1"/>
    <col min="5149" max="5149" width="11" style="278" bestFit="1" customWidth="1"/>
    <col min="5150" max="5376" width="10.625" style="278"/>
    <col min="5377" max="5377" width="2.625" style="278" customWidth="1"/>
    <col min="5378" max="5378" width="21.375" style="278" customWidth="1"/>
    <col min="5379" max="5379" width="11.75" style="278" bestFit="1" customWidth="1"/>
    <col min="5380" max="5389" width="11.125" style="278" customWidth="1"/>
    <col min="5390" max="5391" width="2.625" style="278" customWidth="1"/>
    <col min="5392" max="5403" width="11" style="278" customWidth="1"/>
    <col min="5404" max="5404" width="9.375" style="278" customWidth="1"/>
    <col min="5405" max="5405" width="11" style="278" bestFit="1" customWidth="1"/>
    <col min="5406" max="5632" width="10.625" style="278"/>
    <col min="5633" max="5633" width="2.625" style="278" customWidth="1"/>
    <col min="5634" max="5634" width="21.375" style="278" customWidth="1"/>
    <col min="5635" max="5635" width="11.75" style="278" bestFit="1" customWidth="1"/>
    <col min="5636" max="5645" width="11.125" style="278" customWidth="1"/>
    <col min="5646" max="5647" width="2.625" style="278" customWidth="1"/>
    <col min="5648" max="5659" width="11" style="278" customWidth="1"/>
    <col min="5660" max="5660" width="9.375" style="278" customWidth="1"/>
    <col min="5661" max="5661" width="11" style="278" bestFit="1" customWidth="1"/>
    <col min="5662" max="5888" width="10.625" style="278"/>
    <col min="5889" max="5889" width="2.625" style="278" customWidth="1"/>
    <col min="5890" max="5890" width="21.375" style="278" customWidth="1"/>
    <col min="5891" max="5891" width="11.75" style="278" bestFit="1" customWidth="1"/>
    <col min="5892" max="5901" width="11.125" style="278" customWidth="1"/>
    <col min="5902" max="5903" width="2.625" style="278" customWidth="1"/>
    <col min="5904" max="5915" width="11" style="278" customWidth="1"/>
    <col min="5916" max="5916" width="9.375" style="278" customWidth="1"/>
    <col min="5917" max="5917" width="11" style="278" bestFit="1" customWidth="1"/>
    <col min="5918" max="6144" width="10.625" style="278"/>
    <col min="6145" max="6145" width="2.625" style="278" customWidth="1"/>
    <col min="6146" max="6146" width="21.375" style="278" customWidth="1"/>
    <col min="6147" max="6147" width="11.75" style="278" bestFit="1" customWidth="1"/>
    <col min="6148" max="6157" width="11.125" style="278" customWidth="1"/>
    <col min="6158" max="6159" width="2.625" style="278" customWidth="1"/>
    <col min="6160" max="6171" width="11" style="278" customWidth="1"/>
    <col min="6172" max="6172" width="9.375" style="278" customWidth="1"/>
    <col min="6173" max="6173" width="11" style="278" bestFit="1" customWidth="1"/>
    <col min="6174" max="6400" width="10.625" style="278"/>
    <col min="6401" max="6401" width="2.625" style="278" customWidth="1"/>
    <col min="6402" max="6402" width="21.375" style="278" customWidth="1"/>
    <col min="6403" max="6403" width="11.75" style="278" bestFit="1" customWidth="1"/>
    <col min="6404" max="6413" width="11.125" style="278" customWidth="1"/>
    <col min="6414" max="6415" width="2.625" style="278" customWidth="1"/>
    <col min="6416" max="6427" width="11" style="278" customWidth="1"/>
    <col min="6428" max="6428" width="9.375" style="278" customWidth="1"/>
    <col min="6429" max="6429" width="11" style="278" bestFit="1" customWidth="1"/>
    <col min="6430" max="6656" width="10.625" style="278"/>
    <col min="6657" max="6657" width="2.625" style="278" customWidth="1"/>
    <col min="6658" max="6658" width="21.375" style="278" customWidth="1"/>
    <col min="6659" max="6659" width="11.75" style="278" bestFit="1" customWidth="1"/>
    <col min="6660" max="6669" width="11.125" style="278" customWidth="1"/>
    <col min="6670" max="6671" width="2.625" style="278" customWidth="1"/>
    <col min="6672" max="6683" width="11" style="278" customWidth="1"/>
    <col min="6684" max="6684" width="9.375" style="278" customWidth="1"/>
    <col min="6685" max="6685" width="11" style="278" bestFit="1" customWidth="1"/>
    <col min="6686" max="6912" width="10.625" style="278"/>
    <col min="6913" max="6913" width="2.625" style="278" customWidth="1"/>
    <col min="6914" max="6914" width="21.375" style="278" customWidth="1"/>
    <col min="6915" max="6915" width="11.75" style="278" bestFit="1" customWidth="1"/>
    <col min="6916" max="6925" width="11.125" style="278" customWidth="1"/>
    <col min="6926" max="6927" width="2.625" style="278" customWidth="1"/>
    <col min="6928" max="6939" width="11" style="278" customWidth="1"/>
    <col min="6940" max="6940" width="9.375" style="278" customWidth="1"/>
    <col min="6941" max="6941" width="11" style="278" bestFit="1" customWidth="1"/>
    <col min="6942" max="7168" width="10.625" style="278"/>
    <col min="7169" max="7169" width="2.625" style="278" customWidth="1"/>
    <col min="7170" max="7170" width="21.375" style="278" customWidth="1"/>
    <col min="7171" max="7171" width="11.75" style="278" bestFit="1" customWidth="1"/>
    <col min="7172" max="7181" width="11.125" style="278" customWidth="1"/>
    <col min="7182" max="7183" width="2.625" style="278" customWidth="1"/>
    <col min="7184" max="7195" width="11" style="278" customWidth="1"/>
    <col min="7196" max="7196" width="9.375" style="278" customWidth="1"/>
    <col min="7197" max="7197" width="11" style="278" bestFit="1" customWidth="1"/>
    <col min="7198" max="7424" width="10.625" style="278"/>
    <col min="7425" max="7425" width="2.625" style="278" customWidth="1"/>
    <col min="7426" max="7426" width="21.375" style="278" customWidth="1"/>
    <col min="7427" max="7427" width="11.75" style="278" bestFit="1" customWidth="1"/>
    <col min="7428" max="7437" width="11.125" style="278" customWidth="1"/>
    <col min="7438" max="7439" width="2.625" style="278" customWidth="1"/>
    <col min="7440" max="7451" width="11" style="278" customWidth="1"/>
    <col min="7452" max="7452" width="9.375" style="278" customWidth="1"/>
    <col min="7453" max="7453" width="11" style="278" bestFit="1" customWidth="1"/>
    <col min="7454" max="7680" width="10.625" style="278"/>
    <col min="7681" max="7681" width="2.625" style="278" customWidth="1"/>
    <col min="7682" max="7682" width="21.375" style="278" customWidth="1"/>
    <col min="7683" max="7683" width="11.75" style="278" bestFit="1" customWidth="1"/>
    <col min="7684" max="7693" width="11.125" style="278" customWidth="1"/>
    <col min="7694" max="7695" width="2.625" style="278" customWidth="1"/>
    <col min="7696" max="7707" width="11" style="278" customWidth="1"/>
    <col min="7708" max="7708" width="9.375" style="278" customWidth="1"/>
    <col min="7709" max="7709" width="11" style="278" bestFit="1" customWidth="1"/>
    <col min="7710" max="7936" width="10.625" style="278"/>
    <col min="7937" max="7937" width="2.625" style="278" customWidth="1"/>
    <col min="7938" max="7938" width="21.375" style="278" customWidth="1"/>
    <col min="7939" max="7939" width="11.75" style="278" bestFit="1" customWidth="1"/>
    <col min="7940" max="7949" width="11.125" style="278" customWidth="1"/>
    <col min="7950" max="7951" width="2.625" style="278" customWidth="1"/>
    <col min="7952" max="7963" width="11" style="278" customWidth="1"/>
    <col min="7964" max="7964" width="9.375" style="278" customWidth="1"/>
    <col min="7965" max="7965" width="11" style="278" bestFit="1" customWidth="1"/>
    <col min="7966" max="8192" width="10.625" style="278"/>
    <col min="8193" max="8193" width="2.625" style="278" customWidth="1"/>
    <col min="8194" max="8194" width="21.375" style="278" customWidth="1"/>
    <col min="8195" max="8195" width="11.75" style="278" bestFit="1" customWidth="1"/>
    <col min="8196" max="8205" width="11.125" style="278" customWidth="1"/>
    <col min="8206" max="8207" width="2.625" style="278" customWidth="1"/>
    <col min="8208" max="8219" width="11" style="278" customWidth="1"/>
    <col min="8220" max="8220" width="9.375" style="278" customWidth="1"/>
    <col min="8221" max="8221" width="11" style="278" bestFit="1" customWidth="1"/>
    <col min="8222" max="8448" width="10.625" style="278"/>
    <col min="8449" max="8449" width="2.625" style="278" customWidth="1"/>
    <col min="8450" max="8450" width="21.375" style="278" customWidth="1"/>
    <col min="8451" max="8451" width="11.75" style="278" bestFit="1" customWidth="1"/>
    <col min="8452" max="8461" width="11.125" style="278" customWidth="1"/>
    <col min="8462" max="8463" width="2.625" style="278" customWidth="1"/>
    <col min="8464" max="8475" width="11" style="278" customWidth="1"/>
    <col min="8476" max="8476" width="9.375" style="278" customWidth="1"/>
    <col min="8477" max="8477" width="11" style="278" bestFit="1" customWidth="1"/>
    <col min="8478" max="8704" width="10.625" style="278"/>
    <col min="8705" max="8705" width="2.625" style="278" customWidth="1"/>
    <col min="8706" max="8706" width="21.375" style="278" customWidth="1"/>
    <col min="8707" max="8707" width="11.75" style="278" bestFit="1" customWidth="1"/>
    <col min="8708" max="8717" width="11.125" style="278" customWidth="1"/>
    <col min="8718" max="8719" width="2.625" style="278" customWidth="1"/>
    <col min="8720" max="8731" width="11" style="278" customWidth="1"/>
    <col min="8732" max="8732" width="9.375" style="278" customWidth="1"/>
    <col min="8733" max="8733" width="11" style="278" bestFit="1" customWidth="1"/>
    <col min="8734" max="8960" width="10.625" style="278"/>
    <col min="8961" max="8961" width="2.625" style="278" customWidth="1"/>
    <col min="8962" max="8962" width="21.375" style="278" customWidth="1"/>
    <col min="8963" max="8963" width="11.75" style="278" bestFit="1" customWidth="1"/>
    <col min="8964" max="8973" width="11.125" style="278" customWidth="1"/>
    <col min="8974" max="8975" width="2.625" style="278" customWidth="1"/>
    <col min="8976" max="8987" width="11" style="278" customWidth="1"/>
    <col min="8988" max="8988" width="9.375" style="278" customWidth="1"/>
    <col min="8989" max="8989" width="11" style="278" bestFit="1" customWidth="1"/>
    <col min="8990" max="9216" width="10.625" style="278"/>
    <col min="9217" max="9217" width="2.625" style="278" customWidth="1"/>
    <col min="9218" max="9218" width="21.375" style="278" customWidth="1"/>
    <col min="9219" max="9219" width="11.75" style="278" bestFit="1" customWidth="1"/>
    <col min="9220" max="9229" width="11.125" style="278" customWidth="1"/>
    <col min="9230" max="9231" width="2.625" style="278" customWidth="1"/>
    <col min="9232" max="9243" width="11" style="278" customWidth="1"/>
    <col min="9244" max="9244" width="9.375" style="278" customWidth="1"/>
    <col min="9245" max="9245" width="11" style="278" bestFit="1" customWidth="1"/>
    <col min="9246" max="9472" width="10.625" style="278"/>
    <col min="9473" max="9473" width="2.625" style="278" customWidth="1"/>
    <col min="9474" max="9474" width="21.375" style="278" customWidth="1"/>
    <col min="9475" max="9475" width="11.75" style="278" bestFit="1" customWidth="1"/>
    <col min="9476" max="9485" width="11.125" style="278" customWidth="1"/>
    <col min="9486" max="9487" width="2.625" style="278" customWidth="1"/>
    <col min="9488" max="9499" width="11" style="278" customWidth="1"/>
    <col min="9500" max="9500" width="9.375" style="278" customWidth="1"/>
    <col min="9501" max="9501" width="11" style="278" bestFit="1" customWidth="1"/>
    <col min="9502" max="9728" width="10.625" style="278"/>
    <col min="9729" max="9729" width="2.625" style="278" customWidth="1"/>
    <col min="9730" max="9730" width="21.375" style="278" customWidth="1"/>
    <col min="9731" max="9731" width="11.75" style="278" bestFit="1" customWidth="1"/>
    <col min="9732" max="9741" width="11.125" style="278" customWidth="1"/>
    <col min="9742" max="9743" width="2.625" style="278" customWidth="1"/>
    <col min="9744" max="9755" width="11" style="278" customWidth="1"/>
    <col min="9756" max="9756" width="9.375" style="278" customWidth="1"/>
    <col min="9757" max="9757" width="11" style="278" bestFit="1" customWidth="1"/>
    <col min="9758" max="9984" width="10.625" style="278"/>
    <col min="9985" max="9985" width="2.625" style="278" customWidth="1"/>
    <col min="9986" max="9986" width="21.375" style="278" customWidth="1"/>
    <col min="9987" max="9987" width="11.75" style="278" bestFit="1" customWidth="1"/>
    <col min="9988" max="9997" width="11.125" style="278" customWidth="1"/>
    <col min="9998" max="9999" width="2.625" style="278" customWidth="1"/>
    <col min="10000" max="10011" width="11" style="278" customWidth="1"/>
    <col min="10012" max="10012" width="9.375" style="278" customWidth="1"/>
    <col min="10013" max="10013" width="11" style="278" bestFit="1" customWidth="1"/>
    <col min="10014" max="10240" width="10.625" style="278"/>
    <col min="10241" max="10241" width="2.625" style="278" customWidth="1"/>
    <col min="10242" max="10242" width="21.375" style="278" customWidth="1"/>
    <col min="10243" max="10243" width="11.75" style="278" bestFit="1" customWidth="1"/>
    <col min="10244" max="10253" width="11.125" style="278" customWidth="1"/>
    <col min="10254" max="10255" width="2.625" style="278" customWidth="1"/>
    <col min="10256" max="10267" width="11" style="278" customWidth="1"/>
    <col min="10268" max="10268" width="9.375" style="278" customWidth="1"/>
    <col min="10269" max="10269" width="11" style="278" bestFit="1" customWidth="1"/>
    <col min="10270" max="10496" width="10.625" style="278"/>
    <col min="10497" max="10497" width="2.625" style="278" customWidth="1"/>
    <col min="10498" max="10498" width="21.375" style="278" customWidth="1"/>
    <col min="10499" max="10499" width="11.75" style="278" bestFit="1" customWidth="1"/>
    <col min="10500" max="10509" width="11.125" style="278" customWidth="1"/>
    <col min="10510" max="10511" width="2.625" style="278" customWidth="1"/>
    <col min="10512" max="10523" width="11" style="278" customWidth="1"/>
    <col min="10524" max="10524" width="9.375" style="278" customWidth="1"/>
    <col min="10525" max="10525" width="11" style="278" bestFit="1" customWidth="1"/>
    <col min="10526" max="10752" width="10.625" style="278"/>
    <col min="10753" max="10753" width="2.625" style="278" customWidth="1"/>
    <col min="10754" max="10754" width="21.375" style="278" customWidth="1"/>
    <col min="10755" max="10755" width="11.75" style="278" bestFit="1" customWidth="1"/>
    <col min="10756" max="10765" width="11.125" style="278" customWidth="1"/>
    <col min="10766" max="10767" width="2.625" style="278" customWidth="1"/>
    <col min="10768" max="10779" width="11" style="278" customWidth="1"/>
    <col min="10780" max="10780" width="9.375" style="278" customWidth="1"/>
    <col min="10781" max="10781" width="11" style="278" bestFit="1" customWidth="1"/>
    <col min="10782" max="11008" width="10.625" style="278"/>
    <col min="11009" max="11009" width="2.625" style="278" customWidth="1"/>
    <col min="11010" max="11010" width="21.375" style="278" customWidth="1"/>
    <col min="11011" max="11011" width="11.75" style="278" bestFit="1" customWidth="1"/>
    <col min="11012" max="11021" width="11.125" style="278" customWidth="1"/>
    <col min="11022" max="11023" width="2.625" style="278" customWidth="1"/>
    <col min="11024" max="11035" width="11" style="278" customWidth="1"/>
    <col min="11036" max="11036" width="9.375" style="278" customWidth="1"/>
    <col min="11037" max="11037" width="11" style="278" bestFit="1" customWidth="1"/>
    <col min="11038" max="11264" width="10.625" style="278"/>
    <col min="11265" max="11265" width="2.625" style="278" customWidth="1"/>
    <col min="11266" max="11266" width="21.375" style="278" customWidth="1"/>
    <col min="11267" max="11267" width="11.75" style="278" bestFit="1" customWidth="1"/>
    <col min="11268" max="11277" width="11.125" style="278" customWidth="1"/>
    <col min="11278" max="11279" width="2.625" style="278" customWidth="1"/>
    <col min="11280" max="11291" width="11" style="278" customWidth="1"/>
    <col min="11292" max="11292" width="9.375" style="278" customWidth="1"/>
    <col min="11293" max="11293" width="11" style="278" bestFit="1" customWidth="1"/>
    <col min="11294" max="11520" width="10.625" style="278"/>
    <col min="11521" max="11521" width="2.625" style="278" customWidth="1"/>
    <col min="11522" max="11522" width="21.375" style="278" customWidth="1"/>
    <col min="11523" max="11523" width="11.75" style="278" bestFit="1" customWidth="1"/>
    <col min="11524" max="11533" width="11.125" style="278" customWidth="1"/>
    <col min="11534" max="11535" width="2.625" style="278" customWidth="1"/>
    <col min="11536" max="11547" width="11" style="278" customWidth="1"/>
    <col min="11548" max="11548" width="9.375" style="278" customWidth="1"/>
    <col min="11549" max="11549" width="11" style="278" bestFit="1" customWidth="1"/>
    <col min="11550" max="11776" width="10.625" style="278"/>
    <col min="11777" max="11777" width="2.625" style="278" customWidth="1"/>
    <col min="11778" max="11778" width="21.375" style="278" customWidth="1"/>
    <col min="11779" max="11779" width="11.75" style="278" bestFit="1" customWidth="1"/>
    <col min="11780" max="11789" width="11.125" style="278" customWidth="1"/>
    <col min="11790" max="11791" width="2.625" style="278" customWidth="1"/>
    <col min="11792" max="11803" width="11" style="278" customWidth="1"/>
    <col min="11804" max="11804" width="9.375" style="278" customWidth="1"/>
    <col min="11805" max="11805" width="11" style="278" bestFit="1" customWidth="1"/>
    <col min="11806" max="12032" width="10.625" style="278"/>
    <col min="12033" max="12033" width="2.625" style="278" customWidth="1"/>
    <col min="12034" max="12034" width="21.375" style="278" customWidth="1"/>
    <col min="12035" max="12035" width="11.75" style="278" bestFit="1" customWidth="1"/>
    <col min="12036" max="12045" width="11.125" style="278" customWidth="1"/>
    <col min="12046" max="12047" width="2.625" style="278" customWidth="1"/>
    <col min="12048" max="12059" width="11" style="278" customWidth="1"/>
    <col min="12060" max="12060" width="9.375" style="278" customWidth="1"/>
    <col min="12061" max="12061" width="11" style="278" bestFit="1" customWidth="1"/>
    <col min="12062" max="12288" width="10.625" style="278"/>
    <col min="12289" max="12289" width="2.625" style="278" customWidth="1"/>
    <col min="12290" max="12290" width="21.375" style="278" customWidth="1"/>
    <col min="12291" max="12291" width="11.75" style="278" bestFit="1" customWidth="1"/>
    <col min="12292" max="12301" width="11.125" style="278" customWidth="1"/>
    <col min="12302" max="12303" width="2.625" style="278" customWidth="1"/>
    <col min="12304" max="12315" width="11" style="278" customWidth="1"/>
    <col min="12316" max="12316" width="9.375" style="278" customWidth="1"/>
    <col min="12317" max="12317" width="11" style="278" bestFit="1" customWidth="1"/>
    <col min="12318" max="12544" width="10.625" style="278"/>
    <col min="12545" max="12545" width="2.625" style="278" customWidth="1"/>
    <col min="12546" max="12546" width="21.375" style="278" customWidth="1"/>
    <col min="12547" max="12547" width="11.75" style="278" bestFit="1" customWidth="1"/>
    <col min="12548" max="12557" width="11.125" style="278" customWidth="1"/>
    <col min="12558" max="12559" width="2.625" style="278" customWidth="1"/>
    <col min="12560" max="12571" width="11" style="278" customWidth="1"/>
    <col min="12572" max="12572" width="9.375" style="278" customWidth="1"/>
    <col min="12573" max="12573" width="11" style="278" bestFit="1" customWidth="1"/>
    <col min="12574" max="12800" width="10.625" style="278"/>
    <col min="12801" max="12801" width="2.625" style="278" customWidth="1"/>
    <col min="12802" max="12802" width="21.375" style="278" customWidth="1"/>
    <col min="12803" max="12803" width="11.75" style="278" bestFit="1" customWidth="1"/>
    <col min="12804" max="12813" width="11.125" style="278" customWidth="1"/>
    <col min="12814" max="12815" width="2.625" style="278" customWidth="1"/>
    <col min="12816" max="12827" width="11" style="278" customWidth="1"/>
    <col min="12828" max="12828" width="9.375" style="278" customWidth="1"/>
    <col min="12829" max="12829" width="11" style="278" bestFit="1" customWidth="1"/>
    <col min="12830" max="13056" width="10.625" style="278"/>
    <col min="13057" max="13057" width="2.625" style="278" customWidth="1"/>
    <col min="13058" max="13058" width="21.375" style="278" customWidth="1"/>
    <col min="13059" max="13059" width="11.75" style="278" bestFit="1" customWidth="1"/>
    <col min="13060" max="13069" width="11.125" style="278" customWidth="1"/>
    <col min="13070" max="13071" width="2.625" style="278" customWidth="1"/>
    <col min="13072" max="13083" width="11" style="278" customWidth="1"/>
    <col min="13084" max="13084" width="9.375" style="278" customWidth="1"/>
    <col min="13085" max="13085" width="11" style="278" bestFit="1" customWidth="1"/>
    <col min="13086" max="13312" width="10.625" style="278"/>
    <col min="13313" max="13313" width="2.625" style="278" customWidth="1"/>
    <col min="13314" max="13314" width="21.375" style="278" customWidth="1"/>
    <col min="13315" max="13315" width="11.75" style="278" bestFit="1" customWidth="1"/>
    <col min="13316" max="13325" width="11.125" style="278" customWidth="1"/>
    <col min="13326" max="13327" width="2.625" style="278" customWidth="1"/>
    <col min="13328" max="13339" width="11" style="278" customWidth="1"/>
    <col min="13340" max="13340" width="9.375" style="278" customWidth="1"/>
    <col min="13341" max="13341" width="11" style="278" bestFit="1" customWidth="1"/>
    <col min="13342" max="13568" width="10.625" style="278"/>
    <col min="13569" max="13569" width="2.625" style="278" customWidth="1"/>
    <col min="13570" max="13570" width="21.375" style="278" customWidth="1"/>
    <col min="13571" max="13571" width="11.75" style="278" bestFit="1" customWidth="1"/>
    <col min="13572" max="13581" width="11.125" style="278" customWidth="1"/>
    <col min="13582" max="13583" width="2.625" style="278" customWidth="1"/>
    <col min="13584" max="13595" width="11" style="278" customWidth="1"/>
    <col min="13596" max="13596" width="9.375" style="278" customWidth="1"/>
    <col min="13597" max="13597" width="11" style="278" bestFit="1" customWidth="1"/>
    <col min="13598" max="13824" width="10.625" style="278"/>
    <col min="13825" max="13825" width="2.625" style="278" customWidth="1"/>
    <col min="13826" max="13826" width="21.375" style="278" customWidth="1"/>
    <col min="13827" max="13827" width="11.75" style="278" bestFit="1" customWidth="1"/>
    <col min="13828" max="13837" width="11.125" style="278" customWidth="1"/>
    <col min="13838" max="13839" width="2.625" style="278" customWidth="1"/>
    <col min="13840" max="13851" width="11" style="278" customWidth="1"/>
    <col min="13852" max="13852" width="9.375" style="278" customWidth="1"/>
    <col min="13853" max="13853" width="11" style="278" bestFit="1" customWidth="1"/>
    <col min="13854" max="14080" width="10.625" style="278"/>
    <col min="14081" max="14081" width="2.625" style="278" customWidth="1"/>
    <col min="14082" max="14082" width="21.375" style="278" customWidth="1"/>
    <col min="14083" max="14083" width="11.75" style="278" bestFit="1" customWidth="1"/>
    <col min="14084" max="14093" width="11.125" style="278" customWidth="1"/>
    <col min="14094" max="14095" width="2.625" style="278" customWidth="1"/>
    <col min="14096" max="14107" width="11" style="278" customWidth="1"/>
    <col min="14108" max="14108" width="9.375" style="278" customWidth="1"/>
    <col min="14109" max="14109" width="11" style="278" bestFit="1" customWidth="1"/>
    <col min="14110" max="14336" width="10.625" style="278"/>
    <col min="14337" max="14337" width="2.625" style="278" customWidth="1"/>
    <col min="14338" max="14338" width="21.375" style="278" customWidth="1"/>
    <col min="14339" max="14339" width="11.75" style="278" bestFit="1" customWidth="1"/>
    <col min="14340" max="14349" width="11.125" style="278" customWidth="1"/>
    <col min="14350" max="14351" width="2.625" style="278" customWidth="1"/>
    <col min="14352" max="14363" width="11" style="278" customWidth="1"/>
    <col min="14364" max="14364" width="9.375" style="278" customWidth="1"/>
    <col min="14365" max="14365" width="11" style="278" bestFit="1" customWidth="1"/>
    <col min="14366" max="14592" width="10.625" style="278"/>
    <col min="14593" max="14593" width="2.625" style="278" customWidth="1"/>
    <col min="14594" max="14594" width="21.375" style="278" customWidth="1"/>
    <col min="14595" max="14595" width="11.75" style="278" bestFit="1" customWidth="1"/>
    <col min="14596" max="14605" width="11.125" style="278" customWidth="1"/>
    <col min="14606" max="14607" width="2.625" style="278" customWidth="1"/>
    <col min="14608" max="14619" width="11" style="278" customWidth="1"/>
    <col min="14620" max="14620" width="9.375" style="278" customWidth="1"/>
    <col min="14621" max="14621" width="11" style="278" bestFit="1" customWidth="1"/>
    <col min="14622" max="14848" width="10.625" style="278"/>
    <col min="14849" max="14849" width="2.625" style="278" customWidth="1"/>
    <col min="14850" max="14850" width="21.375" style="278" customWidth="1"/>
    <col min="14851" max="14851" width="11.75" style="278" bestFit="1" customWidth="1"/>
    <col min="14852" max="14861" width="11.125" style="278" customWidth="1"/>
    <col min="14862" max="14863" width="2.625" style="278" customWidth="1"/>
    <col min="14864" max="14875" width="11" style="278" customWidth="1"/>
    <col min="14876" max="14876" width="9.375" style="278" customWidth="1"/>
    <col min="14877" max="14877" width="11" style="278" bestFit="1" customWidth="1"/>
    <col min="14878" max="15104" width="10.625" style="278"/>
    <col min="15105" max="15105" width="2.625" style="278" customWidth="1"/>
    <col min="15106" max="15106" width="21.375" style="278" customWidth="1"/>
    <col min="15107" max="15107" width="11.75" style="278" bestFit="1" customWidth="1"/>
    <col min="15108" max="15117" width="11.125" style="278" customWidth="1"/>
    <col min="15118" max="15119" width="2.625" style="278" customWidth="1"/>
    <col min="15120" max="15131" width="11" style="278" customWidth="1"/>
    <col min="15132" max="15132" width="9.375" style="278" customWidth="1"/>
    <col min="15133" max="15133" width="11" style="278" bestFit="1" customWidth="1"/>
    <col min="15134" max="15360" width="10.625" style="278"/>
    <col min="15361" max="15361" width="2.625" style="278" customWidth="1"/>
    <col min="15362" max="15362" width="21.375" style="278" customWidth="1"/>
    <col min="15363" max="15363" width="11.75" style="278" bestFit="1" customWidth="1"/>
    <col min="15364" max="15373" width="11.125" style="278" customWidth="1"/>
    <col min="15374" max="15375" width="2.625" style="278" customWidth="1"/>
    <col min="15376" max="15387" width="11" style="278" customWidth="1"/>
    <col min="15388" max="15388" width="9.375" style="278" customWidth="1"/>
    <col min="15389" max="15389" width="11" style="278" bestFit="1" customWidth="1"/>
    <col min="15390" max="15616" width="10.625" style="278"/>
    <col min="15617" max="15617" width="2.625" style="278" customWidth="1"/>
    <col min="15618" max="15618" width="21.375" style="278" customWidth="1"/>
    <col min="15619" max="15619" width="11.75" style="278" bestFit="1" customWidth="1"/>
    <col min="15620" max="15629" width="11.125" style="278" customWidth="1"/>
    <col min="15630" max="15631" width="2.625" style="278" customWidth="1"/>
    <col min="15632" max="15643" width="11" style="278" customWidth="1"/>
    <col min="15644" max="15644" width="9.375" style="278" customWidth="1"/>
    <col min="15645" max="15645" width="11" style="278" bestFit="1" customWidth="1"/>
    <col min="15646" max="15872" width="10.625" style="278"/>
    <col min="15873" max="15873" width="2.625" style="278" customWidth="1"/>
    <col min="15874" max="15874" width="21.375" style="278" customWidth="1"/>
    <col min="15875" max="15875" width="11.75" style="278" bestFit="1" customWidth="1"/>
    <col min="15876" max="15885" width="11.125" style="278" customWidth="1"/>
    <col min="15886" max="15887" width="2.625" style="278" customWidth="1"/>
    <col min="15888" max="15899" width="11" style="278" customWidth="1"/>
    <col min="15900" max="15900" width="9.375" style="278" customWidth="1"/>
    <col min="15901" max="15901" width="11" style="278" bestFit="1" customWidth="1"/>
    <col min="15902" max="16128" width="10.625" style="278"/>
    <col min="16129" max="16129" width="2.625" style="278" customWidth="1"/>
    <col min="16130" max="16130" width="21.375" style="278" customWidth="1"/>
    <col min="16131" max="16131" width="11.75" style="278" bestFit="1" customWidth="1"/>
    <col min="16132" max="16141" width="11.125" style="278" customWidth="1"/>
    <col min="16142" max="16143" width="2.625" style="278" customWidth="1"/>
    <col min="16144" max="16155" width="11" style="278" customWidth="1"/>
    <col min="16156" max="16156" width="9.375" style="278" customWidth="1"/>
    <col min="16157" max="16157" width="11" style="278" bestFit="1" customWidth="1"/>
    <col min="16158" max="16384" width="10.625" style="278"/>
  </cols>
  <sheetData>
    <row r="1" spans="1:27" ht="18.75" customHeight="1">
      <c r="A1" s="179"/>
      <c r="B1" s="277" t="s">
        <v>211</v>
      </c>
    </row>
    <row r="2" spans="1:27" ht="18.75" customHeight="1" thickBot="1">
      <c r="B2" s="279"/>
      <c r="C2" s="279"/>
      <c r="D2" s="279"/>
      <c r="E2" s="279"/>
      <c r="F2" s="279"/>
      <c r="G2" s="279"/>
      <c r="H2" s="279"/>
      <c r="I2" s="279"/>
      <c r="J2" s="279"/>
      <c r="K2" s="279"/>
      <c r="L2" s="279"/>
      <c r="M2" s="279"/>
      <c r="P2" s="279"/>
      <c r="Q2" s="279"/>
      <c r="R2" s="279"/>
      <c r="S2" s="279"/>
      <c r="T2" s="279"/>
      <c r="U2" s="279"/>
      <c r="V2" s="279"/>
      <c r="W2" s="279"/>
      <c r="X2" s="279"/>
      <c r="Y2" s="279"/>
      <c r="Z2" s="280"/>
      <c r="AA2" s="281" t="s">
        <v>212</v>
      </c>
    </row>
    <row r="3" spans="1:27" ht="18.75" customHeight="1">
      <c r="B3" s="282" t="s">
        <v>41</v>
      </c>
      <c r="C3" s="283"/>
      <c r="D3" s="284"/>
      <c r="E3" s="283"/>
      <c r="F3" s="283"/>
      <c r="G3" s="283"/>
      <c r="H3" s="283"/>
      <c r="I3" s="283"/>
      <c r="J3" s="283"/>
      <c r="K3" s="283"/>
      <c r="L3" s="283"/>
      <c r="M3" s="285"/>
      <c r="N3" s="286"/>
      <c r="O3" s="287"/>
      <c r="P3" s="283"/>
      <c r="Q3" s="283"/>
      <c r="R3" s="283"/>
      <c r="S3" s="283"/>
      <c r="T3" s="283"/>
      <c r="U3" s="283"/>
      <c r="V3" s="283"/>
      <c r="W3" s="283"/>
      <c r="X3" s="283"/>
      <c r="Y3" s="283"/>
      <c r="Z3" s="283"/>
      <c r="AA3" s="288"/>
    </row>
    <row r="4" spans="1:27" ht="18.75" customHeight="1">
      <c r="B4" s="289"/>
      <c r="C4" s="290" t="s">
        <v>53</v>
      </c>
      <c r="D4" s="291" t="s">
        <v>213</v>
      </c>
      <c r="E4" s="290" t="s">
        <v>189</v>
      </c>
      <c r="F4" s="290" t="s">
        <v>190</v>
      </c>
      <c r="G4" s="290" t="s">
        <v>170</v>
      </c>
      <c r="H4" s="290" t="s">
        <v>171</v>
      </c>
      <c r="I4" s="290" t="s">
        <v>172</v>
      </c>
      <c r="J4" s="290" t="s">
        <v>173</v>
      </c>
      <c r="K4" s="290" t="s">
        <v>174</v>
      </c>
      <c r="L4" s="290" t="s">
        <v>175</v>
      </c>
      <c r="M4" s="292" t="s">
        <v>176</v>
      </c>
      <c r="N4" s="290"/>
      <c r="O4" s="293"/>
      <c r="P4" s="290" t="s">
        <v>191</v>
      </c>
      <c r="Q4" s="290" t="s">
        <v>192</v>
      </c>
      <c r="R4" s="290" t="s">
        <v>193</v>
      </c>
      <c r="S4" s="290" t="s">
        <v>194</v>
      </c>
      <c r="T4" s="290" t="s">
        <v>195</v>
      </c>
      <c r="U4" s="290" t="s">
        <v>196</v>
      </c>
      <c r="V4" s="290" t="s">
        <v>197</v>
      </c>
      <c r="W4" s="290" t="s">
        <v>198</v>
      </c>
      <c r="X4" s="290" t="s">
        <v>199</v>
      </c>
      <c r="Y4" s="290" t="s">
        <v>200</v>
      </c>
      <c r="Z4" s="290" t="s">
        <v>201</v>
      </c>
      <c r="AA4" s="294" t="s">
        <v>214</v>
      </c>
    </row>
    <row r="5" spans="1:27" ht="18.75" customHeight="1">
      <c r="B5" s="295" t="s">
        <v>49</v>
      </c>
      <c r="C5" s="296"/>
      <c r="D5" s="297"/>
      <c r="E5" s="296"/>
      <c r="F5" s="296"/>
      <c r="G5" s="296"/>
      <c r="H5" s="296"/>
      <c r="I5" s="296"/>
      <c r="J5" s="296"/>
      <c r="K5" s="296"/>
      <c r="L5" s="296"/>
      <c r="M5" s="298"/>
      <c r="N5" s="286"/>
      <c r="O5" s="287"/>
      <c r="P5" s="296"/>
      <c r="Q5" s="296"/>
      <c r="R5" s="296"/>
      <c r="S5" s="296"/>
      <c r="T5" s="296"/>
      <c r="U5" s="296"/>
      <c r="V5" s="296"/>
      <c r="W5" s="296"/>
      <c r="X5" s="296"/>
      <c r="Y5" s="296"/>
      <c r="Z5" s="296"/>
      <c r="AA5" s="299"/>
    </row>
    <row r="6" spans="1:27" ht="17.100000000000001" customHeight="1">
      <c r="B6" s="86" t="s">
        <v>60</v>
      </c>
      <c r="C6" s="286">
        <v>1372755</v>
      </c>
      <c r="D6" s="300">
        <v>1979</v>
      </c>
      <c r="E6" s="301">
        <v>306</v>
      </c>
      <c r="F6" s="301">
        <v>426</v>
      </c>
      <c r="G6" s="301">
        <v>1262</v>
      </c>
      <c r="H6" s="301">
        <v>2180</v>
      </c>
      <c r="I6" s="301">
        <v>2248</v>
      </c>
      <c r="J6" s="301">
        <v>2902</v>
      </c>
      <c r="K6" s="301">
        <v>4396</v>
      </c>
      <c r="L6" s="301">
        <v>7678</v>
      </c>
      <c r="M6" s="302">
        <v>14111</v>
      </c>
      <c r="N6" s="268"/>
      <c r="O6" s="269"/>
      <c r="P6" s="301">
        <v>19812</v>
      </c>
      <c r="Q6" s="301">
        <v>27521</v>
      </c>
      <c r="R6" s="301">
        <v>40514</v>
      </c>
      <c r="S6" s="301">
        <v>72970</v>
      </c>
      <c r="T6" s="301">
        <v>124099</v>
      </c>
      <c r="U6" s="301">
        <v>162136</v>
      </c>
      <c r="V6" s="301">
        <v>216526</v>
      </c>
      <c r="W6" s="301">
        <v>276507</v>
      </c>
      <c r="X6" s="301">
        <v>245216</v>
      </c>
      <c r="Y6" s="301">
        <v>119379</v>
      </c>
      <c r="Z6" s="301">
        <v>30149</v>
      </c>
      <c r="AA6" s="303">
        <v>438</v>
      </c>
    </row>
    <row r="7" spans="1:27" ht="17.100000000000001" customHeight="1">
      <c r="B7" s="105"/>
      <c r="C7" s="286"/>
      <c r="D7" s="304"/>
      <c r="E7" s="286"/>
      <c r="F7" s="286"/>
      <c r="G7" s="286"/>
      <c r="H7" s="286"/>
      <c r="I7" s="286"/>
      <c r="J7" s="286"/>
      <c r="K7" s="286"/>
      <c r="L7" s="286"/>
      <c r="M7" s="305"/>
      <c r="N7" s="286"/>
      <c r="O7" s="287"/>
      <c r="P7" s="286"/>
      <c r="Q7" s="286"/>
      <c r="R7" s="286"/>
      <c r="S7" s="286"/>
      <c r="T7" s="286"/>
      <c r="U7" s="286"/>
      <c r="V7" s="286"/>
      <c r="W7" s="286"/>
      <c r="X7" s="286"/>
      <c r="Y7" s="286"/>
      <c r="Z7" s="286"/>
      <c r="AA7" s="306"/>
    </row>
    <row r="8" spans="1:27" ht="17.100000000000001" customHeight="1">
      <c r="B8" s="86" t="s">
        <v>62</v>
      </c>
      <c r="C8" s="307">
        <v>21788</v>
      </c>
      <c r="D8" s="308">
        <v>29</v>
      </c>
      <c r="E8" s="301">
        <v>6</v>
      </c>
      <c r="F8" s="301">
        <v>8</v>
      </c>
      <c r="G8" s="301">
        <v>25</v>
      </c>
      <c r="H8" s="301">
        <v>29</v>
      </c>
      <c r="I8" s="301">
        <v>32</v>
      </c>
      <c r="J8" s="301">
        <v>34</v>
      </c>
      <c r="K8" s="301">
        <v>59</v>
      </c>
      <c r="L8" s="301">
        <v>96</v>
      </c>
      <c r="M8" s="302">
        <v>195</v>
      </c>
      <c r="N8" s="301"/>
      <c r="O8" s="309"/>
      <c r="P8" s="302">
        <v>246</v>
      </c>
      <c r="Q8" s="302">
        <v>319</v>
      </c>
      <c r="R8" s="302">
        <v>523</v>
      </c>
      <c r="S8" s="302">
        <v>1010</v>
      </c>
      <c r="T8" s="302">
        <v>1864</v>
      </c>
      <c r="U8" s="302">
        <v>2361</v>
      </c>
      <c r="V8" s="302">
        <v>3186</v>
      </c>
      <c r="W8" s="302">
        <v>4598</v>
      </c>
      <c r="X8" s="302">
        <v>4371</v>
      </c>
      <c r="Y8" s="302">
        <v>2213</v>
      </c>
      <c r="Z8" s="302">
        <v>584</v>
      </c>
      <c r="AA8" s="310" t="s">
        <v>117</v>
      </c>
    </row>
    <row r="9" spans="1:27" ht="17.100000000000001" customHeight="1">
      <c r="B9" s="86"/>
      <c r="C9" s="286"/>
      <c r="D9" s="300"/>
      <c r="E9" s="301"/>
      <c r="F9" s="301"/>
      <c r="G9" s="301"/>
      <c r="H9" s="301"/>
      <c r="I9" s="301"/>
      <c r="J9" s="301"/>
      <c r="K9" s="301"/>
      <c r="L9" s="301"/>
      <c r="M9" s="302"/>
      <c r="N9" s="301"/>
      <c r="O9" s="308"/>
      <c r="P9" s="301"/>
      <c r="Q9" s="301"/>
      <c r="R9" s="301"/>
      <c r="S9" s="301"/>
      <c r="T9" s="301"/>
      <c r="U9" s="301"/>
      <c r="V9" s="301"/>
      <c r="W9" s="301"/>
      <c r="X9" s="301"/>
      <c r="Y9" s="301"/>
      <c r="Z9" s="301"/>
      <c r="AA9" s="310"/>
    </row>
    <row r="10" spans="1:27" ht="17.100000000000001" customHeight="1">
      <c r="B10" s="106" t="s">
        <v>63</v>
      </c>
      <c r="C10" s="214">
        <v>9635</v>
      </c>
      <c r="D10" s="207">
        <v>12</v>
      </c>
      <c r="E10" s="102">
        <v>3</v>
      </c>
      <c r="F10" s="102">
        <v>5</v>
      </c>
      <c r="G10" s="102">
        <v>14</v>
      </c>
      <c r="H10" s="102">
        <v>13</v>
      </c>
      <c r="I10" s="102">
        <v>16</v>
      </c>
      <c r="J10" s="102">
        <v>20</v>
      </c>
      <c r="K10" s="102">
        <v>29</v>
      </c>
      <c r="L10" s="102">
        <v>50</v>
      </c>
      <c r="M10" s="102">
        <v>94</v>
      </c>
      <c r="N10" s="155"/>
      <c r="O10" s="212"/>
      <c r="P10" s="102">
        <v>125</v>
      </c>
      <c r="Q10" s="102">
        <v>136</v>
      </c>
      <c r="R10" s="102">
        <v>247</v>
      </c>
      <c r="S10" s="102">
        <v>445</v>
      </c>
      <c r="T10" s="102">
        <v>854</v>
      </c>
      <c r="U10" s="102">
        <v>1099</v>
      </c>
      <c r="V10" s="102">
        <v>1426</v>
      </c>
      <c r="W10" s="102">
        <v>2014</v>
      </c>
      <c r="X10" s="102">
        <v>1869</v>
      </c>
      <c r="Y10" s="102">
        <v>927</v>
      </c>
      <c r="Z10" s="102">
        <v>237</v>
      </c>
      <c r="AA10" s="232" t="s">
        <v>117</v>
      </c>
    </row>
    <row r="11" spans="1:27" ht="17.100000000000001" customHeight="1">
      <c r="B11" s="106" t="s">
        <v>64</v>
      </c>
      <c r="C11" s="155">
        <v>7767</v>
      </c>
      <c r="D11" s="207">
        <v>12</v>
      </c>
      <c r="E11" s="155">
        <v>1</v>
      </c>
      <c r="F11" s="155">
        <v>3</v>
      </c>
      <c r="G11" s="155">
        <v>5</v>
      </c>
      <c r="H11" s="155">
        <v>13</v>
      </c>
      <c r="I11" s="155">
        <v>13</v>
      </c>
      <c r="J11" s="155">
        <v>6</v>
      </c>
      <c r="K11" s="155">
        <v>20</v>
      </c>
      <c r="L11" s="155">
        <v>32</v>
      </c>
      <c r="M11" s="102">
        <v>73</v>
      </c>
      <c r="N11" s="155"/>
      <c r="O11" s="212"/>
      <c r="P11" s="102">
        <v>91</v>
      </c>
      <c r="Q11" s="102">
        <v>119</v>
      </c>
      <c r="R11" s="102">
        <v>180</v>
      </c>
      <c r="S11" s="102">
        <v>343</v>
      </c>
      <c r="T11" s="102">
        <v>687</v>
      </c>
      <c r="U11" s="102">
        <v>900</v>
      </c>
      <c r="V11" s="102">
        <v>1182</v>
      </c>
      <c r="W11" s="102">
        <v>1623</v>
      </c>
      <c r="X11" s="102">
        <v>1513</v>
      </c>
      <c r="Y11" s="102">
        <v>733</v>
      </c>
      <c r="Z11" s="102">
        <v>218</v>
      </c>
      <c r="AA11" s="232" t="s">
        <v>117</v>
      </c>
    </row>
    <row r="12" spans="1:27" ht="17.100000000000001" customHeight="1">
      <c r="B12" s="106" t="s">
        <v>65</v>
      </c>
      <c r="C12" s="155">
        <v>1084</v>
      </c>
      <c r="D12" s="207" t="s">
        <v>117</v>
      </c>
      <c r="E12" s="155" t="s">
        <v>117</v>
      </c>
      <c r="F12" s="155" t="s">
        <v>117</v>
      </c>
      <c r="G12" s="155" t="s">
        <v>117</v>
      </c>
      <c r="H12" s="155">
        <v>1</v>
      </c>
      <c r="I12" s="155" t="s">
        <v>117</v>
      </c>
      <c r="J12" s="155">
        <v>2</v>
      </c>
      <c r="K12" s="155">
        <v>2</v>
      </c>
      <c r="L12" s="155">
        <v>7</v>
      </c>
      <c r="M12" s="102">
        <v>4</v>
      </c>
      <c r="N12" s="155"/>
      <c r="O12" s="212"/>
      <c r="P12" s="102">
        <v>8</v>
      </c>
      <c r="Q12" s="102">
        <v>12</v>
      </c>
      <c r="R12" s="102">
        <v>22</v>
      </c>
      <c r="S12" s="102">
        <v>57</v>
      </c>
      <c r="T12" s="102">
        <v>72</v>
      </c>
      <c r="U12" s="102">
        <v>83</v>
      </c>
      <c r="V12" s="102">
        <v>142</v>
      </c>
      <c r="W12" s="102">
        <v>235</v>
      </c>
      <c r="X12" s="102">
        <v>244</v>
      </c>
      <c r="Y12" s="102">
        <v>152</v>
      </c>
      <c r="Z12" s="102">
        <v>41</v>
      </c>
      <c r="AA12" s="232" t="s">
        <v>117</v>
      </c>
    </row>
    <row r="13" spans="1:27" ht="17.100000000000001" customHeight="1">
      <c r="B13" s="106" t="s">
        <v>66</v>
      </c>
      <c r="C13" s="155">
        <v>790</v>
      </c>
      <c r="D13" s="207">
        <v>1</v>
      </c>
      <c r="E13" s="155">
        <v>1</v>
      </c>
      <c r="F13" s="155" t="s">
        <v>117</v>
      </c>
      <c r="G13" s="155">
        <v>2</v>
      </c>
      <c r="H13" s="155">
        <v>1</v>
      </c>
      <c r="I13" s="155" t="s">
        <v>117</v>
      </c>
      <c r="J13" s="155">
        <v>1</v>
      </c>
      <c r="K13" s="155">
        <v>2</v>
      </c>
      <c r="L13" s="155">
        <v>1</v>
      </c>
      <c r="M13" s="102">
        <v>7</v>
      </c>
      <c r="N13" s="155"/>
      <c r="O13" s="212"/>
      <c r="P13" s="102">
        <v>5</v>
      </c>
      <c r="Q13" s="102">
        <v>9</v>
      </c>
      <c r="R13" s="102">
        <v>17</v>
      </c>
      <c r="S13" s="102">
        <v>39</v>
      </c>
      <c r="T13" s="102">
        <v>53</v>
      </c>
      <c r="U13" s="102">
        <v>57</v>
      </c>
      <c r="V13" s="102">
        <v>111</v>
      </c>
      <c r="W13" s="102">
        <v>187</v>
      </c>
      <c r="X13" s="102">
        <v>178</v>
      </c>
      <c r="Y13" s="102">
        <v>94</v>
      </c>
      <c r="Z13" s="102">
        <v>24</v>
      </c>
      <c r="AA13" s="232" t="s">
        <v>117</v>
      </c>
    </row>
    <row r="14" spans="1:27" ht="17.100000000000001" customHeight="1">
      <c r="B14" s="106" t="s">
        <v>67</v>
      </c>
      <c r="C14" s="155">
        <v>2512</v>
      </c>
      <c r="D14" s="207">
        <v>4</v>
      </c>
      <c r="E14" s="155">
        <v>1</v>
      </c>
      <c r="F14" s="155" t="s">
        <v>117</v>
      </c>
      <c r="G14" s="155">
        <v>4</v>
      </c>
      <c r="H14" s="155">
        <v>1</v>
      </c>
      <c r="I14" s="155">
        <v>3</v>
      </c>
      <c r="J14" s="155">
        <v>5</v>
      </c>
      <c r="K14" s="155">
        <v>6</v>
      </c>
      <c r="L14" s="155">
        <v>6</v>
      </c>
      <c r="M14" s="102">
        <v>17</v>
      </c>
      <c r="N14" s="155"/>
      <c r="O14" s="212"/>
      <c r="P14" s="102">
        <v>17</v>
      </c>
      <c r="Q14" s="102">
        <v>43</v>
      </c>
      <c r="R14" s="102">
        <v>57</v>
      </c>
      <c r="S14" s="102">
        <v>126</v>
      </c>
      <c r="T14" s="102">
        <v>198</v>
      </c>
      <c r="U14" s="102">
        <v>222</v>
      </c>
      <c r="V14" s="102">
        <v>325</v>
      </c>
      <c r="W14" s="102">
        <v>539</v>
      </c>
      <c r="X14" s="102">
        <v>567</v>
      </c>
      <c r="Y14" s="102">
        <v>307</v>
      </c>
      <c r="Z14" s="102">
        <v>64</v>
      </c>
      <c r="AA14" s="232" t="s">
        <v>117</v>
      </c>
    </row>
    <row r="15" spans="1:27" ht="17.100000000000001" customHeight="1">
      <c r="B15" s="107" t="s">
        <v>68</v>
      </c>
      <c r="C15" s="286" t="s">
        <v>68</v>
      </c>
      <c r="D15" s="304" t="s">
        <v>68</v>
      </c>
      <c r="E15" s="286" t="s">
        <v>68</v>
      </c>
      <c r="F15" s="286" t="s">
        <v>68</v>
      </c>
      <c r="G15" s="286" t="s">
        <v>68</v>
      </c>
      <c r="H15" s="286" t="s">
        <v>68</v>
      </c>
      <c r="I15" s="286" t="s">
        <v>68</v>
      </c>
      <c r="J15" s="286" t="s">
        <v>68</v>
      </c>
      <c r="K15" s="286" t="s">
        <v>68</v>
      </c>
      <c r="L15" s="286" t="s">
        <v>68</v>
      </c>
      <c r="M15" s="305" t="s">
        <v>68</v>
      </c>
      <c r="N15" s="286"/>
      <c r="O15" s="287"/>
      <c r="P15" s="286" t="s">
        <v>68</v>
      </c>
      <c r="Q15" s="286" t="s">
        <v>68</v>
      </c>
      <c r="R15" s="286" t="s">
        <v>68</v>
      </c>
      <c r="S15" s="286" t="s">
        <v>68</v>
      </c>
      <c r="T15" s="286" t="s">
        <v>68</v>
      </c>
      <c r="U15" s="286" t="s">
        <v>68</v>
      </c>
      <c r="V15" s="286" t="s">
        <v>68</v>
      </c>
      <c r="W15" s="286" t="s">
        <v>68</v>
      </c>
      <c r="X15" s="286" t="s">
        <v>68</v>
      </c>
      <c r="Y15" s="286" t="s">
        <v>68</v>
      </c>
      <c r="Z15" s="286" t="s">
        <v>68</v>
      </c>
      <c r="AA15" s="306" t="s">
        <v>68</v>
      </c>
    </row>
    <row r="16" spans="1:27" ht="17.100000000000001" customHeight="1">
      <c r="B16" s="107" t="s">
        <v>69</v>
      </c>
      <c r="C16" s="311">
        <v>6786</v>
      </c>
      <c r="D16" s="312">
        <v>9</v>
      </c>
      <c r="E16" s="311">
        <v>2</v>
      </c>
      <c r="F16" s="311">
        <v>4</v>
      </c>
      <c r="G16" s="311">
        <v>13</v>
      </c>
      <c r="H16" s="311">
        <v>10</v>
      </c>
      <c r="I16" s="311">
        <v>15</v>
      </c>
      <c r="J16" s="311">
        <v>17</v>
      </c>
      <c r="K16" s="311">
        <v>23</v>
      </c>
      <c r="L16" s="311">
        <v>36</v>
      </c>
      <c r="M16" s="313">
        <v>75</v>
      </c>
      <c r="N16" s="311"/>
      <c r="O16" s="314"/>
      <c r="P16" s="313">
        <v>95</v>
      </c>
      <c r="Q16" s="313">
        <v>103</v>
      </c>
      <c r="R16" s="313">
        <v>181</v>
      </c>
      <c r="S16" s="313">
        <v>305</v>
      </c>
      <c r="T16" s="313">
        <v>635</v>
      </c>
      <c r="U16" s="313">
        <v>795</v>
      </c>
      <c r="V16" s="313">
        <v>1019</v>
      </c>
      <c r="W16" s="313">
        <v>1390</v>
      </c>
      <c r="X16" s="313">
        <v>1271</v>
      </c>
      <c r="Y16" s="313">
        <v>631</v>
      </c>
      <c r="Z16" s="313">
        <v>157</v>
      </c>
      <c r="AA16" s="310" t="s">
        <v>117</v>
      </c>
    </row>
    <row r="17" spans="2:27" ht="17.100000000000001" customHeight="1">
      <c r="B17" s="107" t="s">
        <v>70</v>
      </c>
      <c r="C17" s="311">
        <v>4807</v>
      </c>
      <c r="D17" s="312">
        <v>8</v>
      </c>
      <c r="E17" s="311">
        <v>1</v>
      </c>
      <c r="F17" s="311">
        <v>2</v>
      </c>
      <c r="G17" s="311">
        <v>3</v>
      </c>
      <c r="H17" s="311">
        <v>6</v>
      </c>
      <c r="I17" s="311">
        <v>7</v>
      </c>
      <c r="J17" s="311">
        <v>3</v>
      </c>
      <c r="K17" s="311">
        <v>19</v>
      </c>
      <c r="L17" s="311">
        <v>27</v>
      </c>
      <c r="M17" s="313">
        <v>51</v>
      </c>
      <c r="N17" s="311"/>
      <c r="O17" s="314"/>
      <c r="P17" s="313">
        <v>66</v>
      </c>
      <c r="Q17" s="313">
        <v>70</v>
      </c>
      <c r="R17" s="313">
        <v>119</v>
      </c>
      <c r="S17" s="313">
        <v>219</v>
      </c>
      <c r="T17" s="313">
        <v>461</v>
      </c>
      <c r="U17" s="313">
        <v>580</v>
      </c>
      <c r="V17" s="313">
        <v>747</v>
      </c>
      <c r="W17" s="313">
        <v>1013</v>
      </c>
      <c r="X17" s="313">
        <v>871</v>
      </c>
      <c r="Y17" s="313">
        <v>423</v>
      </c>
      <c r="Z17" s="313">
        <v>111</v>
      </c>
      <c r="AA17" s="310" t="s">
        <v>117</v>
      </c>
    </row>
    <row r="18" spans="2:27" ht="17.100000000000001" customHeight="1">
      <c r="B18" s="107" t="s">
        <v>164</v>
      </c>
      <c r="C18" s="311">
        <v>2849</v>
      </c>
      <c r="D18" s="312">
        <v>3</v>
      </c>
      <c r="E18" s="311">
        <v>1</v>
      </c>
      <c r="F18" s="311">
        <v>1</v>
      </c>
      <c r="G18" s="311">
        <v>1</v>
      </c>
      <c r="H18" s="311">
        <v>3</v>
      </c>
      <c r="I18" s="311">
        <v>1</v>
      </c>
      <c r="J18" s="311">
        <v>3</v>
      </c>
      <c r="K18" s="311">
        <v>6</v>
      </c>
      <c r="L18" s="311">
        <v>14</v>
      </c>
      <c r="M18" s="313">
        <v>19</v>
      </c>
      <c r="N18" s="311"/>
      <c r="O18" s="314"/>
      <c r="P18" s="313">
        <v>30</v>
      </c>
      <c r="Q18" s="313">
        <v>33</v>
      </c>
      <c r="R18" s="313">
        <v>66</v>
      </c>
      <c r="S18" s="313">
        <v>140</v>
      </c>
      <c r="T18" s="313">
        <v>219</v>
      </c>
      <c r="U18" s="313">
        <v>304</v>
      </c>
      <c r="V18" s="313">
        <v>407</v>
      </c>
      <c r="W18" s="313">
        <v>624</v>
      </c>
      <c r="X18" s="313">
        <v>598</v>
      </c>
      <c r="Y18" s="313">
        <v>296</v>
      </c>
      <c r="Z18" s="313">
        <v>80</v>
      </c>
      <c r="AA18" s="310" t="s">
        <v>117</v>
      </c>
    </row>
    <row r="19" spans="2:27" ht="17.100000000000001" customHeight="1">
      <c r="B19" s="107" t="s">
        <v>165</v>
      </c>
      <c r="C19" s="311">
        <v>2960</v>
      </c>
      <c r="D19" s="312">
        <v>4</v>
      </c>
      <c r="E19" s="311" t="s">
        <v>117</v>
      </c>
      <c r="F19" s="311">
        <v>1</v>
      </c>
      <c r="G19" s="311">
        <v>2</v>
      </c>
      <c r="H19" s="311">
        <v>7</v>
      </c>
      <c r="I19" s="311">
        <v>6</v>
      </c>
      <c r="J19" s="311">
        <v>3</v>
      </c>
      <c r="K19" s="311">
        <v>1</v>
      </c>
      <c r="L19" s="311">
        <v>5</v>
      </c>
      <c r="M19" s="313">
        <v>22</v>
      </c>
      <c r="N19" s="311"/>
      <c r="O19" s="314"/>
      <c r="P19" s="313">
        <v>25</v>
      </c>
      <c r="Q19" s="313">
        <v>49</v>
      </c>
      <c r="R19" s="313">
        <v>61</v>
      </c>
      <c r="S19" s="313">
        <v>124</v>
      </c>
      <c r="T19" s="313">
        <v>226</v>
      </c>
      <c r="U19" s="313">
        <v>320</v>
      </c>
      <c r="V19" s="313">
        <v>435</v>
      </c>
      <c r="W19" s="313">
        <v>610</v>
      </c>
      <c r="X19" s="313">
        <v>642</v>
      </c>
      <c r="Y19" s="313">
        <v>310</v>
      </c>
      <c r="Z19" s="313">
        <v>107</v>
      </c>
      <c r="AA19" s="310" t="s">
        <v>117</v>
      </c>
    </row>
    <row r="20" spans="2:27" ht="17.100000000000001" customHeight="1">
      <c r="B20" s="107" t="s">
        <v>166</v>
      </c>
      <c r="C20" s="311">
        <v>1084</v>
      </c>
      <c r="D20" s="312" t="s">
        <v>117</v>
      </c>
      <c r="E20" s="311" t="s">
        <v>117</v>
      </c>
      <c r="F20" s="311" t="s">
        <v>117</v>
      </c>
      <c r="G20" s="311" t="s">
        <v>117</v>
      </c>
      <c r="H20" s="311">
        <v>1</v>
      </c>
      <c r="I20" s="311" t="s">
        <v>117</v>
      </c>
      <c r="J20" s="311">
        <v>2</v>
      </c>
      <c r="K20" s="311">
        <v>2</v>
      </c>
      <c r="L20" s="311">
        <v>7</v>
      </c>
      <c r="M20" s="313">
        <v>4</v>
      </c>
      <c r="N20" s="311"/>
      <c r="O20" s="314"/>
      <c r="P20" s="313">
        <v>8</v>
      </c>
      <c r="Q20" s="313">
        <v>12</v>
      </c>
      <c r="R20" s="313">
        <v>22</v>
      </c>
      <c r="S20" s="313">
        <v>57</v>
      </c>
      <c r="T20" s="313">
        <v>72</v>
      </c>
      <c r="U20" s="313">
        <v>83</v>
      </c>
      <c r="V20" s="313">
        <v>142</v>
      </c>
      <c r="W20" s="313">
        <v>235</v>
      </c>
      <c r="X20" s="313">
        <v>244</v>
      </c>
      <c r="Y20" s="313">
        <v>152</v>
      </c>
      <c r="Z20" s="313">
        <v>41</v>
      </c>
      <c r="AA20" s="310" t="s">
        <v>117</v>
      </c>
    </row>
    <row r="21" spans="2:27" ht="17.100000000000001" customHeight="1">
      <c r="B21" s="107" t="s">
        <v>74</v>
      </c>
      <c r="C21" s="311">
        <v>790</v>
      </c>
      <c r="D21" s="312">
        <v>1</v>
      </c>
      <c r="E21" s="311">
        <v>1</v>
      </c>
      <c r="F21" s="311" t="s">
        <v>117</v>
      </c>
      <c r="G21" s="311">
        <v>2</v>
      </c>
      <c r="H21" s="311">
        <v>1</v>
      </c>
      <c r="I21" s="311" t="s">
        <v>117</v>
      </c>
      <c r="J21" s="311">
        <v>1</v>
      </c>
      <c r="K21" s="311">
        <v>2</v>
      </c>
      <c r="L21" s="311">
        <v>1</v>
      </c>
      <c r="M21" s="313">
        <v>7</v>
      </c>
      <c r="N21" s="311"/>
      <c r="O21" s="314"/>
      <c r="P21" s="313">
        <v>5</v>
      </c>
      <c r="Q21" s="313">
        <v>9</v>
      </c>
      <c r="R21" s="313">
        <v>17</v>
      </c>
      <c r="S21" s="313">
        <v>39</v>
      </c>
      <c r="T21" s="313">
        <v>53</v>
      </c>
      <c r="U21" s="313">
        <v>57</v>
      </c>
      <c r="V21" s="313">
        <v>111</v>
      </c>
      <c r="W21" s="313">
        <v>187</v>
      </c>
      <c r="X21" s="313">
        <v>178</v>
      </c>
      <c r="Y21" s="313">
        <v>94</v>
      </c>
      <c r="Z21" s="313">
        <v>24</v>
      </c>
      <c r="AA21" s="310" t="s">
        <v>117</v>
      </c>
    </row>
    <row r="22" spans="2:27" ht="17.100000000000001" customHeight="1">
      <c r="B22" s="107" t="s">
        <v>167</v>
      </c>
      <c r="C22" s="311">
        <v>2512</v>
      </c>
      <c r="D22" s="312">
        <v>4</v>
      </c>
      <c r="E22" s="311">
        <v>1</v>
      </c>
      <c r="F22" s="311" t="s">
        <v>117</v>
      </c>
      <c r="G22" s="311">
        <v>4</v>
      </c>
      <c r="H22" s="311">
        <v>1</v>
      </c>
      <c r="I22" s="311">
        <v>3</v>
      </c>
      <c r="J22" s="311">
        <v>5</v>
      </c>
      <c r="K22" s="311">
        <v>6</v>
      </c>
      <c r="L22" s="311">
        <v>6</v>
      </c>
      <c r="M22" s="313">
        <v>17</v>
      </c>
      <c r="N22" s="311"/>
      <c r="O22" s="314"/>
      <c r="P22" s="313">
        <v>17</v>
      </c>
      <c r="Q22" s="313">
        <v>43</v>
      </c>
      <c r="R22" s="313">
        <v>57</v>
      </c>
      <c r="S22" s="313">
        <v>126</v>
      </c>
      <c r="T22" s="313">
        <v>198</v>
      </c>
      <c r="U22" s="313">
        <v>222</v>
      </c>
      <c r="V22" s="313">
        <v>325</v>
      </c>
      <c r="W22" s="313">
        <v>539</v>
      </c>
      <c r="X22" s="313">
        <v>567</v>
      </c>
      <c r="Y22" s="313">
        <v>307</v>
      </c>
      <c r="Z22" s="313">
        <v>64</v>
      </c>
      <c r="AA22" s="310" t="s">
        <v>117</v>
      </c>
    </row>
    <row r="23" spans="2:27" ht="17.100000000000001" customHeight="1">
      <c r="B23" s="105" t="s">
        <v>68</v>
      </c>
      <c r="C23" s="286" t="s">
        <v>68</v>
      </c>
      <c r="D23" s="304" t="s">
        <v>68</v>
      </c>
      <c r="E23" s="286" t="s">
        <v>68</v>
      </c>
      <c r="F23" s="286" t="s">
        <v>68</v>
      </c>
      <c r="G23" s="286" t="s">
        <v>68</v>
      </c>
      <c r="H23" s="286" t="s">
        <v>68</v>
      </c>
      <c r="I23" s="286" t="s">
        <v>68</v>
      </c>
      <c r="J23" s="286" t="s">
        <v>68</v>
      </c>
      <c r="K23" s="286" t="s">
        <v>68</v>
      </c>
      <c r="L23" s="286" t="s">
        <v>68</v>
      </c>
      <c r="M23" s="305" t="s">
        <v>68</v>
      </c>
      <c r="N23" s="286"/>
      <c r="O23" s="287"/>
      <c r="P23" s="286" t="s">
        <v>68</v>
      </c>
      <c r="Q23" s="286" t="s">
        <v>68</v>
      </c>
      <c r="R23" s="286" t="s">
        <v>68</v>
      </c>
      <c r="S23" s="286" t="s">
        <v>68</v>
      </c>
      <c r="T23" s="286" t="s">
        <v>68</v>
      </c>
      <c r="U23" s="286" t="s">
        <v>68</v>
      </c>
      <c r="V23" s="286" t="s">
        <v>68</v>
      </c>
      <c r="W23" s="286" t="s">
        <v>68</v>
      </c>
      <c r="X23" s="286" t="s">
        <v>68</v>
      </c>
      <c r="Y23" s="286" t="s">
        <v>68</v>
      </c>
      <c r="Z23" s="286" t="s">
        <v>68</v>
      </c>
      <c r="AA23" s="306" t="s">
        <v>68</v>
      </c>
    </row>
    <row r="24" spans="2:27" ht="17.100000000000001" customHeight="1">
      <c r="B24" s="108" t="s">
        <v>76</v>
      </c>
      <c r="C24" s="270">
        <v>6786</v>
      </c>
      <c r="D24" s="271">
        <v>9</v>
      </c>
      <c r="E24" s="101">
        <v>2</v>
      </c>
      <c r="F24" s="101">
        <v>4</v>
      </c>
      <c r="G24" s="101">
        <v>13</v>
      </c>
      <c r="H24" s="101">
        <v>10</v>
      </c>
      <c r="I24" s="101">
        <v>15</v>
      </c>
      <c r="J24" s="101">
        <v>17</v>
      </c>
      <c r="K24" s="101">
        <v>23</v>
      </c>
      <c r="L24" s="101">
        <v>36</v>
      </c>
      <c r="M24" s="101">
        <v>75</v>
      </c>
      <c r="N24" s="271" t="s">
        <v>68</v>
      </c>
      <c r="O24" s="272" t="s">
        <v>68</v>
      </c>
      <c r="P24" s="101">
        <v>95</v>
      </c>
      <c r="Q24" s="101">
        <v>103</v>
      </c>
      <c r="R24" s="101">
        <v>181</v>
      </c>
      <c r="S24" s="101">
        <v>305</v>
      </c>
      <c r="T24" s="101">
        <v>635</v>
      </c>
      <c r="U24" s="101">
        <v>795</v>
      </c>
      <c r="V24" s="101">
        <v>1019</v>
      </c>
      <c r="W24" s="101">
        <v>1390</v>
      </c>
      <c r="X24" s="101">
        <v>1271</v>
      </c>
      <c r="Y24" s="101">
        <v>631</v>
      </c>
      <c r="Z24" s="101">
        <v>157</v>
      </c>
      <c r="AA24" s="103" t="s">
        <v>117</v>
      </c>
    </row>
    <row r="25" spans="2:27" ht="17.100000000000001" customHeight="1">
      <c r="B25" s="108" t="s">
        <v>77</v>
      </c>
      <c r="C25" s="270">
        <v>4807</v>
      </c>
      <c r="D25" s="271">
        <v>8</v>
      </c>
      <c r="E25" s="101">
        <v>1</v>
      </c>
      <c r="F25" s="101">
        <v>2</v>
      </c>
      <c r="G25" s="101">
        <v>3</v>
      </c>
      <c r="H25" s="101">
        <v>6</v>
      </c>
      <c r="I25" s="101">
        <v>7</v>
      </c>
      <c r="J25" s="101">
        <v>3</v>
      </c>
      <c r="K25" s="101">
        <v>19</v>
      </c>
      <c r="L25" s="101">
        <v>27</v>
      </c>
      <c r="M25" s="101">
        <v>51</v>
      </c>
      <c r="N25" s="271" t="s">
        <v>68</v>
      </c>
      <c r="O25" s="272" t="s">
        <v>68</v>
      </c>
      <c r="P25" s="101">
        <v>66</v>
      </c>
      <c r="Q25" s="101">
        <v>70</v>
      </c>
      <c r="R25" s="101">
        <v>119</v>
      </c>
      <c r="S25" s="101">
        <v>219</v>
      </c>
      <c r="T25" s="101">
        <v>461</v>
      </c>
      <c r="U25" s="101">
        <v>580</v>
      </c>
      <c r="V25" s="101">
        <v>747</v>
      </c>
      <c r="W25" s="101">
        <v>1013</v>
      </c>
      <c r="X25" s="101">
        <v>871</v>
      </c>
      <c r="Y25" s="101">
        <v>423</v>
      </c>
      <c r="Z25" s="101">
        <v>111</v>
      </c>
      <c r="AA25" s="103" t="s">
        <v>117</v>
      </c>
    </row>
    <row r="26" spans="2:27" ht="17.100000000000001" customHeight="1">
      <c r="B26" s="108" t="s">
        <v>78</v>
      </c>
      <c r="C26" s="270">
        <v>1212</v>
      </c>
      <c r="D26" s="271">
        <v>1</v>
      </c>
      <c r="E26" s="101">
        <v>1</v>
      </c>
      <c r="F26" s="101" t="s">
        <v>117</v>
      </c>
      <c r="G26" s="101">
        <v>2</v>
      </c>
      <c r="H26" s="101">
        <v>1</v>
      </c>
      <c r="I26" s="101">
        <v>1</v>
      </c>
      <c r="J26" s="101">
        <v>3</v>
      </c>
      <c r="K26" s="101">
        <v>4</v>
      </c>
      <c r="L26" s="101">
        <v>2</v>
      </c>
      <c r="M26" s="101">
        <v>9</v>
      </c>
      <c r="N26" s="271" t="s">
        <v>68</v>
      </c>
      <c r="O26" s="272" t="s">
        <v>68</v>
      </c>
      <c r="P26" s="101">
        <v>10</v>
      </c>
      <c r="Q26" s="101">
        <v>23</v>
      </c>
      <c r="R26" s="101">
        <v>29</v>
      </c>
      <c r="S26" s="101">
        <v>67</v>
      </c>
      <c r="T26" s="101">
        <v>105</v>
      </c>
      <c r="U26" s="101">
        <v>120</v>
      </c>
      <c r="V26" s="101">
        <v>184</v>
      </c>
      <c r="W26" s="101">
        <v>231</v>
      </c>
      <c r="X26" s="101">
        <v>243</v>
      </c>
      <c r="Y26" s="101">
        <v>150</v>
      </c>
      <c r="Z26" s="101">
        <v>26</v>
      </c>
      <c r="AA26" s="103" t="s">
        <v>117</v>
      </c>
    </row>
    <row r="27" spans="2:27" ht="17.100000000000001" customHeight="1">
      <c r="B27" s="108" t="s">
        <v>79</v>
      </c>
      <c r="C27" s="270">
        <v>819</v>
      </c>
      <c r="D27" s="271">
        <v>1</v>
      </c>
      <c r="E27" s="101" t="s">
        <v>117</v>
      </c>
      <c r="F27" s="101" t="s">
        <v>117</v>
      </c>
      <c r="G27" s="101">
        <v>1</v>
      </c>
      <c r="H27" s="101" t="s">
        <v>117</v>
      </c>
      <c r="I27" s="101" t="s">
        <v>117</v>
      </c>
      <c r="J27" s="101">
        <v>1</v>
      </c>
      <c r="K27" s="101">
        <v>1</v>
      </c>
      <c r="L27" s="101">
        <v>5</v>
      </c>
      <c r="M27" s="101">
        <v>6</v>
      </c>
      <c r="N27" s="271" t="s">
        <v>68</v>
      </c>
      <c r="O27" s="272" t="s">
        <v>68</v>
      </c>
      <c r="P27" s="101">
        <v>14</v>
      </c>
      <c r="Q27" s="101">
        <v>9</v>
      </c>
      <c r="R27" s="101">
        <v>14</v>
      </c>
      <c r="S27" s="101">
        <v>40</v>
      </c>
      <c r="T27" s="101">
        <v>64</v>
      </c>
      <c r="U27" s="101">
        <v>94</v>
      </c>
      <c r="V27" s="101">
        <v>135</v>
      </c>
      <c r="W27" s="101">
        <v>174</v>
      </c>
      <c r="X27" s="101">
        <v>152</v>
      </c>
      <c r="Y27" s="101">
        <v>85</v>
      </c>
      <c r="Z27" s="101">
        <v>23</v>
      </c>
      <c r="AA27" s="103" t="s">
        <v>117</v>
      </c>
    </row>
    <row r="28" spans="2:27" ht="17.100000000000001" customHeight="1">
      <c r="B28" s="108" t="s">
        <v>80</v>
      </c>
      <c r="C28" s="270">
        <v>746</v>
      </c>
      <c r="D28" s="271" t="s">
        <v>117</v>
      </c>
      <c r="E28" s="101" t="s">
        <v>117</v>
      </c>
      <c r="F28" s="101">
        <v>1</v>
      </c>
      <c r="G28" s="101" t="s">
        <v>117</v>
      </c>
      <c r="H28" s="101">
        <v>1</v>
      </c>
      <c r="I28" s="101">
        <v>1</v>
      </c>
      <c r="J28" s="101" t="s">
        <v>117</v>
      </c>
      <c r="K28" s="101" t="s">
        <v>117</v>
      </c>
      <c r="L28" s="101">
        <v>1</v>
      </c>
      <c r="M28" s="101">
        <v>6</v>
      </c>
      <c r="N28" s="271" t="s">
        <v>68</v>
      </c>
      <c r="O28" s="272" t="s">
        <v>68</v>
      </c>
      <c r="P28" s="101">
        <v>8</v>
      </c>
      <c r="Q28" s="101">
        <v>15</v>
      </c>
      <c r="R28" s="101">
        <v>13</v>
      </c>
      <c r="S28" s="101">
        <v>36</v>
      </c>
      <c r="T28" s="101">
        <v>54</v>
      </c>
      <c r="U28" s="101">
        <v>79</v>
      </c>
      <c r="V28" s="101">
        <v>95</v>
      </c>
      <c r="W28" s="101">
        <v>169</v>
      </c>
      <c r="X28" s="101">
        <v>163</v>
      </c>
      <c r="Y28" s="101">
        <v>80</v>
      </c>
      <c r="Z28" s="101">
        <v>24</v>
      </c>
      <c r="AA28" s="103" t="s">
        <v>117</v>
      </c>
    </row>
    <row r="29" spans="2:27" ht="17.100000000000001" customHeight="1">
      <c r="B29" s="108"/>
      <c r="C29" s="270" t="s">
        <v>68</v>
      </c>
      <c r="D29" s="271" t="s">
        <v>68</v>
      </c>
      <c r="E29" s="101" t="s">
        <v>68</v>
      </c>
      <c r="F29" s="101" t="s">
        <v>68</v>
      </c>
      <c r="G29" s="101" t="s">
        <v>68</v>
      </c>
      <c r="H29" s="101" t="s">
        <v>68</v>
      </c>
      <c r="I29" s="101" t="s">
        <v>68</v>
      </c>
      <c r="J29" s="101" t="s">
        <v>68</v>
      </c>
      <c r="K29" s="101" t="s">
        <v>68</v>
      </c>
      <c r="L29" s="101" t="s">
        <v>68</v>
      </c>
      <c r="M29" s="101" t="s">
        <v>68</v>
      </c>
      <c r="N29" s="271" t="s">
        <v>68</v>
      </c>
      <c r="O29" s="272" t="s">
        <v>68</v>
      </c>
      <c r="P29" s="101" t="s">
        <v>68</v>
      </c>
      <c r="Q29" s="101" t="s">
        <v>68</v>
      </c>
      <c r="R29" s="101" t="s">
        <v>68</v>
      </c>
      <c r="S29" s="101" t="s">
        <v>68</v>
      </c>
      <c r="T29" s="101" t="s">
        <v>68</v>
      </c>
      <c r="U29" s="101" t="s">
        <v>68</v>
      </c>
      <c r="V29" s="101" t="s">
        <v>68</v>
      </c>
      <c r="W29" s="101" t="s">
        <v>68</v>
      </c>
      <c r="X29" s="101" t="s">
        <v>68</v>
      </c>
      <c r="Y29" s="101" t="s">
        <v>68</v>
      </c>
      <c r="Z29" s="101" t="s">
        <v>68</v>
      </c>
      <c r="AA29" s="103" t="s">
        <v>68</v>
      </c>
    </row>
    <row r="30" spans="2:27" ht="17.100000000000001" customHeight="1">
      <c r="B30" s="108" t="s">
        <v>81</v>
      </c>
      <c r="C30" s="270">
        <v>598</v>
      </c>
      <c r="D30" s="271">
        <v>1</v>
      </c>
      <c r="E30" s="101" t="s">
        <v>117</v>
      </c>
      <c r="F30" s="101" t="s">
        <v>117</v>
      </c>
      <c r="G30" s="101">
        <v>1</v>
      </c>
      <c r="H30" s="101">
        <v>1</v>
      </c>
      <c r="I30" s="101" t="s">
        <v>117</v>
      </c>
      <c r="J30" s="101" t="s">
        <v>117</v>
      </c>
      <c r="K30" s="101" t="s">
        <v>117</v>
      </c>
      <c r="L30" s="101">
        <v>1</v>
      </c>
      <c r="M30" s="101">
        <v>6</v>
      </c>
      <c r="N30" s="271" t="s">
        <v>68</v>
      </c>
      <c r="O30" s="272" t="s">
        <v>68</v>
      </c>
      <c r="P30" s="101">
        <v>5</v>
      </c>
      <c r="Q30" s="101">
        <v>11</v>
      </c>
      <c r="R30" s="101">
        <v>16</v>
      </c>
      <c r="S30" s="101">
        <v>22</v>
      </c>
      <c r="T30" s="101">
        <v>40</v>
      </c>
      <c r="U30" s="101">
        <v>51</v>
      </c>
      <c r="V30" s="101">
        <v>110</v>
      </c>
      <c r="W30" s="101">
        <v>111</v>
      </c>
      <c r="X30" s="101">
        <v>131</v>
      </c>
      <c r="Y30" s="101">
        <v>66</v>
      </c>
      <c r="Z30" s="101">
        <v>25</v>
      </c>
      <c r="AA30" s="103" t="s">
        <v>117</v>
      </c>
    </row>
    <row r="31" spans="2:27" ht="17.100000000000001" customHeight="1">
      <c r="B31" s="108" t="s">
        <v>82</v>
      </c>
      <c r="C31" s="270">
        <v>710</v>
      </c>
      <c r="D31" s="271">
        <v>3</v>
      </c>
      <c r="E31" s="101" t="s">
        <v>117</v>
      </c>
      <c r="F31" s="101" t="s">
        <v>117</v>
      </c>
      <c r="G31" s="101" t="s">
        <v>117</v>
      </c>
      <c r="H31" s="101">
        <v>4</v>
      </c>
      <c r="I31" s="101">
        <v>3</v>
      </c>
      <c r="J31" s="101">
        <v>3</v>
      </c>
      <c r="K31" s="101">
        <v>1</v>
      </c>
      <c r="L31" s="101">
        <v>1</v>
      </c>
      <c r="M31" s="101">
        <v>9</v>
      </c>
      <c r="N31" s="271" t="s">
        <v>68</v>
      </c>
      <c r="O31" s="272" t="s">
        <v>68</v>
      </c>
      <c r="P31" s="101">
        <v>5</v>
      </c>
      <c r="Q31" s="101">
        <v>8</v>
      </c>
      <c r="R31" s="101">
        <v>14</v>
      </c>
      <c r="S31" s="101">
        <v>27</v>
      </c>
      <c r="T31" s="101">
        <v>58</v>
      </c>
      <c r="U31" s="101">
        <v>92</v>
      </c>
      <c r="V31" s="101">
        <v>98</v>
      </c>
      <c r="W31" s="101">
        <v>153</v>
      </c>
      <c r="X31" s="101">
        <v>149</v>
      </c>
      <c r="Y31" s="101">
        <v>62</v>
      </c>
      <c r="Z31" s="101">
        <v>20</v>
      </c>
      <c r="AA31" s="103" t="s">
        <v>117</v>
      </c>
    </row>
    <row r="32" spans="2:27" ht="17.100000000000001" customHeight="1">
      <c r="B32" s="108" t="s">
        <v>83</v>
      </c>
      <c r="C32" s="270">
        <v>540</v>
      </c>
      <c r="D32" s="271" t="s">
        <v>117</v>
      </c>
      <c r="E32" s="101" t="s">
        <v>117</v>
      </c>
      <c r="F32" s="101" t="s">
        <v>117</v>
      </c>
      <c r="G32" s="101" t="s">
        <v>117</v>
      </c>
      <c r="H32" s="101">
        <v>1</v>
      </c>
      <c r="I32" s="101" t="s">
        <v>117</v>
      </c>
      <c r="J32" s="101">
        <v>1</v>
      </c>
      <c r="K32" s="101" t="s">
        <v>117</v>
      </c>
      <c r="L32" s="101">
        <v>4</v>
      </c>
      <c r="M32" s="101">
        <v>3</v>
      </c>
      <c r="N32" s="271" t="s">
        <v>68</v>
      </c>
      <c r="O32" s="272" t="s">
        <v>68</v>
      </c>
      <c r="P32" s="101">
        <v>3</v>
      </c>
      <c r="Q32" s="101">
        <v>8</v>
      </c>
      <c r="R32" s="101">
        <v>10</v>
      </c>
      <c r="S32" s="101">
        <v>20</v>
      </c>
      <c r="T32" s="101">
        <v>41</v>
      </c>
      <c r="U32" s="101">
        <v>45</v>
      </c>
      <c r="V32" s="101">
        <v>85</v>
      </c>
      <c r="W32" s="101">
        <v>110</v>
      </c>
      <c r="X32" s="101">
        <v>112</v>
      </c>
      <c r="Y32" s="101">
        <v>75</v>
      </c>
      <c r="Z32" s="101">
        <v>22</v>
      </c>
      <c r="AA32" s="103" t="s">
        <v>117</v>
      </c>
    </row>
    <row r="33" spans="2:27" ht="17.100000000000001" customHeight="1">
      <c r="B33" s="109" t="s">
        <v>84</v>
      </c>
      <c r="C33" s="270">
        <v>544</v>
      </c>
      <c r="D33" s="271" t="s">
        <v>117</v>
      </c>
      <c r="E33" s="101" t="s">
        <v>117</v>
      </c>
      <c r="F33" s="101" t="s">
        <v>117</v>
      </c>
      <c r="G33" s="101" t="s">
        <v>117</v>
      </c>
      <c r="H33" s="101" t="s">
        <v>117</v>
      </c>
      <c r="I33" s="101" t="s">
        <v>117</v>
      </c>
      <c r="J33" s="101">
        <v>1</v>
      </c>
      <c r="K33" s="101">
        <v>2</v>
      </c>
      <c r="L33" s="101">
        <v>3</v>
      </c>
      <c r="M33" s="101">
        <v>1</v>
      </c>
      <c r="N33" s="271" t="s">
        <v>68</v>
      </c>
      <c r="O33" s="272" t="s">
        <v>68</v>
      </c>
      <c r="P33" s="101">
        <v>5</v>
      </c>
      <c r="Q33" s="101">
        <v>4</v>
      </c>
      <c r="R33" s="101">
        <v>12</v>
      </c>
      <c r="S33" s="101">
        <v>37</v>
      </c>
      <c r="T33" s="101">
        <v>31</v>
      </c>
      <c r="U33" s="101">
        <v>38</v>
      </c>
      <c r="V33" s="101">
        <v>57</v>
      </c>
      <c r="W33" s="101">
        <v>125</v>
      </c>
      <c r="X33" s="101">
        <v>132</v>
      </c>
      <c r="Y33" s="101">
        <v>77</v>
      </c>
      <c r="Z33" s="101">
        <v>19</v>
      </c>
      <c r="AA33" s="103" t="s">
        <v>117</v>
      </c>
    </row>
    <row r="34" spans="2:27" ht="17.100000000000001" customHeight="1">
      <c r="B34" s="108" t="s">
        <v>85</v>
      </c>
      <c r="C34" s="270">
        <v>553</v>
      </c>
      <c r="D34" s="271">
        <v>1</v>
      </c>
      <c r="E34" s="101" t="s">
        <v>117</v>
      </c>
      <c r="F34" s="101" t="s">
        <v>117</v>
      </c>
      <c r="G34" s="101" t="s">
        <v>117</v>
      </c>
      <c r="H34" s="101">
        <v>2</v>
      </c>
      <c r="I34" s="101" t="s">
        <v>117</v>
      </c>
      <c r="J34" s="101" t="s">
        <v>117</v>
      </c>
      <c r="K34" s="101">
        <v>2</v>
      </c>
      <c r="L34" s="101">
        <v>2</v>
      </c>
      <c r="M34" s="101">
        <v>2</v>
      </c>
      <c r="N34" s="271" t="s">
        <v>68</v>
      </c>
      <c r="O34" s="272" t="s">
        <v>68</v>
      </c>
      <c r="P34" s="101">
        <v>7</v>
      </c>
      <c r="Q34" s="101">
        <v>6</v>
      </c>
      <c r="R34" s="101">
        <v>13</v>
      </c>
      <c r="S34" s="101">
        <v>35</v>
      </c>
      <c r="T34" s="101">
        <v>41</v>
      </c>
      <c r="U34" s="101">
        <v>74</v>
      </c>
      <c r="V34" s="101">
        <v>79</v>
      </c>
      <c r="W34" s="101">
        <v>122</v>
      </c>
      <c r="X34" s="101">
        <v>100</v>
      </c>
      <c r="Y34" s="101">
        <v>50</v>
      </c>
      <c r="Z34" s="101">
        <v>17</v>
      </c>
      <c r="AA34" s="103" t="s">
        <v>117</v>
      </c>
    </row>
    <row r="35" spans="2:27" ht="17.100000000000001" customHeight="1">
      <c r="B35" s="108"/>
      <c r="C35" s="270" t="s">
        <v>68</v>
      </c>
      <c r="D35" s="271" t="s">
        <v>68</v>
      </c>
      <c r="E35" s="101" t="s">
        <v>68</v>
      </c>
      <c r="F35" s="101" t="s">
        <v>68</v>
      </c>
      <c r="G35" s="101" t="s">
        <v>68</v>
      </c>
      <c r="H35" s="101" t="s">
        <v>68</v>
      </c>
      <c r="I35" s="101" t="s">
        <v>68</v>
      </c>
      <c r="J35" s="101" t="s">
        <v>68</v>
      </c>
      <c r="K35" s="101" t="s">
        <v>68</v>
      </c>
      <c r="L35" s="101" t="s">
        <v>68</v>
      </c>
      <c r="M35" s="101" t="s">
        <v>68</v>
      </c>
      <c r="N35" s="271" t="s">
        <v>68</v>
      </c>
      <c r="O35" s="272" t="s">
        <v>68</v>
      </c>
      <c r="P35" s="101" t="s">
        <v>68</v>
      </c>
      <c r="Q35" s="101" t="s">
        <v>68</v>
      </c>
      <c r="R35" s="101" t="s">
        <v>68</v>
      </c>
      <c r="S35" s="101" t="s">
        <v>68</v>
      </c>
      <c r="T35" s="101" t="s">
        <v>68</v>
      </c>
      <c r="U35" s="101" t="s">
        <v>68</v>
      </c>
      <c r="V35" s="101" t="s">
        <v>68</v>
      </c>
      <c r="W35" s="101" t="s">
        <v>68</v>
      </c>
      <c r="X35" s="101" t="s">
        <v>68</v>
      </c>
      <c r="Y35" s="101" t="s">
        <v>68</v>
      </c>
      <c r="Z35" s="101" t="s">
        <v>68</v>
      </c>
      <c r="AA35" s="103" t="s">
        <v>68</v>
      </c>
    </row>
    <row r="36" spans="2:27" ht="17.100000000000001" customHeight="1">
      <c r="B36" s="108" t="s">
        <v>86</v>
      </c>
      <c r="C36" s="270">
        <v>555</v>
      </c>
      <c r="D36" s="271">
        <v>1</v>
      </c>
      <c r="E36" s="101">
        <v>1</v>
      </c>
      <c r="F36" s="101" t="s">
        <v>117</v>
      </c>
      <c r="G36" s="101" t="s">
        <v>117</v>
      </c>
      <c r="H36" s="101">
        <v>1</v>
      </c>
      <c r="I36" s="101">
        <v>1</v>
      </c>
      <c r="J36" s="101">
        <v>1</v>
      </c>
      <c r="K36" s="101">
        <v>1</v>
      </c>
      <c r="L36" s="101">
        <v>2</v>
      </c>
      <c r="M36" s="101">
        <v>7</v>
      </c>
      <c r="N36" s="271" t="s">
        <v>68</v>
      </c>
      <c r="O36" s="272" t="s">
        <v>68</v>
      </c>
      <c r="P36" s="101">
        <v>3</v>
      </c>
      <c r="Q36" s="101">
        <v>11</v>
      </c>
      <c r="R36" s="101">
        <v>14</v>
      </c>
      <c r="S36" s="101">
        <v>28</v>
      </c>
      <c r="T36" s="101">
        <v>36</v>
      </c>
      <c r="U36" s="101">
        <v>51</v>
      </c>
      <c r="V36" s="101">
        <v>65</v>
      </c>
      <c r="W36" s="101">
        <v>132</v>
      </c>
      <c r="X36" s="101">
        <v>123</v>
      </c>
      <c r="Y36" s="101">
        <v>61</v>
      </c>
      <c r="Z36" s="101">
        <v>16</v>
      </c>
      <c r="AA36" s="103" t="s">
        <v>117</v>
      </c>
    </row>
    <row r="37" spans="2:27" ht="17.100000000000001" customHeight="1">
      <c r="B37" s="108" t="s">
        <v>87</v>
      </c>
      <c r="C37" s="270">
        <v>485</v>
      </c>
      <c r="D37" s="271" t="s">
        <v>117</v>
      </c>
      <c r="E37" s="101" t="s">
        <v>117</v>
      </c>
      <c r="F37" s="101">
        <v>1</v>
      </c>
      <c r="G37" s="101" t="s">
        <v>117</v>
      </c>
      <c r="H37" s="101" t="s">
        <v>117</v>
      </c>
      <c r="I37" s="101" t="s">
        <v>117</v>
      </c>
      <c r="J37" s="101" t="s">
        <v>117</v>
      </c>
      <c r="K37" s="101" t="s">
        <v>117</v>
      </c>
      <c r="L37" s="101">
        <v>5</v>
      </c>
      <c r="M37" s="101">
        <v>4</v>
      </c>
      <c r="N37" s="271" t="s">
        <v>68</v>
      </c>
      <c r="O37" s="272" t="s">
        <v>68</v>
      </c>
      <c r="P37" s="101">
        <v>5</v>
      </c>
      <c r="Q37" s="101">
        <v>4</v>
      </c>
      <c r="R37" s="101">
        <v>14</v>
      </c>
      <c r="S37" s="101">
        <v>17</v>
      </c>
      <c r="T37" s="101">
        <v>47</v>
      </c>
      <c r="U37" s="101">
        <v>53</v>
      </c>
      <c r="V37" s="101">
        <v>76</v>
      </c>
      <c r="W37" s="101">
        <v>83</v>
      </c>
      <c r="X37" s="101">
        <v>116</v>
      </c>
      <c r="Y37" s="101">
        <v>47</v>
      </c>
      <c r="Z37" s="101">
        <v>13</v>
      </c>
      <c r="AA37" s="103" t="s">
        <v>117</v>
      </c>
    </row>
    <row r="38" spans="2:27" ht="17.100000000000001" customHeight="1">
      <c r="B38" s="108" t="s">
        <v>88</v>
      </c>
      <c r="C38" s="270">
        <v>776</v>
      </c>
      <c r="D38" s="271">
        <v>1</v>
      </c>
      <c r="E38" s="101">
        <v>1</v>
      </c>
      <c r="F38" s="101" t="s">
        <v>117</v>
      </c>
      <c r="G38" s="101">
        <v>2</v>
      </c>
      <c r="H38" s="101">
        <v>1</v>
      </c>
      <c r="I38" s="101" t="s">
        <v>117</v>
      </c>
      <c r="J38" s="101">
        <v>1</v>
      </c>
      <c r="K38" s="101">
        <v>1</v>
      </c>
      <c r="L38" s="101">
        <v>1</v>
      </c>
      <c r="M38" s="101">
        <v>7</v>
      </c>
      <c r="N38" s="271" t="s">
        <v>68</v>
      </c>
      <c r="O38" s="272" t="s">
        <v>68</v>
      </c>
      <c r="P38" s="101">
        <v>5</v>
      </c>
      <c r="Q38" s="101">
        <v>9</v>
      </c>
      <c r="R38" s="101">
        <v>16</v>
      </c>
      <c r="S38" s="101">
        <v>38</v>
      </c>
      <c r="T38" s="101">
        <v>53</v>
      </c>
      <c r="U38" s="101">
        <v>55</v>
      </c>
      <c r="V38" s="101">
        <v>108</v>
      </c>
      <c r="W38" s="101">
        <v>187</v>
      </c>
      <c r="X38" s="101">
        <v>176</v>
      </c>
      <c r="Y38" s="101">
        <v>91</v>
      </c>
      <c r="Z38" s="101">
        <v>23</v>
      </c>
      <c r="AA38" s="103" t="s">
        <v>117</v>
      </c>
    </row>
    <row r="39" spans="2:27" ht="17.100000000000001" customHeight="1">
      <c r="B39" s="108" t="s">
        <v>89</v>
      </c>
      <c r="C39" s="270">
        <v>507</v>
      </c>
      <c r="D39" s="271">
        <v>3</v>
      </c>
      <c r="E39" s="101" t="s">
        <v>117</v>
      </c>
      <c r="F39" s="101" t="s">
        <v>117</v>
      </c>
      <c r="G39" s="101">
        <v>1</v>
      </c>
      <c r="H39" s="101" t="s">
        <v>117</v>
      </c>
      <c r="I39" s="101">
        <v>1</v>
      </c>
      <c r="J39" s="101">
        <v>1</v>
      </c>
      <c r="K39" s="101" t="s">
        <v>117</v>
      </c>
      <c r="L39" s="101">
        <v>1</v>
      </c>
      <c r="M39" s="101">
        <v>3</v>
      </c>
      <c r="N39" s="271" t="s">
        <v>68</v>
      </c>
      <c r="O39" s="272" t="s">
        <v>68</v>
      </c>
      <c r="P39" s="101">
        <v>1</v>
      </c>
      <c r="Q39" s="101">
        <v>6</v>
      </c>
      <c r="R39" s="101">
        <v>11</v>
      </c>
      <c r="S39" s="101">
        <v>19</v>
      </c>
      <c r="T39" s="101">
        <v>37</v>
      </c>
      <c r="U39" s="101">
        <v>46</v>
      </c>
      <c r="V39" s="101">
        <v>54</v>
      </c>
      <c r="W39" s="101">
        <v>116</v>
      </c>
      <c r="X39" s="101">
        <v>127</v>
      </c>
      <c r="Y39" s="101">
        <v>63</v>
      </c>
      <c r="Z39" s="101">
        <v>17</v>
      </c>
      <c r="AA39" s="103" t="s">
        <v>117</v>
      </c>
    </row>
    <row r="40" spans="2:27" ht="17.100000000000001" customHeight="1">
      <c r="B40" s="108" t="s">
        <v>90</v>
      </c>
      <c r="C40" s="270">
        <v>469</v>
      </c>
      <c r="D40" s="271" t="s">
        <v>117</v>
      </c>
      <c r="E40" s="101" t="s">
        <v>117</v>
      </c>
      <c r="F40" s="101" t="s">
        <v>117</v>
      </c>
      <c r="G40" s="101" t="s">
        <v>117</v>
      </c>
      <c r="H40" s="101">
        <v>1</v>
      </c>
      <c r="I40" s="101" t="s">
        <v>117</v>
      </c>
      <c r="J40" s="101" t="s">
        <v>117</v>
      </c>
      <c r="K40" s="101" t="s">
        <v>117</v>
      </c>
      <c r="L40" s="101">
        <v>1</v>
      </c>
      <c r="M40" s="101" t="s">
        <v>117</v>
      </c>
      <c r="N40" s="271" t="s">
        <v>68</v>
      </c>
      <c r="O40" s="272" t="s">
        <v>68</v>
      </c>
      <c r="P40" s="101">
        <v>2</v>
      </c>
      <c r="Q40" s="101">
        <v>7</v>
      </c>
      <c r="R40" s="101">
        <v>11</v>
      </c>
      <c r="S40" s="101">
        <v>23</v>
      </c>
      <c r="T40" s="101">
        <v>38</v>
      </c>
      <c r="U40" s="101">
        <v>53</v>
      </c>
      <c r="V40" s="101">
        <v>74</v>
      </c>
      <c r="W40" s="101">
        <v>96</v>
      </c>
      <c r="X40" s="101">
        <v>91</v>
      </c>
      <c r="Y40" s="101">
        <v>59</v>
      </c>
      <c r="Z40" s="101">
        <v>13</v>
      </c>
      <c r="AA40" s="103" t="s">
        <v>117</v>
      </c>
    </row>
    <row r="41" spans="2:27" ht="17.100000000000001" customHeight="1">
      <c r="B41" s="108"/>
      <c r="C41" s="270" t="s">
        <v>68</v>
      </c>
      <c r="D41" s="271" t="s">
        <v>68</v>
      </c>
      <c r="E41" s="101" t="s">
        <v>68</v>
      </c>
      <c r="F41" s="101" t="s">
        <v>68</v>
      </c>
      <c r="G41" s="101" t="s">
        <v>68</v>
      </c>
      <c r="H41" s="101" t="s">
        <v>68</v>
      </c>
      <c r="I41" s="101" t="s">
        <v>68</v>
      </c>
      <c r="J41" s="101" t="s">
        <v>68</v>
      </c>
      <c r="K41" s="101" t="s">
        <v>68</v>
      </c>
      <c r="L41" s="101" t="s">
        <v>68</v>
      </c>
      <c r="M41" s="101" t="s">
        <v>68</v>
      </c>
      <c r="N41" s="271" t="s">
        <v>68</v>
      </c>
      <c r="O41" s="272" t="s">
        <v>68</v>
      </c>
      <c r="P41" s="101" t="s">
        <v>68</v>
      </c>
      <c r="Q41" s="101" t="s">
        <v>68</v>
      </c>
      <c r="R41" s="101" t="s">
        <v>68</v>
      </c>
      <c r="S41" s="101" t="s">
        <v>68</v>
      </c>
      <c r="T41" s="101" t="s">
        <v>68</v>
      </c>
      <c r="U41" s="101" t="s">
        <v>68</v>
      </c>
      <c r="V41" s="101" t="s">
        <v>68</v>
      </c>
      <c r="W41" s="101" t="s">
        <v>68</v>
      </c>
      <c r="X41" s="101" t="s">
        <v>68</v>
      </c>
      <c r="Y41" s="101" t="s">
        <v>68</v>
      </c>
      <c r="Z41" s="101" t="s">
        <v>68</v>
      </c>
      <c r="AA41" s="103" t="s">
        <v>68</v>
      </c>
    </row>
    <row r="42" spans="2:27" ht="17.100000000000001" customHeight="1">
      <c r="B42" s="108" t="s">
        <v>91</v>
      </c>
      <c r="C42" s="270" t="s">
        <v>68</v>
      </c>
      <c r="D42" s="271" t="s">
        <v>68</v>
      </c>
      <c r="E42" s="101" t="s">
        <v>68</v>
      </c>
      <c r="F42" s="101" t="s">
        <v>68</v>
      </c>
      <c r="G42" s="101" t="s">
        <v>68</v>
      </c>
      <c r="H42" s="101" t="s">
        <v>68</v>
      </c>
      <c r="I42" s="101" t="s">
        <v>68</v>
      </c>
      <c r="J42" s="101" t="s">
        <v>68</v>
      </c>
      <c r="K42" s="101" t="s">
        <v>68</v>
      </c>
      <c r="L42" s="101" t="s">
        <v>68</v>
      </c>
      <c r="M42" s="101" t="s">
        <v>68</v>
      </c>
      <c r="N42" s="271" t="s">
        <v>68</v>
      </c>
      <c r="O42" s="272" t="s">
        <v>68</v>
      </c>
      <c r="P42" s="101" t="s">
        <v>68</v>
      </c>
      <c r="Q42" s="101" t="s">
        <v>68</v>
      </c>
      <c r="R42" s="101" t="s">
        <v>68</v>
      </c>
      <c r="S42" s="101" t="s">
        <v>68</v>
      </c>
      <c r="T42" s="101" t="s">
        <v>68</v>
      </c>
      <c r="U42" s="101" t="s">
        <v>68</v>
      </c>
      <c r="V42" s="101" t="s">
        <v>68</v>
      </c>
      <c r="W42" s="101" t="s">
        <v>68</v>
      </c>
      <c r="X42" s="101" t="s">
        <v>68</v>
      </c>
      <c r="Y42" s="101" t="s">
        <v>68</v>
      </c>
      <c r="Z42" s="101" t="s">
        <v>68</v>
      </c>
      <c r="AA42" s="103" t="s">
        <v>68</v>
      </c>
    </row>
    <row r="43" spans="2:27" ht="17.100000000000001" customHeight="1">
      <c r="B43" s="108" t="s">
        <v>92</v>
      </c>
      <c r="C43" s="270">
        <v>230</v>
      </c>
      <c r="D43" s="271" t="s">
        <v>117</v>
      </c>
      <c r="E43" s="101" t="s">
        <v>117</v>
      </c>
      <c r="F43" s="101" t="s">
        <v>117</v>
      </c>
      <c r="G43" s="101" t="s">
        <v>117</v>
      </c>
      <c r="H43" s="101" t="s">
        <v>117</v>
      </c>
      <c r="I43" s="101" t="s">
        <v>117</v>
      </c>
      <c r="J43" s="101">
        <v>1</v>
      </c>
      <c r="K43" s="101">
        <v>2</v>
      </c>
      <c r="L43" s="101" t="s">
        <v>117</v>
      </c>
      <c r="M43" s="101" t="s">
        <v>117</v>
      </c>
      <c r="N43" s="271" t="s">
        <v>68</v>
      </c>
      <c r="O43" s="272" t="s">
        <v>68</v>
      </c>
      <c r="P43" s="101" t="s">
        <v>117</v>
      </c>
      <c r="Q43" s="101">
        <v>2</v>
      </c>
      <c r="R43" s="101">
        <v>7</v>
      </c>
      <c r="S43" s="101">
        <v>10</v>
      </c>
      <c r="T43" s="101">
        <v>16</v>
      </c>
      <c r="U43" s="101">
        <v>20</v>
      </c>
      <c r="V43" s="101">
        <v>28</v>
      </c>
      <c r="W43" s="101">
        <v>61</v>
      </c>
      <c r="X43" s="101">
        <v>49</v>
      </c>
      <c r="Y43" s="101">
        <v>27</v>
      </c>
      <c r="Z43" s="101">
        <v>7</v>
      </c>
      <c r="AA43" s="103" t="s">
        <v>117</v>
      </c>
    </row>
    <row r="44" spans="2:27" ht="17.100000000000001" customHeight="1">
      <c r="B44" s="108" t="s">
        <v>93</v>
      </c>
      <c r="C44" s="270" t="s">
        <v>68</v>
      </c>
      <c r="D44" s="271" t="s">
        <v>68</v>
      </c>
      <c r="E44" s="101" t="s">
        <v>68</v>
      </c>
      <c r="F44" s="101" t="s">
        <v>68</v>
      </c>
      <c r="G44" s="101" t="s">
        <v>68</v>
      </c>
      <c r="H44" s="101" t="s">
        <v>68</v>
      </c>
      <c r="I44" s="101" t="s">
        <v>68</v>
      </c>
      <c r="J44" s="101" t="s">
        <v>68</v>
      </c>
      <c r="K44" s="101" t="s">
        <v>68</v>
      </c>
      <c r="L44" s="101" t="s">
        <v>68</v>
      </c>
      <c r="M44" s="101" t="s">
        <v>68</v>
      </c>
      <c r="N44" s="271" t="s">
        <v>68</v>
      </c>
      <c r="O44" s="272" t="s">
        <v>68</v>
      </c>
      <c r="P44" s="101" t="s">
        <v>68</v>
      </c>
      <c r="Q44" s="101" t="s">
        <v>68</v>
      </c>
      <c r="R44" s="101" t="s">
        <v>68</v>
      </c>
      <c r="S44" s="101" t="s">
        <v>68</v>
      </c>
      <c r="T44" s="101" t="s">
        <v>68</v>
      </c>
      <c r="U44" s="101" t="s">
        <v>68</v>
      </c>
      <c r="V44" s="101" t="s">
        <v>68</v>
      </c>
      <c r="W44" s="101" t="s">
        <v>68</v>
      </c>
      <c r="X44" s="101" t="s">
        <v>68</v>
      </c>
      <c r="Y44" s="101" t="s">
        <v>68</v>
      </c>
      <c r="Z44" s="101" t="s">
        <v>68</v>
      </c>
      <c r="AA44" s="103" t="s">
        <v>68</v>
      </c>
    </row>
    <row r="45" spans="2:27" ht="17.100000000000001" customHeight="1">
      <c r="B45" s="108" t="s">
        <v>94</v>
      </c>
      <c r="C45" s="270">
        <v>113</v>
      </c>
      <c r="D45" s="271" t="s">
        <v>117</v>
      </c>
      <c r="E45" s="101" t="s">
        <v>117</v>
      </c>
      <c r="F45" s="101" t="s">
        <v>117</v>
      </c>
      <c r="G45" s="101">
        <v>1</v>
      </c>
      <c r="H45" s="101" t="s">
        <v>117</v>
      </c>
      <c r="I45" s="101">
        <v>1</v>
      </c>
      <c r="J45" s="101" t="s">
        <v>117</v>
      </c>
      <c r="K45" s="101" t="s">
        <v>117</v>
      </c>
      <c r="L45" s="101" t="s">
        <v>117</v>
      </c>
      <c r="M45" s="101" t="s">
        <v>117</v>
      </c>
      <c r="N45" s="271" t="s">
        <v>68</v>
      </c>
      <c r="O45" s="272" t="s">
        <v>68</v>
      </c>
      <c r="P45" s="101">
        <v>3</v>
      </c>
      <c r="Q45" s="101">
        <v>1</v>
      </c>
      <c r="R45" s="101" t="s">
        <v>117</v>
      </c>
      <c r="S45" s="101">
        <v>3</v>
      </c>
      <c r="T45" s="101">
        <v>8</v>
      </c>
      <c r="U45" s="101">
        <v>17</v>
      </c>
      <c r="V45" s="101">
        <v>17</v>
      </c>
      <c r="W45" s="101">
        <v>19</v>
      </c>
      <c r="X45" s="101">
        <v>28</v>
      </c>
      <c r="Y45" s="101">
        <v>8</v>
      </c>
      <c r="Z45" s="101">
        <v>7</v>
      </c>
      <c r="AA45" s="103" t="s">
        <v>117</v>
      </c>
    </row>
    <row r="46" spans="2:27" ht="17.100000000000001" customHeight="1">
      <c r="B46" s="108" t="s">
        <v>95</v>
      </c>
      <c r="C46" s="270" t="s">
        <v>68</v>
      </c>
      <c r="D46" s="271" t="s">
        <v>68</v>
      </c>
      <c r="E46" s="101" t="s">
        <v>68</v>
      </c>
      <c r="F46" s="101" t="s">
        <v>68</v>
      </c>
      <c r="G46" s="101" t="s">
        <v>68</v>
      </c>
      <c r="H46" s="101" t="s">
        <v>68</v>
      </c>
      <c r="I46" s="101" t="s">
        <v>68</v>
      </c>
      <c r="J46" s="101" t="s">
        <v>68</v>
      </c>
      <c r="K46" s="101" t="s">
        <v>68</v>
      </c>
      <c r="L46" s="101" t="s">
        <v>68</v>
      </c>
      <c r="M46" s="101" t="s">
        <v>68</v>
      </c>
      <c r="N46" s="271" t="s">
        <v>68</v>
      </c>
      <c r="O46" s="272" t="s">
        <v>68</v>
      </c>
      <c r="P46" s="101" t="s">
        <v>68</v>
      </c>
      <c r="Q46" s="101" t="s">
        <v>68</v>
      </c>
      <c r="R46" s="101" t="s">
        <v>68</v>
      </c>
      <c r="S46" s="101" t="s">
        <v>68</v>
      </c>
      <c r="T46" s="101" t="s">
        <v>68</v>
      </c>
      <c r="U46" s="101" t="s">
        <v>68</v>
      </c>
      <c r="V46" s="101" t="s">
        <v>68</v>
      </c>
      <c r="W46" s="101" t="s">
        <v>68</v>
      </c>
      <c r="X46" s="101" t="s">
        <v>68</v>
      </c>
      <c r="Y46" s="101" t="s">
        <v>68</v>
      </c>
      <c r="Z46" s="101" t="s">
        <v>68</v>
      </c>
      <c r="AA46" s="103" t="s">
        <v>68</v>
      </c>
    </row>
    <row r="47" spans="2:27" ht="17.100000000000001" customHeight="1">
      <c r="B47" s="108" t="s">
        <v>96</v>
      </c>
      <c r="C47" s="270">
        <v>107</v>
      </c>
      <c r="D47" s="271" t="s">
        <v>117</v>
      </c>
      <c r="E47" s="101" t="s">
        <v>117</v>
      </c>
      <c r="F47" s="101" t="s">
        <v>117</v>
      </c>
      <c r="G47" s="101" t="s">
        <v>117</v>
      </c>
      <c r="H47" s="101" t="s">
        <v>117</v>
      </c>
      <c r="I47" s="101" t="s">
        <v>117</v>
      </c>
      <c r="J47" s="101" t="s">
        <v>117</v>
      </c>
      <c r="K47" s="101" t="s">
        <v>117</v>
      </c>
      <c r="L47" s="101">
        <v>1</v>
      </c>
      <c r="M47" s="101" t="s">
        <v>117</v>
      </c>
      <c r="N47" s="271" t="s">
        <v>68</v>
      </c>
      <c r="O47" s="272" t="s">
        <v>68</v>
      </c>
      <c r="P47" s="101">
        <v>1</v>
      </c>
      <c r="Q47" s="101">
        <v>2</v>
      </c>
      <c r="R47" s="101">
        <v>4</v>
      </c>
      <c r="S47" s="101">
        <v>5</v>
      </c>
      <c r="T47" s="101">
        <v>10</v>
      </c>
      <c r="U47" s="101">
        <v>12</v>
      </c>
      <c r="V47" s="101">
        <v>14</v>
      </c>
      <c r="W47" s="101">
        <v>22</v>
      </c>
      <c r="X47" s="101">
        <v>19</v>
      </c>
      <c r="Y47" s="101">
        <v>11</v>
      </c>
      <c r="Z47" s="101">
        <v>6</v>
      </c>
      <c r="AA47" s="103" t="s">
        <v>117</v>
      </c>
    </row>
    <row r="48" spans="2:27" ht="17.100000000000001" customHeight="1">
      <c r="B48" s="108"/>
      <c r="C48" s="270" t="s">
        <v>68</v>
      </c>
      <c r="D48" s="271" t="s">
        <v>68</v>
      </c>
      <c r="E48" s="101" t="s">
        <v>68</v>
      </c>
      <c r="F48" s="101" t="s">
        <v>68</v>
      </c>
      <c r="G48" s="101" t="s">
        <v>68</v>
      </c>
      <c r="H48" s="101" t="s">
        <v>68</v>
      </c>
      <c r="I48" s="101" t="s">
        <v>68</v>
      </c>
      <c r="J48" s="101" t="s">
        <v>68</v>
      </c>
      <c r="K48" s="101" t="s">
        <v>68</v>
      </c>
      <c r="L48" s="101" t="s">
        <v>68</v>
      </c>
      <c r="M48" s="101" t="s">
        <v>68</v>
      </c>
      <c r="N48" s="271" t="s">
        <v>68</v>
      </c>
      <c r="O48" s="272" t="s">
        <v>68</v>
      </c>
      <c r="P48" s="101" t="s">
        <v>68</v>
      </c>
      <c r="Q48" s="101" t="s">
        <v>68</v>
      </c>
      <c r="R48" s="101" t="s">
        <v>68</v>
      </c>
      <c r="S48" s="101" t="s">
        <v>68</v>
      </c>
      <c r="T48" s="101" t="s">
        <v>68</v>
      </c>
      <c r="U48" s="101" t="s">
        <v>68</v>
      </c>
      <c r="V48" s="101" t="s">
        <v>68</v>
      </c>
      <c r="W48" s="101" t="s">
        <v>68</v>
      </c>
      <c r="X48" s="101" t="s">
        <v>68</v>
      </c>
      <c r="Y48" s="101" t="s">
        <v>68</v>
      </c>
      <c r="Z48" s="101" t="s">
        <v>68</v>
      </c>
      <c r="AA48" s="103" t="s">
        <v>68</v>
      </c>
    </row>
    <row r="49" spans="2:27" ht="17.100000000000001" customHeight="1">
      <c r="B49" s="108" t="s">
        <v>97</v>
      </c>
      <c r="C49" s="270" t="s">
        <v>68</v>
      </c>
      <c r="D49" s="271" t="s">
        <v>68</v>
      </c>
      <c r="E49" s="101" t="s">
        <v>68</v>
      </c>
      <c r="F49" s="101" t="s">
        <v>68</v>
      </c>
      <c r="G49" s="101" t="s">
        <v>68</v>
      </c>
      <c r="H49" s="101" t="s">
        <v>68</v>
      </c>
      <c r="I49" s="101" t="s">
        <v>68</v>
      </c>
      <c r="J49" s="101" t="s">
        <v>68</v>
      </c>
      <c r="K49" s="101" t="s">
        <v>68</v>
      </c>
      <c r="L49" s="101" t="s">
        <v>68</v>
      </c>
      <c r="M49" s="101" t="s">
        <v>68</v>
      </c>
      <c r="N49" s="271" t="s">
        <v>68</v>
      </c>
      <c r="O49" s="272" t="s">
        <v>68</v>
      </c>
      <c r="P49" s="101" t="s">
        <v>68</v>
      </c>
      <c r="Q49" s="101" t="s">
        <v>68</v>
      </c>
      <c r="R49" s="101" t="s">
        <v>68</v>
      </c>
      <c r="S49" s="101" t="s">
        <v>68</v>
      </c>
      <c r="T49" s="101" t="s">
        <v>68</v>
      </c>
      <c r="U49" s="101" t="s">
        <v>68</v>
      </c>
      <c r="V49" s="101" t="s">
        <v>68</v>
      </c>
      <c r="W49" s="101" t="s">
        <v>68</v>
      </c>
      <c r="X49" s="101" t="s">
        <v>68</v>
      </c>
      <c r="Y49" s="101" t="s">
        <v>68</v>
      </c>
      <c r="Z49" s="101" t="s">
        <v>68</v>
      </c>
      <c r="AA49" s="103" t="s">
        <v>68</v>
      </c>
    </row>
    <row r="50" spans="2:27" ht="17.100000000000001" customHeight="1">
      <c r="B50" s="108" t="s">
        <v>98</v>
      </c>
      <c r="C50" s="270">
        <v>217</v>
      </c>
      <c r="D50" s="271" t="s">
        <v>117</v>
      </c>
      <c r="E50" s="101" t="s">
        <v>117</v>
      </c>
      <c r="F50" s="101" t="s">
        <v>117</v>
      </c>
      <c r="G50" s="101" t="s">
        <v>117</v>
      </c>
      <c r="H50" s="101" t="s">
        <v>117</v>
      </c>
      <c r="I50" s="101">
        <v>1</v>
      </c>
      <c r="J50" s="101" t="s">
        <v>117</v>
      </c>
      <c r="K50" s="101" t="s">
        <v>117</v>
      </c>
      <c r="L50" s="101" t="s">
        <v>117</v>
      </c>
      <c r="M50" s="101">
        <v>1</v>
      </c>
      <c r="N50" s="271" t="s">
        <v>68</v>
      </c>
      <c r="O50" s="272" t="s">
        <v>68</v>
      </c>
      <c r="P50" s="101">
        <v>1</v>
      </c>
      <c r="Q50" s="101">
        <v>5</v>
      </c>
      <c r="R50" s="101">
        <v>3</v>
      </c>
      <c r="S50" s="101">
        <v>8</v>
      </c>
      <c r="T50" s="101">
        <v>18</v>
      </c>
      <c r="U50" s="101">
        <v>16</v>
      </c>
      <c r="V50" s="101">
        <v>27</v>
      </c>
      <c r="W50" s="101">
        <v>40</v>
      </c>
      <c r="X50" s="101">
        <v>61</v>
      </c>
      <c r="Y50" s="101">
        <v>24</v>
      </c>
      <c r="Z50" s="101">
        <v>12</v>
      </c>
      <c r="AA50" s="103" t="s">
        <v>117</v>
      </c>
    </row>
    <row r="51" spans="2:27" ht="17.100000000000001" customHeight="1">
      <c r="B51" s="108" t="s">
        <v>99</v>
      </c>
      <c r="C51" s="270" t="s">
        <v>68</v>
      </c>
      <c r="D51" s="271" t="s">
        <v>68</v>
      </c>
      <c r="E51" s="101" t="s">
        <v>68</v>
      </c>
      <c r="F51" s="101" t="s">
        <v>68</v>
      </c>
      <c r="G51" s="101" t="s">
        <v>68</v>
      </c>
      <c r="H51" s="101" t="s">
        <v>68</v>
      </c>
      <c r="I51" s="101" t="s">
        <v>68</v>
      </c>
      <c r="J51" s="101" t="s">
        <v>68</v>
      </c>
      <c r="K51" s="101" t="s">
        <v>68</v>
      </c>
      <c r="L51" s="101" t="s">
        <v>68</v>
      </c>
      <c r="M51" s="101" t="s">
        <v>68</v>
      </c>
      <c r="N51" s="271" t="s">
        <v>68</v>
      </c>
      <c r="O51" s="272" t="s">
        <v>68</v>
      </c>
      <c r="P51" s="101" t="s">
        <v>68</v>
      </c>
      <c r="Q51" s="101" t="s">
        <v>68</v>
      </c>
      <c r="R51" s="101" t="s">
        <v>68</v>
      </c>
      <c r="S51" s="101" t="s">
        <v>68</v>
      </c>
      <c r="T51" s="101" t="s">
        <v>68</v>
      </c>
      <c r="U51" s="101" t="s">
        <v>68</v>
      </c>
      <c r="V51" s="101" t="s">
        <v>68</v>
      </c>
      <c r="W51" s="101" t="s">
        <v>68</v>
      </c>
      <c r="X51" s="101" t="s">
        <v>68</v>
      </c>
      <c r="Y51" s="101" t="s">
        <v>68</v>
      </c>
      <c r="Z51" s="101" t="s">
        <v>68</v>
      </c>
      <c r="AA51" s="103" t="s">
        <v>68</v>
      </c>
    </row>
    <row r="52" spans="2:27" ht="17.100000000000001" customHeight="1">
      <c r="B52" s="108" t="s">
        <v>100</v>
      </c>
      <c r="C52" s="270">
        <v>14</v>
      </c>
      <c r="D52" s="271" t="s">
        <v>117</v>
      </c>
      <c r="E52" s="101" t="s">
        <v>117</v>
      </c>
      <c r="F52" s="101" t="s">
        <v>117</v>
      </c>
      <c r="G52" s="101" t="s">
        <v>117</v>
      </c>
      <c r="H52" s="101" t="s">
        <v>117</v>
      </c>
      <c r="I52" s="101" t="s">
        <v>117</v>
      </c>
      <c r="J52" s="101" t="s">
        <v>117</v>
      </c>
      <c r="K52" s="101">
        <v>1</v>
      </c>
      <c r="L52" s="101" t="s">
        <v>117</v>
      </c>
      <c r="M52" s="101" t="s">
        <v>117</v>
      </c>
      <c r="N52" s="271" t="s">
        <v>68</v>
      </c>
      <c r="O52" s="272" t="s">
        <v>68</v>
      </c>
      <c r="P52" s="101" t="s">
        <v>117</v>
      </c>
      <c r="Q52" s="101" t="s">
        <v>117</v>
      </c>
      <c r="R52" s="101">
        <v>1</v>
      </c>
      <c r="S52" s="101">
        <v>1</v>
      </c>
      <c r="T52" s="101" t="s">
        <v>117</v>
      </c>
      <c r="U52" s="101">
        <v>2</v>
      </c>
      <c r="V52" s="101">
        <v>3</v>
      </c>
      <c r="W52" s="101" t="s">
        <v>117</v>
      </c>
      <c r="X52" s="101">
        <v>2</v>
      </c>
      <c r="Y52" s="101">
        <v>3</v>
      </c>
      <c r="Z52" s="101">
        <v>1</v>
      </c>
      <c r="AA52" s="103" t="s">
        <v>117</v>
      </c>
    </row>
    <row r="53" spans="2:27" ht="17.100000000000001" customHeight="1">
      <c r="B53" s="108" t="s">
        <v>101</v>
      </c>
      <c r="C53" s="270" t="s">
        <v>68</v>
      </c>
      <c r="D53" s="271" t="s">
        <v>68</v>
      </c>
      <c r="E53" s="101" t="s">
        <v>68</v>
      </c>
      <c r="F53" s="101" t="s">
        <v>68</v>
      </c>
      <c r="G53" s="101" t="s">
        <v>68</v>
      </c>
      <c r="H53" s="101" t="s">
        <v>68</v>
      </c>
      <c r="I53" s="101" t="s">
        <v>68</v>
      </c>
      <c r="J53" s="101" t="s">
        <v>68</v>
      </c>
      <c r="K53" s="101" t="s">
        <v>68</v>
      </c>
      <c r="L53" s="101" t="s">
        <v>68</v>
      </c>
      <c r="M53" s="101" t="s">
        <v>68</v>
      </c>
      <c r="N53" s="271" t="s">
        <v>68</v>
      </c>
      <c r="O53" s="272" t="s">
        <v>68</v>
      </c>
      <c r="P53" s="101" t="s">
        <v>68</v>
      </c>
      <c r="Q53" s="101" t="s">
        <v>68</v>
      </c>
      <c r="R53" s="101" t="s">
        <v>68</v>
      </c>
      <c r="S53" s="101" t="s">
        <v>68</v>
      </c>
      <c r="T53" s="101" t="s">
        <v>68</v>
      </c>
      <c r="U53" s="101" t="s">
        <v>68</v>
      </c>
      <c r="V53" s="101" t="s">
        <v>68</v>
      </c>
      <c r="W53" s="101" t="s">
        <v>68</v>
      </c>
      <c r="X53" s="101" t="s">
        <v>68</v>
      </c>
      <c r="Y53" s="101" t="s">
        <v>68</v>
      </c>
      <c r="Z53" s="101" t="s">
        <v>68</v>
      </c>
      <c r="AA53" s="103" t="s">
        <v>68</v>
      </c>
    </row>
    <row r="54" spans="2:27" ht="17.100000000000001" customHeight="1">
      <c r="B54" s="108" t="s">
        <v>102</v>
      </c>
      <c r="C54" s="270">
        <v>200</v>
      </c>
      <c r="D54" s="271" t="s">
        <v>117</v>
      </c>
      <c r="E54" s="101" t="s">
        <v>117</v>
      </c>
      <c r="F54" s="101" t="s">
        <v>117</v>
      </c>
      <c r="G54" s="101" t="s">
        <v>117</v>
      </c>
      <c r="H54" s="101" t="s">
        <v>117</v>
      </c>
      <c r="I54" s="101" t="s">
        <v>117</v>
      </c>
      <c r="J54" s="101" t="s">
        <v>117</v>
      </c>
      <c r="K54" s="101" t="s">
        <v>117</v>
      </c>
      <c r="L54" s="101" t="s">
        <v>117</v>
      </c>
      <c r="M54" s="101">
        <v>1</v>
      </c>
      <c r="N54" s="271" t="s">
        <v>68</v>
      </c>
      <c r="O54" s="272" t="s">
        <v>68</v>
      </c>
      <c r="P54" s="101">
        <v>1</v>
      </c>
      <c r="Q54" s="101">
        <v>3</v>
      </c>
      <c r="R54" s="101">
        <v>8</v>
      </c>
      <c r="S54" s="101">
        <v>15</v>
      </c>
      <c r="T54" s="101">
        <v>14</v>
      </c>
      <c r="U54" s="101">
        <v>6</v>
      </c>
      <c r="V54" s="101">
        <v>25</v>
      </c>
      <c r="W54" s="101">
        <v>51</v>
      </c>
      <c r="X54" s="101">
        <v>52</v>
      </c>
      <c r="Y54" s="101">
        <v>23</v>
      </c>
      <c r="Z54" s="101">
        <v>1</v>
      </c>
      <c r="AA54" s="103" t="s">
        <v>117</v>
      </c>
    </row>
    <row r="55" spans="2:27" ht="17.100000000000001" customHeight="1">
      <c r="B55" s="108"/>
      <c r="C55" s="270" t="s">
        <v>68</v>
      </c>
      <c r="D55" s="271" t="s">
        <v>68</v>
      </c>
      <c r="E55" s="101" t="s">
        <v>68</v>
      </c>
      <c r="F55" s="101" t="s">
        <v>68</v>
      </c>
      <c r="G55" s="101" t="s">
        <v>68</v>
      </c>
      <c r="H55" s="101" t="s">
        <v>68</v>
      </c>
      <c r="I55" s="101" t="s">
        <v>68</v>
      </c>
      <c r="J55" s="101" t="s">
        <v>68</v>
      </c>
      <c r="K55" s="101" t="s">
        <v>68</v>
      </c>
      <c r="L55" s="101" t="s">
        <v>68</v>
      </c>
      <c r="M55" s="101" t="s">
        <v>68</v>
      </c>
      <c r="N55" s="271" t="s">
        <v>68</v>
      </c>
      <c r="O55" s="272" t="s">
        <v>68</v>
      </c>
      <c r="P55" s="101" t="s">
        <v>68</v>
      </c>
      <c r="Q55" s="101" t="s">
        <v>68</v>
      </c>
      <c r="R55" s="101" t="s">
        <v>68</v>
      </c>
      <c r="S55" s="101" t="s">
        <v>68</v>
      </c>
      <c r="T55" s="101" t="s">
        <v>68</v>
      </c>
      <c r="U55" s="101" t="s">
        <v>68</v>
      </c>
      <c r="V55" s="101" t="s">
        <v>68</v>
      </c>
      <c r="W55" s="101" t="s">
        <v>68</v>
      </c>
      <c r="X55" s="101" t="s">
        <v>68</v>
      </c>
      <c r="Y55" s="101" t="s">
        <v>68</v>
      </c>
      <c r="Z55" s="101" t="s">
        <v>68</v>
      </c>
      <c r="AA55" s="103" t="s">
        <v>68</v>
      </c>
    </row>
    <row r="56" spans="2:27" ht="17.100000000000001" customHeight="1">
      <c r="B56" s="108" t="s">
        <v>103</v>
      </c>
      <c r="C56" s="270" t="s">
        <v>68</v>
      </c>
      <c r="D56" s="271" t="s">
        <v>68</v>
      </c>
      <c r="E56" s="101" t="s">
        <v>68</v>
      </c>
      <c r="F56" s="101" t="s">
        <v>68</v>
      </c>
      <c r="G56" s="101" t="s">
        <v>68</v>
      </c>
      <c r="H56" s="101" t="s">
        <v>68</v>
      </c>
      <c r="I56" s="101" t="s">
        <v>68</v>
      </c>
      <c r="J56" s="101" t="s">
        <v>68</v>
      </c>
      <c r="K56" s="101" t="s">
        <v>68</v>
      </c>
      <c r="L56" s="101" t="s">
        <v>68</v>
      </c>
      <c r="M56" s="101" t="s">
        <v>68</v>
      </c>
      <c r="N56" s="271" t="s">
        <v>68</v>
      </c>
      <c r="O56" s="272" t="s">
        <v>68</v>
      </c>
      <c r="P56" s="101" t="s">
        <v>68</v>
      </c>
      <c r="Q56" s="101" t="s">
        <v>68</v>
      </c>
      <c r="R56" s="101" t="s">
        <v>68</v>
      </c>
      <c r="S56" s="101" t="s">
        <v>68</v>
      </c>
      <c r="T56" s="101" t="s">
        <v>68</v>
      </c>
      <c r="U56" s="101" t="s">
        <v>68</v>
      </c>
      <c r="V56" s="101" t="s">
        <v>68</v>
      </c>
      <c r="W56" s="101" t="s">
        <v>68</v>
      </c>
      <c r="X56" s="101" t="s">
        <v>68</v>
      </c>
      <c r="Y56" s="101" t="s">
        <v>68</v>
      </c>
      <c r="Z56" s="101" t="s">
        <v>68</v>
      </c>
      <c r="AA56" s="103" t="s">
        <v>68</v>
      </c>
    </row>
    <row r="57" spans="2:27" ht="17.100000000000001" customHeight="1">
      <c r="B57" s="108" t="s">
        <v>104</v>
      </c>
      <c r="C57" s="270">
        <v>137</v>
      </c>
      <c r="D57" s="271" t="s">
        <v>117</v>
      </c>
      <c r="E57" s="101" t="s">
        <v>117</v>
      </c>
      <c r="F57" s="101" t="s">
        <v>117</v>
      </c>
      <c r="G57" s="101" t="s">
        <v>117</v>
      </c>
      <c r="H57" s="101" t="s">
        <v>117</v>
      </c>
      <c r="I57" s="101" t="s">
        <v>117</v>
      </c>
      <c r="J57" s="101" t="s">
        <v>117</v>
      </c>
      <c r="K57" s="101">
        <v>1</v>
      </c>
      <c r="L57" s="101" t="s">
        <v>117</v>
      </c>
      <c r="M57" s="101">
        <v>1</v>
      </c>
      <c r="N57" s="271" t="s">
        <v>68</v>
      </c>
      <c r="O57" s="272" t="s">
        <v>68</v>
      </c>
      <c r="P57" s="101">
        <v>1</v>
      </c>
      <c r="Q57" s="101">
        <v>1</v>
      </c>
      <c r="R57" s="101">
        <v>4</v>
      </c>
      <c r="S57" s="101">
        <v>4</v>
      </c>
      <c r="T57" s="101">
        <v>9</v>
      </c>
      <c r="U57" s="101">
        <v>6</v>
      </c>
      <c r="V57" s="101">
        <v>15</v>
      </c>
      <c r="W57" s="101">
        <v>32</v>
      </c>
      <c r="X57" s="101">
        <v>39</v>
      </c>
      <c r="Y57" s="101">
        <v>17</v>
      </c>
      <c r="Z57" s="101">
        <v>7</v>
      </c>
      <c r="AA57" s="103" t="s">
        <v>117</v>
      </c>
    </row>
    <row r="58" spans="2:27" ht="17.100000000000001" customHeight="1">
      <c r="B58" s="108" t="s">
        <v>105</v>
      </c>
      <c r="C58" s="270">
        <v>88</v>
      </c>
      <c r="D58" s="271" t="s">
        <v>117</v>
      </c>
      <c r="E58" s="101" t="s">
        <v>117</v>
      </c>
      <c r="F58" s="101" t="s">
        <v>117</v>
      </c>
      <c r="G58" s="101" t="s">
        <v>117</v>
      </c>
      <c r="H58" s="101" t="s">
        <v>117</v>
      </c>
      <c r="I58" s="101">
        <v>1</v>
      </c>
      <c r="J58" s="101" t="s">
        <v>117</v>
      </c>
      <c r="K58" s="101" t="s">
        <v>117</v>
      </c>
      <c r="L58" s="101">
        <v>2</v>
      </c>
      <c r="M58" s="101">
        <v>1</v>
      </c>
      <c r="N58" s="271" t="s">
        <v>68</v>
      </c>
      <c r="O58" s="272" t="s">
        <v>68</v>
      </c>
      <c r="P58" s="101">
        <v>1</v>
      </c>
      <c r="Q58" s="101" t="s">
        <v>117</v>
      </c>
      <c r="R58" s="101">
        <v>1</v>
      </c>
      <c r="S58" s="101">
        <v>1</v>
      </c>
      <c r="T58" s="101">
        <v>6</v>
      </c>
      <c r="U58" s="101">
        <v>10</v>
      </c>
      <c r="V58" s="101">
        <v>5</v>
      </c>
      <c r="W58" s="101">
        <v>20</v>
      </c>
      <c r="X58" s="101">
        <v>25</v>
      </c>
      <c r="Y58" s="101">
        <v>15</v>
      </c>
      <c r="Z58" s="101" t="s">
        <v>117</v>
      </c>
      <c r="AA58" s="103" t="s">
        <v>117</v>
      </c>
    </row>
    <row r="59" spans="2:27" ht="17.100000000000001" customHeight="1">
      <c r="B59" s="108" t="s">
        <v>106</v>
      </c>
      <c r="C59" s="270" t="s">
        <v>68</v>
      </c>
      <c r="D59" s="271" t="s">
        <v>68</v>
      </c>
      <c r="E59" s="101" t="s">
        <v>68</v>
      </c>
      <c r="F59" s="101" t="s">
        <v>68</v>
      </c>
      <c r="G59" s="101" t="s">
        <v>68</v>
      </c>
      <c r="H59" s="101" t="s">
        <v>68</v>
      </c>
      <c r="I59" s="101" t="s">
        <v>68</v>
      </c>
      <c r="J59" s="101" t="s">
        <v>68</v>
      </c>
      <c r="K59" s="101" t="s">
        <v>68</v>
      </c>
      <c r="L59" s="101" t="s">
        <v>68</v>
      </c>
      <c r="M59" s="101" t="s">
        <v>68</v>
      </c>
      <c r="N59" s="271" t="s">
        <v>68</v>
      </c>
      <c r="O59" s="272" t="s">
        <v>68</v>
      </c>
      <c r="P59" s="101" t="s">
        <v>68</v>
      </c>
      <c r="Q59" s="101" t="s">
        <v>68</v>
      </c>
      <c r="R59" s="101" t="s">
        <v>68</v>
      </c>
      <c r="S59" s="101" t="s">
        <v>68</v>
      </c>
      <c r="T59" s="101" t="s">
        <v>68</v>
      </c>
      <c r="U59" s="101" t="s">
        <v>68</v>
      </c>
      <c r="V59" s="101" t="s">
        <v>68</v>
      </c>
      <c r="W59" s="101" t="s">
        <v>68</v>
      </c>
      <c r="X59" s="101" t="s">
        <v>68</v>
      </c>
      <c r="Y59" s="101" t="s">
        <v>68</v>
      </c>
      <c r="Z59" s="101" t="s">
        <v>68</v>
      </c>
      <c r="AA59" s="103" t="s">
        <v>68</v>
      </c>
    </row>
    <row r="60" spans="2:27" ht="17.100000000000001" customHeight="1">
      <c r="B60" s="108" t="s">
        <v>107</v>
      </c>
      <c r="C60" s="270">
        <v>24</v>
      </c>
      <c r="D60" s="271" t="s">
        <v>117</v>
      </c>
      <c r="E60" s="101" t="s">
        <v>117</v>
      </c>
      <c r="F60" s="101" t="s">
        <v>117</v>
      </c>
      <c r="G60" s="101" t="s">
        <v>117</v>
      </c>
      <c r="H60" s="101" t="s">
        <v>117</v>
      </c>
      <c r="I60" s="101" t="s">
        <v>117</v>
      </c>
      <c r="J60" s="101" t="s">
        <v>117</v>
      </c>
      <c r="K60" s="101" t="s">
        <v>117</v>
      </c>
      <c r="L60" s="101" t="s">
        <v>117</v>
      </c>
      <c r="M60" s="101" t="s">
        <v>117</v>
      </c>
      <c r="N60" s="271" t="s">
        <v>68</v>
      </c>
      <c r="O60" s="272" t="s">
        <v>68</v>
      </c>
      <c r="P60" s="101" t="s">
        <v>117</v>
      </c>
      <c r="Q60" s="101" t="s">
        <v>117</v>
      </c>
      <c r="R60" s="101" t="s">
        <v>117</v>
      </c>
      <c r="S60" s="101">
        <v>2</v>
      </c>
      <c r="T60" s="101">
        <v>3</v>
      </c>
      <c r="U60" s="101" t="s">
        <v>117</v>
      </c>
      <c r="V60" s="101">
        <v>4</v>
      </c>
      <c r="W60" s="101">
        <v>8</v>
      </c>
      <c r="X60" s="101">
        <v>6</v>
      </c>
      <c r="Y60" s="101" t="s">
        <v>117</v>
      </c>
      <c r="Z60" s="101">
        <v>1</v>
      </c>
      <c r="AA60" s="103" t="s">
        <v>117</v>
      </c>
    </row>
    <row r="61" spans="2:27" ht="17.100000000000001" customHeight="1">
      <c r="B61" s="108"/>
      <c r="C61" s="270" t="s">
        <v>68</v>
      </c>
      <c r="D61" s="271" t="s">
        <v>68</v>
      </c>
      <c r="E61" s="101" t="s">
        <v>68</v>
      </c>
      <c r="F61" s="101" t="s">
        <v>68</v>
      </c>
      <c r="G61" s="101" t="s">
        <v>68</v>
      </c>
      <c r="H61" s="101" t="s">
        <v>68</v>
      </c>
      <c r="I61" s="101" t="s">
        <v>68</v>
      </c>
      <c r="J61" s="101" t="s">
        <v>68</v>
      </c>
      <c r="K61" s="101" t="s">
        <v>68</v>
      </c>
      <c r="L61" s="101" t="s">
        <v>68</v>
      </c>
      <c r="M61" s="101" t="s">
        <v>68</v>
      </c>
      <c r="N61" s="271" t="s">
        <v>68</v>
      </c>
      <c r="O61" s="272" t="s">
        <v>68</v>
      </c>
      <c r="P61" s="101" t="s">
        <v>68</v>
      </c>
      <c r="Q61" s="101" t="s">
        <v>68</v>
      </c>
      <c r="R61" s="101" t="s">
        <v>68</v>
      </c>
      <c r="S61" s="101" t="s">
        <v>68</v>
      </c>
      <c r="T61" s="101" t="s">
        <v>68</v>
      </c>
      <c r="U61" s="101" t="s">
        <v>68</v>
      </c>
      <c r="V61" s="101" t="s">
        <v>68</v>
      </c>
      <c r="W61" s="101" t="s">
        <v>68</v>
      </c>
      <c r="X61" s="101" t="s">
        <v>68</v>
      </c>
      <c r="Y61" s="101" t="s">
        <v>68</v>
      </c>
      <c r="Z61" s="101" t="s">
        <v>68</v>
      </c>
      <c r="AA61" s="103" t="s">
        <v>68</v>
      </c>
    </row>
    <row r="62" spans="2:27" ht="17.100000000000001" customHeight="1">
      <c r="B62" s="108" t="s">
        <v>108</v>
      </c>
      <c r="C62" s="270" t="s">
        <v>68</v>
      </c>
      <c r="D62" s="271" t="s">
        <v>68</v>
      </c>
      <c r="E62" s="101" t="s">
        <v>68</v>
      </c>
      <c r="F62" s="101" t="s">
        <v>68</v>
      </c>
      <c r="G62" s="101" t="s">
        <v>68</v>
      </c>
      <c r="H62" s="101" t="s">
        <v>68</v>
      </c>
      <c r="I62" s="101" t="s">
        <v>68</v>
      </c>
      <c r="J62" s="101" t="s">
        <v>68</v>
      </c>
      <c r="K62" s="101" t="s">
        <v>68</v>
      </c>
      <c r="L62" s="101" t="s">
        <v>68</v>
      </c>
      <c r="M62" s="101" t="s">
        <v>68</v>
      </c>
      <c r="N62" s="271" t="s">
        <v>68</v>
      </c>
      <c r="O62" s="272" t="s">
        <v>68</v>
      </c>
      <c r="P62" s="101" t="s">
        <v>68</v>
      </c>
      <c r="Q62" s="101" t="s">
        <v>68</v>
      </c>
      <c r="R62" s="101" t="s">
        <v>68</v>
      </c>
      <c r="S62" s="101" t="s">
        <v>68</v>
      </c>
      <c r="T62" s="101" t="s">
        <v>68</v>
      </c>
      <c r="U62" s="101" t="s">
        <v>68</v>
      </c>
      <c r="V62" s="101" t="s">
        <v>68</v>
      </c>
      <c r="W62" s="101" t="s">
        <v>68</v>
      </c>
      <c r="X62" s="101" t="s">
        <v>68</v>
      </c>
      <c r="Y62" s="101" t="s">
        <v>68</v>
      </c>
      <c r="Z62" s="101" t="s">
        <v>68</v>
      </c>
      <c r="AA62" s="103" t="s">
        <v>68</v>
      </c>
    </row>
    <row r="63" spans="2:27" ht="16.5" customHeight="1">
      <c r="B63" s="108" t="s">
        <v>109</v>
      </c>
      <c r="C63" s="270">
        <v>79</v>
      </c>
      <c r="D63" s="271" t="s">
        <v>117</v>
      </c>
      <c r="E63" s="101" t="s">
        <v>117</v>
      </c>
      <c r="F63" s="101" t="s">
        <v>117</v>
      </c>
      <c r="G63" s="101" t="s">
        <v>117</v>
      </c>
      <c r="H63" s="101" t="s">
        <v>117</v>
      </c>
      <c r="I63" s="101" t="s">
        <v>117</v>
      </c>
      <c r="J63" s="101" t="s">
        <v>117</v>
      </c>
      <c r="K63" s="101" t="s">
        <v>117</v>
      </c>
      <c r="L63" s="101" t="s">
        <v>117</v>
      </c>
      <c r="M63" s="101">
        <v>1</v>
      </c>
      <c r="N63" s="271" t="s">
        <v>68</v>
      </c>
      <c r="O63" s="272" t="s">
        <v>68</v>
      </c>
      <c r="P63" s="101" t="s">
        <v>117</v>
      </c>
      <c r="Q63" s="101">
        <v>3</v>
      </c>
      <c r="R63" s="101">
        <v>1</v>
      </c>
      <c r="S63" s="101">
        <v>4</v>
      </c>
      <c r="T63" s="101">
        <v>4</v>
      </c>
      <c r="U63" s="101">
        <v>6</v>
      </c>
      <c r="V63" s="101">
        <v>9</v>
      </c>
      <c r="W63" s="101">
        <v>19</v>
      </c>
      <c r="X63" s="101">
        <v>20</v>
      </c>
      <c r="Y63" s="101">
        <v>10</v>
      </c>
      <c r="Z63" s="101">
        <v>2</v>
      </c>
      <c r="AA63" s="103" t="s">
        <v>117</v>
      </c>
    </row>
    <row r="64" spans="2:27" ht="16.5" customHeight="1">
      <c r="B64" s="108" t="s">
        <v>110</v>
      </c>
      <c r="C64" s="270">
        <v>265</v>
      </c>
      <c r="D64" s="271" t="s">
        <v>117</v>
      </c>
      <c r="E64" s="101" t="s">
        <v>117</v>
      </c>
      <c r="F64" s="101" t="s">
        <v>117</v>
      </c>
      <c r="G64" s="101">
        <v>1</v>
      </c>
      <c r="H64" s="101" t="s">
        <v>117</v>
      </c>
      <c r="I64" s="101" t="s">
        <v>117</v>
      </c>
      <c r="J64" s="101">
        <v>1</v>
      </c>
      <c r="K64" s="101">
        <v>1</v>
      </c>
      <c r="L64" s="101">
        <v>1</v>
      </c>
      <c r="M64" s="101">
        <v>1</v>
      </c>
      <c r="N64" s="271" t="s">
        <v>68</v>
      </c>
      <c r="O64" s="272" t="s">
        <v>68</v>
      </c>
      <c r="P64" s="101">
        <v>3</v>
      </c>
      <c r="Q64" s="101">
        <v>7</v>
      </c>
      <c r="R64" s="101">
        <v>3</v>
      </c>
      <c r="S64" s="101">
        <v>14</v>
      </c>
      <c r="T64" s="101">
        <v>20</v>
      </c>
      <c r="U64" s="101">
        <v>28</v>
      </c>
      <c r="V64" s="101">
        <v>29</v>
      </c>
      <c r="W64" s="101">
        <v>62</v>
      </c>
      <c r="X64" s="101">
        <v>55</v>
      </c>
      <c r="Y64" s="101">
        <v>29</v>
      </c>
      <c r="Z64" s="101">
        <v>10</v>
      </c>
      <c r="AA64" s="103" t="s">
        <v>117</v>
      </c>
    </row>
    <row r="65" spans="2:27" ht="16.5" customHeight="1">
      <c r="B65" s="108" t="s">
        <v>111</v>
      </c>
      <c r="C65" s="270" t="s">
        <v>68</v>
      </c>
      <c r="D65" s="271" t="s">
        <v>68</v>
      </c>
      <c r="E65" s="101" t="s">
        <v>68</v>
      </c>
      <c r="F65" s="101" t="s">
        <v>68</v>
      </c>
      <c r="G65" s="101" t="s">
        <v>68</v>
      </c>
      <c r="H65" s="101" t="s">
        <v>68</v>
      </c>
      <c r="I65" s="101" t="s">
        <v>68</v>
      </c>
      <c r="J65" s="101" t="s">
        <v>68</v>
      </c>
      <c r="K65" s="101" t="s">
        <v>68</v>
      </c>
      <c r="L65" s="101" t="s">
        <v>68</v>
      </c>
      <c r="M65" s="101" t="s">
        <v>68</v>
      </c>
      <c r="N65" s="271" t="s">
        <v>68</v>
      </c>
      <c r="O65" s="272" t="s">
        <v>68</v>
      </c>
      <c r="P65" s="101" t="s">
        <v>68</v>
      </c>
      <c r="Q65" s="101" t="s">
        <v>68</v>
      </c>
      <c r="R65" s="101" t="s">
        <v>68</v>
      </c>
      <c r="S65" s="101" t="s">
        <v>68</v>
      </c>
      <c r="T65" s="101" t="s">
        <v>68</v>
      </c>
      <c r="U65" s="101" t="s">
        <v>68</v>
      </c>
      <c r="V65" s="101" t="s">
        <v>68</v>
      </c>
      <c r="W65" s="101" t="s">
        <v>68</v>
      </c>
      <c r="X65" s="101" t="s">
        <v>68</v>
      </c>
      <c r="Y65" s="101" t="s">
        <v>68</v>
      </c>
      <c r="Z65" s="101" t="s">
        <v>68</v>
      </c>
      <c r="AA65" s="103" t="s">
        <v>68</v>
      </c>
    </row>
    <row r="66" spans="2:27" ht="16.5" customHeight="1">
      <c r="B66" s="108" t="s">
        <v>112</v>
      </c>
      <c r="C66" s="270">
        <v>207</v>
      </c>
      <c r="D66" s="271" t="s">
        <v>117</v>
      </c>
      <c r="E66" s="101" t="s">
        <v>117</v>
      </c>
      <c r="F66" s="101" t="s">
        <v>117</v>
      </c>
      <c r="G66" s="101" t="s">
        <v>117</v>
      </c>
      <c r="H66" s="101" t="s">
        <v>117</v>
      </c>
      <c r="I66" s="101" t="s">
        <v>117</v>
      </c>
      <c r="J66" s="101" t="s">
        <v>117</v>
      </c>
      <c r="K66" s="101" t="s">
        <v>117</v>
      </c>
      <c r="L66" s="101" t="s">
        <v>117</v>
      </c>
      <c r="M66" s="101" t="s">
        <v>117</v>
      </c>
      <c r="N66" s="271" t="s">
        <v>68</v>
      </c>
      <c r="O66" s="272" t="s">
        <v>68</v>
      </c>
      <c r="P66" s="101">
        <v>1</v>
      </c>
      <c r="Q66" s="101">
        <v>1</v>
      </c>
      <c r="R66" s="101">
        <v>4</v>
      </c>
      <c r="S66" s="101">
        <v>10</v>
      </c>
      <c r="T66" s="101">
        <v>15</v>
      </c>
      <c r="U66" s="101">
        <v>12</v>
      </c>
      <c r="V66" s="101">
        <v>24</v>
      </c>
      <c r="W66" s="101">
        <v>52</v>
      </c>
      <c r="X66" s="101">
        <v>58</v>
      </c>
      <c r="Y66" s="101">
        <v>26</v>
      </c>
      <c r="Z66" s="101">
        <v>4</v>
      </c>
      <c r="AA66" s="103" t="s">
        <v>117</v>
      </c>
    </row>
    <row r="67" spans="2:27" ht="16.5" customHeight="1">
      <c r="B67" s="108" t="s">
        <v>68</v>
      </c>
      <c r="C67" s="270" t="s">
        <v>68</v>
      </c>
      <c r="D67" s="240" t="s">
        <v>68</v>
      </c>
      <c r="E67" s="301" t="s">
        <v>68</v>
      </c>
      <c r="F67" s="301" t="s">
        <v>68</v>
      </c>
      <c r="G67" s="301" t="s">
        <v>68</v>
      </c>
      <c r="H67" s="301" t="s">
        <v>68</v>
      </c>
      <c r="I67" s="301" t="s">
        <v>68</v>
      </c>
      <c r="J67" s="301" t="s">
        <v>68</v>
      </c>
      <c r="K67" s="301" t="s">
        <v>68</v>
      </c>
      <c r="L67" s="301" t="s">
        <v>68</v>
      </c>
      <c r="M67" s="302" t="s">
        <v>68</v>
      </c>
      <c r="N67" s="301"/>
      <c r="O67" s="309"/>
      <c r="P67" s="302" t="s">
        <v>68</v>
      </c>
      <c r="Q67" s="302" t="s">
        <v>68</v>
      </c>
      <c r="R67" s="302" t="s">
        <v>68</v>
      </c>
      <c r="S67" s="302" t="s">
        <v>68</v>
      </c>
      <c r="T67" s="302" t="s">
        <v>68</v>
      </c>
      <c r="U67" s="302" t="s">
        <v>68</v>
      </c>
      <c r="V67" s="302" t="s">
        <v>68</v>
      </c>
      <c r="W67" s="302" t="s">
        <v>68</v>
      </c>
      <c r="X67" s="302" t="s">
        <v>68</v>
      </c>
      <c r="Y67" s="302" t="s">
        <v>68</v>
      </c>
      <c r="Z67" s="302" t="s">
        <v>68</v>
      </c>
      <c r="AA67" s="303" t="s">
        <v>68</v>
      </c>
    </row>
    <row r="68" spans="2:27" ht="16.5" customHeight="1">
      <c r="B68" s="108" t="s">
        <v>68</v>
      </c>
      <c r="C68" s="270" t="s">
        <v>68</v>
      </c>
      <c r="D68" s="240" t="s">
        <v>68</v>
      </c>
      <c r="E68" s="301" t="s">
        <v>68</v>
      </c>
      <c r="F68" s="301" t="s">
        <v>68</v>
      </c>
      <c r="G68" s="301" t="s">
        <v>68</v>
      </c>
      <c r="H68" s="301" t="s">
        <v>68</v>
      </c>
      <c r="I68" s="301" t="s">
        <v>68</v>
      </c>
      <c r="J68" s="301" t="s">
        <v>68</v>
      </c>
      <c r="K68" s="301" t="s">
        <v>68</v>
      </c>
      <c r="L68" s="301" t="s">
        <v>68</v>
      </c>
      <c r="M68" s="302" t="s">
        <v>68</v>
      </c>
      <c r="N68" s="301"/>
      <c r="O68" s="309"/>
      <c r="P68" s="302" t="s">
        <v>68</v>
      </c>
      <c r="Q68" s="302" t="s">
        <v>68</v>
      </c>
      <c r="R68" s="302" t="s">
        <v>68</v>
      </c>
      <c r="S68" s="302" t="s">
        <v>68</v>
      </c>
      <c r="T68" s="302" t="s">
        <v>68</v>
      </c>
      <c r="U68" s="302" t="s">
        <v>68</v>
      </c>
      <c r="V68" s="302" t="s">
        <v>68</v>
      </c>
      <c r="W68" s="302" t="s">
        <v>68</v>
      </c>
      <c r="X68" s="302" t="s">
        <v>68</v>
      </c>
      <c r="Y68" s="302" t="s">
        <v>68</v>
      </c>
      <c r="Z68" s="302" t="s">
        <v>68</v>
      </c>
      <c r="AA68" s="303" t="s">
        <v>68</v>
      </c>
    </row>
    <row r="69" spans="2:27" ht="16.5" customHeight="1">
      <c r="B69" s="108" t="s">
        <v>68</v>
      </c>
      <c r="C69" s="270" t="s">
        <v>68</v>
      </c>
      <c r="D69" s="240" t="s">
        <v>68</v>
      </c>
      <c r="E69" s="301" t="s">
        <v>68</v>
      </c>
      <c r="F69" s="301" t="s">
        <v>68</v>
      </c>
      <c r="G69" s="301" t="s">
        <v>68</v>
      </c>
      <c r="H69" s="301" t="s">
        <v>68</v>
      </c>
      <c r="I69" s="301" t="s">
        <v>68</v>
      </c>
      <c r="J69" s="301" t="s">
        <v>68</v>
      </c>
      <c r="K69" s="301" t="s">
        <v>68</v>
      </c>
      <c r="L69" s="301" t="s">
        <v>68</v>
      </c>
      <c r="M69" s="302" t="s">
        <v>68</v>
      </c>
      <c r="N69" s="301"/>
      <c r="O69" s="309"/>
      <c r="P69" s="302" t="s">
        <v>68</v>
      </c>
      <c r="Q69" s="302" t="s">
        <v>68</v>
      </c>
      <c r="R69" s="302" t="s">
        <v>68</v>
      </c>
      <c r="S69" s="302" t="s">
        <v>68</v>
      </c>
      <c r="T69" s="302" t="s">
        <v>68</v>
      </c>
      <c r="U69" s="302" t="s">
        <v>68</v>
      </c>
      <c r="V69" s="302" t="s">
        <v>68</v>
      </c>
      <c r="W69" s="302" t="s">
        <v>68</v>
      </c>
      <c r="X69" s="302" t="s">
        <v>68</v>
      </c>
      <c r="Y69" s="302" t="s">
        <v>68</v>
      </c>
      <c r="Z69" s="302" t="s">
        <v>68</v>
      </c>
      <c r="AA69" s="303" t="s">
        <v>68</v>
      </c>
    </row>
    <row r="70" spans="2:27" ht="16.5" customHeight="1" thickBot="1">
      <c r="B70" s="114" t="s">
        <v>68</v>
      </c>
      <c r="C70" s="273" t="s">
        <v>68</v>
      </c>
      <c r="D70" s="242" t="s">
        <v>68</v>
      </c>
      <c r="E70" s="315" t="s">
        <v>68</v>
      </c>
      <c r="F70" s="315" t="s">
        <v>68</v>
      </c>
      <c r="G70" s="315" t="s">
        <v>68</v>
      </c>
      <c r="H70" s="315" t="s">
        <v>68</v>
      </c>
      <c r="I70" s="315" t="s">
        <v>68</v>
      </c>
      <c r="J70" s="315" t="s">
        <v>68</v>
      </c>
      <c r="K70" s="315" t="s">
        <v>68</v>
      </c>
      <c r="L70" s="315" t="s">
        <v>68</v>
      </c>
      <c r="M70" s="316" t="s">
        <v>68</v>
      </c>
      <c r="N70" s="301"/>
      <c r="O70" s="309"/>
      <c r="P70" s="316" t="s">
        <v>68</v>
      </c>
      <c r="Q70" s="316" t="s">
        <v>68</v>
      </c>
      <c r="R70" s="316" t="s">
        <v>68</v>
      </c>
      <c r="S70" s="316" t="s">
        <v>68</v>
      </c>
      <c r="T70" s="316" t="s">
        <v>68</v>
      </c>
      <c r="U70" s="316" t="s">
        <v>68</v>
      </c>
      <c r="V70" s="316" t="s">
        <v>68</v>
      </c>
      <c r="W70" s="316" t="s">
        <v>68</v>
      </c>
      <c r="X70" s="316" t="s">
        <v>68</v>
      </c>
      <c r="Y70" s="316" t="s">
        <v>68</v>
      </c>
      <c r="Z70" s="316" t="s">
        <v>68</v>
      </c>
      <c r="AA70" s="317" t="s">
        <v>68</v>
      </c>
    </row>
    <row r="71" spans="2:27" ht="14.25">
      <c r="B71" s="274"/>
      <c r="C71" s="272"/>
      <c r="D71" s="272"/>
      <c r="E71" s="308"/>
      <c r="F71" s="308"/>
      <c r="G71" s="308"/>
      <c r="H71" s="308"/>
      <c r="I71" s="308"/>
      <c r="J71" s="308"/>
      <c r="K71" s="308"/>
      <c r="L71" s="308"/>
      <c r="M71" s="308"/>
      <c r="N71" s="308"/>
      <c r="O71" s="308"/>
      <c r="P71" s="275"/>
      <c r="Q71" s="308"/>
      <c r="R71" s="308"/>
      <c r="S71" s="308"/>
      <c r="T71" s="308"/>
      <c r="U71" s="308"/>
      <c r="V71" s="308"/>
      <c r="W71" s="308"/>
      <c r="X71" s="308"/>
      <c r="Y71" s="308"/>
      <c r="Z71" s="308"/>
      <c r="AA71" s="308"/>
    </row>
    <row r="72" spans="2:27" ht="14.25">
      <c r="B72" s="221" t="s">
        <v>155</v>
      </c>
      <c r="C72" s="244"/>
      <c r="D72" s="272"/>
      <c r="E72" s="308"/>
      <c r="F72" s="308"/>
      <c r="G72" s="308"/>
      <c r="H72" s="308"/>
      <c r="I72" s="308"/>
      <c r="J72" s="308"/>
      <c r="K72" s="308"/>
      <c r="L72" s="308"/>
      <c r="M72" s="308"/>
      <c r="N72" s="308"/>
      <c r="O72" s="308"/>
      <c r="P72" s="275"/>
      <c r="Q72" s="308"/>
      <c r="R72" s="308"/>
      <c r="S72" s="308"/>
      <c r="T72" s="308"/>
      <c r="U72" s="308"/>
      <c r="V72" s="308"/>
      <c r="W72" s="308"/>
      <c r="X72" s="308"/>
      <c r="Y72" s="308"/>
      <c r="Z72" s="308"/>
      <c r="AA72" s="308"/>
    </row>
    <row r="73" spans="2:27" ht="14.25">
      <c r="B73" s="275"/>
      <c r="C73" s="272"/>
      <c r="D73" s="272"/>
      <c r="E73" s="308"/>
      <c r="F73" s="308"/>
      <c r="G73" s="308"/>
      <c r="H73" s="308"/>
      <c r="I73" s="308"/>
      <c r="J73" s="308"/>
      <c r="K73" s="308"/>
      <c r="L73" s="308"/>
      <c r="M73" s="308"/>
      <c r="N73" s="308"/>
      <c r="O73" s="308"/>
      <c r="P73" s="275"/>
      <c r="Q73" s="308"/>
      <c r="R73" s="308"/>
      <c r="S73" s="308"/>
      <c r="T73" s="308"/>
      <c r="U73" s="308"/>
      <c r="V73" s="308"/>
      <c r="W73" s="308"/>
      <c r="X73" s="308"/>
      <c r="Y73" s="308"/>
      <c r="Z73" s="308"/>
      <c r="AA73" s="308"/>
    </row>
    <row r="74" spans="2:27" ht="14.25">
      <c r="B74" s="275"/>
      <c r="C74" s="272"/>
      <c r="D74" s="272"/>
      <c r="E74" s="308"/>
      <c r="F74" s="308"/>
      <c r="G74" s="308"/>
      <c r="H74" s="308"/>
      <c r="I74" s="308"/>
      <c r="J74" s="308"/>
      <c r="K74" s="308"/>
      <c r="L74" s="308"/>
      <c r="M74" s="308"/>
      <c r="N74" s="308"/>
      <c r="O74" s="308"/>
      <c r="P74" s="275"/>
      <c r="Q74" s="308"/>
      <c r="R74" s="308"/>
      <c r="S74" s="308"/>
      <c r="T74" s="308"/>
      <c r="U74" s="308"/>
      <c r="V74" s="308"/>
      <c r="W74" s="308"/>
      <c r="X74" s="308"/>
      <c r="Y74" s="308"/>
      <c r="Z74" s="308"/>
      <c r="AA74" s="308"/>
    </row>
    <row r="75" spans="2:27" ht="14.25">
      <c r="B75" s="275"/>
      <c r="C75" s="272"/>
      <c r="D75" s="272"/>
      <c r="E75" s="308"/>
      <c r="F75" s="308"/>
      <c r="G75" s="308"/>
      <c r="H75" s="308"/>
      <c r="I75" s="308"/>
      <c r="J75" s="308"/>
      <c r="K75" s="308"/>
      <c r="L75" s="308"/>
      <c r="M75" s="308"/>
      <c r="N75" s="308"/>
      <c r="O75" s="308"/>
      <c r="P75" s="276"/>
      <c r="Q75" s="308"/>
      <c r="R75" s="308"/>
      <c r="S75" s="308"/>
      <c r="T75" s="308"/>
      <c r="U75" s="308"/>
      <c r="V75" s="308"/>
      <c r="W75" s="308"/>
      <c r="X75" s="308"/>
      <c r="Y75" s="308"/>
      <c r="Z75" s="308"/>
      <c r="AA75" s="308"/>
    </row>
    <row r="76" spans="2:27" ht="14.25">
      <c r="B76" s="275"/>
      <c r="C76" s="272"/>
      <c r="D76" s="272"/>
      <c r="E76" s="308"/>
      <c r="F76" s="308"/>
      <c r="G76" s="308"/>
      <c r="H76" s="308"/>
      <c r="I76" s="308"/>
      <c r="J76" s="308"/>
      <c r="K76" s="308"/>
      <c r="L76" s="308"/>
      <c r="M76" s="308"/>
      <c r="N76" s="308"/>
      <c r="O76" s="308"/>
      <c r="P76" s="276"/>
      <c r="Q76" s="308"/>
      <c r="R76" s="308"/>
      <c r="S76" s="308"/>
      <c r="T76" s="308"/>
      <c r="U76" s="308"/>
      <c r="V76" s="308"/>
      <c r="W76" s="308"/>
      <c r="X76" s="308"/>
      <c r="Y76" s="308"/>
      <c r="Z76" s="308"/>
      <c r="AA76" s="308"/>
    </row>
    <row r="77" spans="2:27" ht="14.25">
      <c r="B77" s="275"/>
      <c r="C77" s="272"/>
      <c r="D77" s="272"/>
      <c r="E77" s="308"/>
      <c r="F77" s="308"/>
      <c r="G77" s="308"/>
      <c r="H77" s="308"/>
      <c r="I77" s="308"/>
      <c r="J77" s="308"/>
      <c r="K77" s="308"/>
      <c r="L77" s="308"/>
      <c r="M77" s="308"/>
      <c r="N77" s="308"/>
      <c r="O77" s="308"/>
      <c r="P77" s="276"/>
      <c r="Q77" s="308"/>
      <c r="R77" s="308"/>
      <c r="S77" s="308"/>
      <c r="T77" s="308"/>
      <c r="U77" s="308"/>
      <c r="V77" s="308"/>
      <c r="W77" s="308"/>
      <c r="X77" s="308"/>
      <c r="Y77" s="308"/>
      <c r="Z77" s="308"/>
      <c r="AA77" s="308"/>
    </row>
    <row r="78" spans="2:27" ht="17.100000000000001" customHeight="1">
      <c r="B78" s="318"/>
    </row>
  </sheetData>
  <phoneticPr fontId="2"/>
  <pageMargins left="0.51181102362204722" right="0.51181102362204722" top="0.55118110236220474" bottom="0.39370078740157483" header="0.51181102362204722" footer="0.51181102362204722"/>
  <pageSetup paperSize="9" scale="55" firstPageNumber="86" pageOrder="overThenDown" orientation="portrait" useFirstPageNumber="1" r:id="rId1"/>
  <headerFooter alignWithMargins="0"/>
  <colBreaks count="1" manualBreakCount="1">
    <brk id="14" max="71"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AP98"/>
  <sheetViews>
    <sheetView zoomScale="10" zoomScaleNormal="10" workbookViewId="0"/>
  </sheetViews>
  <sheetFormatPr defaultColWidth="10.625" defaultRowHeight="18.95" customHeight="1"/>
  <cols>
    <col min="1" max="1" width="2.625" style="179" customWidth="1"/>
    <col min="2" max="2" width="21.625" style="179" customWidth="1"/>
    <col min="3" max="3" width="14.125" style="179" customWidth="1"/>
    <col min="4" max="15" width="11" style="179" customWidth="1"/>
    <col min="16" max="17" width="2.625" style="179" customWidth="1"/>
    <col min="18" max="30" width="11" style="179" customWidth="1"/>
    <col min="31" max="32" width="2.625" style="179" customWidth="1"/>
    <col min="33" max="33" width="21.625" style="179" customWidth="1"/>
    <col min="34" max="42" width="13.5" style="179" customWidth="1"/>
    <col min="43" max="43" width="10.625" style="179" customWidth="1"/>
    <col min="44" max="45" width="5.625" style="179" customWidth="1"/>
    <col min="46" max="46" width="2.625" style="179" customWidth="1"/>
    <col min="47" max="48" width="5.625" style="179" customWidth="1"/>
    <col min="49" max="49" width="2.625" style="179" customWidth="1"/>
    <col min="50" max="52" width="5.625" style="179" customWidth="1"/>
    <col min="53" max="53" width="2.625" style="179" customWidth="1"/>
    <col min="54" max="56" width="5.625" style="179" customWidth="1"/>
    <col min="57" max="256" width="10.625" style="179"/>
    <col min="257" max="257" width="2.625" style="179" customWidth="1"/>
    <col min="258" max="258" width="21.625" style="179" customWidth="1"/>
    <col min="259" max="259" width="14.125" style="179" customWidth="1"/>
    <col min="260" max="271" width="11" style="179" customWidth="1"/>
    <col min="272" max="273" width="2.625" style="179" customWidth="1"/>
    <col min="274" max="286" width="11" style="179" customWidth="1"/>
    <col min="287" max="288" width="2.625" style="179" customWidth="1"/>
    <col min="289" max="289" width="21.625" style="179" customWidth="1"/>
    <col min="290" max="298" width="13.5" style="179" customWidth="1"/>
    <col min="299" max="299" width="10.625" style="179" customWidth="1"/>
    <col min="300" max="301" width="5.625" style="179" customWidth="1"/>
    <col min="302" max="302" width="2.625" style="179" customWidth="1"/>
    <col min="303" max="304" width="5.625" style="179" customWidth="1"/>
    <col min="305" max="305" width="2.625" style="179" customWidth="1"/>
    <col min="306" max="308" width="5.625" style="179" customWidth="1"/>
    <col min="309" max="309" width="2.625" style="179" customWidth="1"/>
    <col min="310" max="312" width="5.625" style="179" customWidth="1"/>
    <col min="313" max="512" width="10.625" style="179"/>
    <col min="513" max="513" width="2.625" style="179" customWidth="1"/>
    <col min="514" max="514" width="21.625" style="179" customWidth="1"/>
    <col min="515" max="515" width="14.125" style="179" customWidth="1"/>
    <col min="516" max="527" width="11" style="179" customWidth="1"/>
    <col min="528" max="529" width="2.625" style="179" customWidth="1"/>
    <col min="530" max="542" width="11" style="179" customWidth="1"/>
    <col min="543" max="544" width="2.625" style="179" customWidth="1"/>
    <col min="545" max="545" width="21.625" style="179" customWidth="1"/>
    <col min="546" max="554" width="13.5" style="179" customWidth="1"/>
    <col min="555" max="555" width="10.625" style="179" customWidth="1"/>
    <col min="556" max="557" width="5.625" style="179" customWidth="1"/>
    <col min="558" max="558" width="2.625" style="179" customWidth="1"/>
    <col min="559" max="560" width="5.625" style="179" customWidth="1"/>
    <col min="561" max="561" width="2.625" style="179" customWidth="1"/>
    <col min="562" max="564" width="5.625" style="179" customWidth="1"/>
    <col min="565" max="565" width="2.625" style="179" customWidth="1"/>
    <col min="566" max="568" width="5.625" style="179" customWidth="1"/>
    <col min="569" max="768" width="10.625" style="179"/>
    <col min="769" max="769" width="2.625" style="179" customWidth="1"/>
    <col min="770" max="770" width="21.625" style="179" customWidth="1"/>
    <col min="771" max="771" width="14.125" style="179" customWidth="1"/>
    <col min="772" max="783" width="11" style="179" customWidth="1"/>
    <col min="784" max="785" width="2.625" style="179" customWidth="1"/>
    <col min="786" max="798" width="11" style="179" customWidth="1"/>
    <col min="799" max="800" width="2.625" style="179" customWidth="1"/>
    <col min="801" max="801" width="21.625" style="179" customWidth="1"/>
    <col min="802" max="810" width="13.5" style="179" customWidth="1"/>
    <col min="811" max="811" width="10.625" style="179" customWidth="1"/>
    <col min="812" max="813" width="5.625" style="179" customWidth="1"/>
    <col min="814" max="814" width="2.625" style="179" customWidth="1"/>
    <col min="815" max="816" width="5.625" style="179" customWidth="1"/>
    <col min="817" max="817" width="2.625" style="179" customWidth="1"/>
    <col min="818" max="820" width="5.625" style="179" customWidth="1"/>
    <col min="821" max="821" width="2.625" style="179" customWidth="1"/>
    <col min="822" max="824" width="5.625" style="179" customWidth="1"/>
    <col min="825" max="1024" width="10.625" style="179"/>
    <col min="1025" max="1025" width="2.625" style="179" customWidth="1"/>
    <col min="1026" max="1026" width="21.625" style="179" customWidth="1"/>
    <col min="1027" max="1027" width="14.125" style="179" customWidth="1"/>
    <col min="1028" max="1039" width="11" style="179" customWidth="1"/>
    <col min="1040" max="1041" width="2.625" style="179" customWidth="1"/>
    <col min="1042" max="1054" width="11" style="179" customWidth="1"/>
    <col min="1055" max="1056" width="2.625" style="179" customWidth="1"/>
    <col min="1057" max="1057" width="21.625" style="179" customWidth="1"/>
    <col min="1058" max="1066" width="13.5" style="179" customWidth="1"/>
    <col min="1067" max="1067" width="10.625" style="179" customWidth="1"/>
    <col min="1068" max="1069" width="5.625" style="179" customWidth="1"/>
    <col min="1070" max="1070" width="2.625" style="179" customWidth="1"/>
    <col min="1071" max="1072" width="5.625" style="179" customWidth="1"/>
    <col min="1073" max="1073" width="2.625" style="179" customWidth="1"/>
    <col min="1074" max="1076" width="5.625" style="179" customWidth="1"/>
    <col min="1077" max="1077" width="2.625" style="179" customWidth="1"/>
    <col min="1078" max="1080" width="5.625" style="179" customWidth="1"/>
    <col min="1081" max="1280" width="10.625" style="179"/>
    <col min="1281" max="1281" width="2.625" style="179" customWidth="1"/>
    <col min="1282" max="1282" width="21.625" style="179" customWidth="1"/>
    <col min="1283" max="1283" width="14.125" style="179" customWidth="1"/>
    <col min="1284" max="1295" width="11" style="179" customWidth="1"/>
    <col min="1296" max="1297" width="2.625" style="179" customWidth="1"/>
    <col min="1298" max="1310" width="11" style="179" customWidth="1"/>
    <col min="1311" max="1312" width="2.625" style="179" customWidth="1"/>
    <col min="1313" max="1313" width="21.625" style="179" customWidth="1"/>
    <col min="1314" max="1322" width="13.5" style="179" customWidth="1"/>
    <col min="1323" max="1323" width="10.625" style="179" customWidth="1"/>
    <col min="1324" max="1325" width="5.625" style="179" customWidth="1"/>
    <col min="1326" max="1326" width="2.625" style="179" customWidth="1"/>
    <col min="1327" max="1328" width="5.625" style="179" customWidth="1"/>
    <col min="1329" max="1329" width="2.625" style="179" customWidth="1"/>
    <col min="1330" max="1332" width="5.625" style="179" customWidth="1"/>
    <col min="1333" max="1333" width="2.625" style="179" customWidth="1"/>
    <col min="1334" max="1336" width="5.625" style="179" customWidth="1"/>
    <col min="1337" max="1536" width="10.625" style="179"/>
    <col min="1537" max="1537" width="2.625" style="179" customWidth="1"/>
    <col min="1538" max="1538" width="21.625" style="179" customWidth="1"/>
    <col min="1539" max="1539" width="14.125" style="179" customWidth="1"/>
    <col min="1540" max="1551" width="11" style="179" customWidth="1"/>
    <col min="1552" max="1553" width="2.625" style="179" customWidth="1"/>
    <col min="1554" max="1566" width="11" style="179" customWidth="1"/>
    <col min="1567" max="1568" width="2.625" style="179" customWidth="1"/>
    <col min="1569" max="1569" width="21.625" style="179" customWidth="1"/>
    <col min="1570" max="1578" width="13.5" style="179" customWidth="1"/>
    <col min="1579" max="1579" width="10.625" style="179" customWidth="1"/>
    <col min="1580" max="1581" width="5.625" style="179" customWidth="1"/>
    <col min="1582" max="1582" width="2.625" style="179" customWidth="1"/>
    <col min="1583" max="1584" width="5.625" style="179" customWidth="1"/>
    <col min="1585" max="1585" width="2.625" style="179" customWidth="1"/>
    <col min="1586" max="1588" width="5.625" style="179" customWidth="1"/>
    <col min="1589" max="1589" width="2.625" style="179" customWidth="1"/>
    <col min="1590" max="1592" width="5.625" style="179" customWidth="1"/>
    <col min="1593" max="1792" width="10.625" style="179"/>
    <col min="1793" max="1793" width="2.625" style="179" customWidth="1"/>
    <col min="1794" max="1794" width="21.625" style="179" customWidth="1"/>
    <col min="1795" max="1795" width="14.125" style="179" customWidth="1"/>
    <col min="1796" max="1807" width="11" style="179" customWidth="1"/>
    <col min="1808" max="1809" width="2.625" style="179" customWidth="1"/>
    <col min="1810" max="1822" width="11" style="179" customWidth="1"/>
    <col min="1823" max="1824" width="2.625" style="179" customWidth="1"/>
    <col min="1825" max="1825" width="21.625" style="179" customWidth="1"/>
    <col min="1826" max="1834" width="13.5" style="179" customWidth="1"/>
    <col min="1835" max="1835" width="10.625" style="179" customWidth="1"/>
    <col min="1836" max="1837" width="5.625" style="179" customWidth="1"/>
    <col min="1838" max="1838" width="2.625" style="179" customWidth="1"/>
    <col min="1839" max="1840" width="5.625" style="179" customWidth="1"/>
    <col min="1841" max="1841" width="2.625" style="179" customWidth="1"/>
    <col min="1842" max="1844" width="5.625" style="179" customWidth="1"/>
    <col min="1845" max="1845" width="2.625" style="179" customWidth="1"/>
    <col min="1846" max="1848" width="5.625" style="179" customWidth="1"/>
    <col min="1849" max="2048" width="10.625" style="179"/>
    <col min="2049" max="2049" width="2.625" style="179" customWidth="1"/>
    <col min="2050" max="2050" width="21.625" style="179" customWidth="1"/>
    <col min="2051" max="2051" width="14.125" style="179" customWidth="1"/>
    <col min="2052" max="2063" width="11" style="179" customWidth="1"/>
    <col min="2064" max="2065" width="2.625" style="179" customWidth="1"/>
    <col min="2066" max="2078" width="11" style="179" customWidth="1"/>
    <col min="2079" max="2080" width="2.625" style="179" customWidth="1"/>
    <col min="2081" max="2081" width="21.625" style="179" customWidth="1"/>
    <col min="2082" max="2090" width="13.5" style="179" customWidth="1"/>
    <col min="2091" max="2091" width="10.625" style="179" customWidth="1"/>
    <col min="2092" max="2093" width="5.625" style="179" customWidth="1"/>
    <col min="2094" max="2094" width="2.625" style="179" customWidth="1"/>
    <col min="2095" max="2096" width="5.625" style="179" customWidth="1"/>
    <col min="2097" max="2097" width="2.625" style="179" customWidth="1"/>
    <col min="2098" max="2100" width="5.625" style="179" customWidth="1"/>
    <col min="2101" max="2101" width="2.625" style="179" customWidth="1"/>
    <col min="2102" max="2104" width="5.625" style="179" customWidth="1"/>
    <col min="2105" max="2304" width="10.625" style="179"/>
    <col min="2305" max="2305" width="2.625" style="179" customWidth="1"/>
    <col min="2306" max="2306" width="21.625" style="179" customWidth="1"/>
    <col min="2307" max="2307" width="14.125" style="179" customWidth="1"/>
    <col min="2308" max="2319" width="11" style="179" customWidth="1"/>
    <col min="2320" max="2321" width="2.625" style="179" customWidth="1"/>
    <col min="2322" max="2334" width="11" style="179" customWidth="1"/>
    <col min="2335" max="2336" width="2.625" style="179" customWidth="1"/>
    <col min="2337" max="2337" width="21.625" style="179" customWidth="1"/>
    <col min="2338" max="2346" width="13.5" style="179" customWidth="1"/>
    <col min="2347" max="2347" width="10.625" style="179" customWidth="1"/>
    <col min="2348" max="2349" width="5.625" style="179" customWidth="1"/>
    <col min="2350" max="2350" width="2.625" style="179" customWidth="1"/>
    <col min="2351" max="2352" width="5.625" style="179" customWidth="1"/>
    <col min="2353" max="2353" width="2.625" style="179" customWidth="1"/>
    <col min="2354" max="2356" width="5.625" style="179" customWidth="1"/>
    <col min="2357" max="2357" width="2.625" style="179" customWidth="1"/>
    <col min="2358" max="2360" width="5.625" style="179" customWidth="1"/>
    <col min="2361" max="2560" width="10.625" style="179"/>
    <col min="2561" max="2561" width="2.625" style="179" customWidth="1"/>
    <col min="2562" max="2562" width="21.625" style="179" customWidth="1"/>
    <col min="2563" max="2563" width="14.125" style="179" customWidth="1"/>
    <col min="2564" max="2575" width="11" style="179" customWidth="1"/>
    <col min="2576" max="2577" width="2.625" style="179" customWidth="1"/>
    <col min="2578" max="2590" width="11" style="179" customWidth="1"/>
    <col min="2591" max="2592" width="2.625" style="179" customWidth="1"/>
    <col min="2593" max="2593" width="21.625" style="179" customWidth="1"/>
    <col min="2594" max="2602" width="13.5" style="179" customWidth="1"/>
    <col min="2603" max="2603" width="10.625" style="179" customWidth="1"/>
    <col min="2604" max="2605" width="5.625" style="179" customWidth="1"/>
    <col min="2606" max="2606" width="2.625" style="179" customWidth="1"/>
    <col min="2607" max="2608" width="5.625" style="179" customWidth="1"/>
    <col min="2609" max="2609" width="2.625" style="179" customWidth="1"/>
    <col min="2610" max="2612" width="5.625" style="179" customWidth="1"/>
    <col min="2613" max="2613" width="2.625" style="179" customWidth="1"/>
    <col min="2614" max="2616" width="5.625" style="179" customWidth="1"/>
    <col min="2617" max="2816" width="10.625" style="179"/>
    <col min="2817" max="2817" width="2.625" style="179" customWidth="1"/>
    <col min="2818" max="2818" width="21.625" style="179" customWidth="1"/>
    <col min="2819" max="2819" width="14.125" style="179" customWidth="1"/>
    <col min="2820" max="2831" width="11" style="179" customWidth="1"/>
    <col min="2832" max="2833" width="2.625" style="179" customWidth="1"/>
    <col min="2834" max="2846" width="11" style="179" customWidth="1"/>
    <col min="2847" max="2848" width="2.625" style="179" customWidth="1"/>
    <col min="2849" max="2849" width="21.625" style="179" customWidth="1"/>
    <col min="2850" max="2858" width="13.5" style="179" customWidth="1"/>
    <col min="2859" max="2859" width="10.625" style="179" customWidth="1"/>
    <col min="2860" max="2861" width="5.625" style="179" customWidth="1"/>
    <col min="2862" max="2862" width="2.625" style="179" customWidth="1"/>
    <col min="2863" max="2864" width="5.625" style="179" customWidth="1"/>
    <col min="2865" max="2865" width="2.625" style="179" customWidth="1"/>
    <col min="2866" max="2868" width="5.625" style="179" customWidth="1"/>
    <col min="2869" max="2869" width="2.625" style="179" customWidth="1"/>
    <col min="2870" max="2872" width="5.625" style="179" customWidth="1"/>
    <col min="2873" max="3072" width="10.625" style="179"/>
    <col min="3073" max="3073" width="2.625" style="179" customWidth="1"/>
    <col min="3074" max="3074" width="21.625" style="179" customWidth="1"/>
    <col min="3075" max="3075" width="14.125" style="179" customWidth="1"/>
    <col min="3076" max="3087" width="11" style="179" customWidth="1"/>
    <col min="3088" max="3089" width="2.625" style="179" customWidth="1"/>
    <col min="3090" max="3102" width="11" style="179" customWidth="1"/>
    <col min="3103" max="3104" width="2.625" style="179" customWidth="1"/>
    <col min="3105" max="3105" width="21.625" style="179" customWidth="1"/>
    <col min="3106" max="3114" width="13.5" style="179" customWidth="1"/>
    <col min="3115" max="3115" width="10.625" style="179" customWidth="1"/>
    <col min="3116" max="3117" width="5.625" style="179" customWidth="1"/>
    <col min="3118" max="3118" width="2.625" style="179" customWidth="1"/>
    <col min="3119" max="3120" width="5.625" style="179" customWidth="1"/>
    <col min="3121" max="3121" width="2.625" style="179" customWidth="1"/>
    <col min="3122" max="3124" width="5.625" style="179" customWidth="1"/>
    <col min="3125" max="3125" width="2.625" style="179" customWidth="1"/>
    <col min="3126" max="3128" width="5.625" style="179" customWidth="1"/>
    <col min="3129" max="3328" width="10.625" style="179"/>
    <col min="3329" max="3329" width="2.625" style="179" customWidth="1"/>
    <col min="3330" max="3330" width="21.625" style="179" customWidth="1"/>
    <col min="3331" max="3331" width="14.125" style="179" customWidth="1"/>
    <col min="3332" max="3343" width="11" style="179" customWidth="1"/>
    <col min="3344" max="3345" width="2.625" style="179" customWidth="1"/>
    <col min="3346" max="3358" width="11" style="179" customWidth="1"/>
    <col min="3359" max="3360" width="2.625" style="179" customWidth="1"/>
    <col min="3361" max="3361" width="21.625" style="179" customWidth="1"/>
    <col min="3362" max="3370" width="13.5" style="179" customWidth="1"/>
    <col min="3371" max="3371" width="10.625" style="179" customWidth="1"/>
    <col min="3372" max="3373" width="5.625" style="179" customWidth="1"/>
    <col min="3374" max="3374" width="2.625" style="179" customWidth="1"/>
    <col min="3375" max="3376" width="5.625" style="179" customWidth="1"/>
    <col min="3377" max="3377" width="2.625" style="179" customWidth="1"/>
    <col min="3378" max="3380" width="5.625" style="179" customWidth="1"/>
    <col min="3381" max="3381" width="2.625" style="179" customWidth="1"/>
    <col min="3382" max="3384" width="5.625" style="179" customWidth="1"/>
    <col min="3385" max="3584" width="10.625" style="179"/>
    <col min="3585" max="3585" width="2.625" style="179" customWidth="1"/>
    <col min="3586" max="3586" width="21.625" style="179" customWidth="1"/>
    <col min="3587" max="3587" width="14.125" style="179" customWidth="1"/>
    <col min="3588" max="3599" width="11" style="179" customWidth="1"/>
    <col min="3600" max="3601" width="2.625" style="179" customWidth="1"/>
    <col min="3602" max="3614" width="11" style="179" customWidth="1"/>
    <col min="3615" max="3616" width="2.625" style="179" customWidth="1"/>
    <col min="3617" max="3617" width="21.625" style="179" customWidth="1"/>
    <col min="3618" max="3626" width="13.5" style="179" customWidth="1"/>
    <col min="3627" max="3627" width="10.625" style="179" customWidth="1"/>
    <col min="3628" max="3629" width="5.625" style="179" customWidth="1"/>
    <col min="3630" max="3630" width="2.625" style="179" customWidth="1"/>
    <col min="3631" max="3632" width="5.625" style="179" customWidth="1"/>
    <col min="3633" max="3633" width="2.625" style="179" customWidth="1"/>
    <col min="3634" max="3636" width="5.625" style="179" customWidth="1"/>
    <col min="3637" max="3637" width="2.625" style="179" customWidth="1"/>
    <col min="3638" max="3640" width="5.625" style="179" customWidth="1"/>
    <col min="3641" max="3840" width="10.625" style="179"/>
    <col min="3841" max="3841" width="2.625" style="179" customWidth="1"/>
    <col min="3842" max="3842" width="21.625" style="179" customWidth="1"/>
    <col min="3843" max="3843" width="14.125" style="179" customWidth="1"/>
    <col min="3844" max="3855" width="11" style="179" customWidth="1"/>
    <col min="3856" max="3857" width="2.625" style="179" customWidth="1"/>
    <col min="3858" max="3870" width="11" style="179" customWidth="1"/>
    <col min="3871" max="3872" width="2.625" style="179" customWidth="1"/>
    <col min="3873" max="3873" width="21.625" style="179" customWidth="1"/>
    <col min="3874" max="3882" width="13.5" style="179" customWidth="1"/>
    <col min="3883" max="3883" width="10.625" style="179" customWidth="1"/>
    <col min="3884" max="3885" width="5.625" style="179" customWidth="1"/>
    <col min="3886" max="3886" width="2.625" style="179" customWidth="1"/>
    <col min="3887" max="3888" width="5.625" style="179" customWidth="1"/>
    <col min="3889" max="3889" width="2.625" style="179" customWidth="1"/>
    <col min="3890" max="3892" width="5.625" style="179" customWidth="1"/>
    <col min="3893" max="3893" width="2.625" style="179" customWidth="1"/>
    <col min="3894" max="3896" width="5.625" style="179" customWidth="1"/>
    <col min="3897" max="4096" width="10.625" style="179"/>
    <col min="4097" max="4097" width="2.625" style="179" customWidth="1"/>
    <col min="4098" max="4098" width="21.625" style="179" customWidth="1"/>
    <col min="4099" max="4099" width="14.125" style="179" customWidth="1"/>
    <col min="4100" max="4111" width="11" style="179" customWidth="1"/>
    <col min="4112" max="4113" width="2.625" style="179" customWidth="1"/>
    <col min="4114" max="4126" width="11" style="179" customWidth="1"/>
    <col min="4127" max="4128" width="2.625" style="179" customWidth="1"/>
    <col min="4129" max="4129" width="21.625" style="179" customWidth="1"/>
    <col min="4130" max="4138" width="13.5" style="179" customWidth="1"/>
    <col min="4139" max="4139" width="10.625" style="179" customWidth="1"/>
    <col min="4140" max="4141" width="5.625" style="179" customWidth="1"/>
    <col min="4142" max="4142" width="2.625" style="179" customWidth="1"/>
    <col min="4143" max="4144" width="5.625" style="179" customWidth="1"/>
    <col min="4145" max="4145" width="2.625" style="179" customWidth="1"/>
    <col min="4146" max="4148" width="5.625" style="179" customWidth="1"/>
    <col min="4149" max="4149" width="2.625" style="179" customWidth="1"/>
    <col min="4150" max="4152" width="5.625" style="179" customWidth="1"/>
    <col min="4153" max="4352" width="10.625" style="179"/>
    <col min="4353" max="4353" width="2.625" style="179" customWidth="1"/>
    <col min="4354" max="4354" width="21.625" style="179" customWidth="1"/>
    <col min="4355" max="4355" width="14.125" style="179" customWidth="1"/>
    <col min="4356" max="4367" width="11" style="179" customWidth="1"/>
    <col min="4368" max="4369" width="2.625" style="179" customWidth="1"/>
    <col min="4370" max="4382" width="11" style="179" customWidth="1"/>
    <col min="4383" max="4384" width="2.625" style="179" customWidth="1"/>
    <col min="4385" max="4385" width="21.625" style="179" customWidth="1"/>
    <col min="4386" max="4394" width="13.5" style="179" customWidth="1"/>
    <col min="4395" max="4395" width="10.625" style="179" customWidth="1"/>
    <col min="4396" max="4397" width="5.625" style="179" customWidth="1"/>
    <col min="4398" max="4398" width="2.625" style="179" customWidth="1"/>
    <col min="4399" max="4400" width="5.625" style="179" customWidth="1"/>
    <col min="4401" max="4401" width="2.625" style="179" customWidth="1"/>
    <col min="4402" max="4404" width="5.625" style="179" customWidth="1"/>
    <col min="4405" max="4405" width="2.625" style="179" customWidth="1"/>
    <col min="4406" max="4408" width="5.625" style="179" customWidth="1"/>
    <col min="4409" max="4608" width="10.625" style="179"/>
    <col min="4609" max="4609" width="2.625" style="179" customWidth="1"/>
    <col min="4610" max="4610" width="21.625" style="179" customWidth="1"/>
    <col min="4611" max="4611" width="14.125" style="179" customWidth="1"/>
    <col min="4612" max="4623" width="11" style="179" customWidth="1"/>
    <col min="4624" max="4625" width="2.625" style="179" customWidth="1"/>
    <col min="4626" max="4638" width="11" style="179" customWidth="1"/>
    <col min="4639" max="4640" width="2.625" style="179" customWidth="1"/>
    <col min="4641" max="4641" width="21.625" style="179" customWidth="1"/>
    <col min="4642" max="4650" width="13.5" style="179" customWidth="1"/>
    <col min="4651" max="4651" width="10.625" style="179" customWidth="1"/>
    <col min="4652" max="4653" width="5.625" style="179" customWidth="1"/>
    <col min="4654" max="4654" width="2.625" style="179" customWidth="1"/>
    <col min="4655" max="4656" width="5.625" style="179" customWidth="1"/>
    <col min="4657" max="4657" width="2.625" style="179" customWidth="1"/>
    <col min="4658" max="4660" width="5.625" style="179" customWidth="1"/>
    <col min="4661" max="4661" width="2.625" style="179" customWidth="1"/>
    <col min="4662" max="4664" width="5.625" style="179" customWidth="1"/>
    <col min="4665" max="4864" width="10.625" style="179"/>
    <col min="4865" max="4865" width="2.625" style="179" customWidth="1"/>
    <col min="4866" max="4866" width="21.625" style="179" customWidth="1"/>
    <col min="4867" max="4867" width="14.125" style="179" customWidth="1"/>
    <col min="4868" max="4879" width="11" style="179" customWidth="1"/>
    <col min="4880" max="4881" width="2.625" style="179" customWidth="1"/>
    <col min="4882" max="4894" width="11" style="179" customWidth="1"/>
    <col min="4895" max="4896" width="2.625" style="179" customWidth="1"/>
    <col min="4897" max="4897" width="21.625" style="179" customWidth="1"/>
    <col min="4898" max="4906" width="13.5" style="179" customWidth="1"/>
    <col min="4907" max="4907" width="10.625" style="179" customWidth="1"/>
    <col min="4908" max="4909" width="5.625" style="179" customWidth="1"/>
    <col min="4910" max="4910" width="2.625" style="179" customWidth="1"/>
    <col min="4911" max="4912" width="5.625" style="179" customWidth="1"/>
    <col min="4913" max="4913" width="2.625" style="179" customWidth="1"/>
    <col min="4914" max="4916" width="5.625" style="179" customWidth="1"/>
    <col min="4917" max="4917" width="2.625" style="179" customWidth="1"/>
    <col min="4918" max="4920" width="5.625" style="179" customWidth="1"/>
    <col min="4921" max="5120" width="10.625" style="179"/>
    <col min="5121" max="5121" width="2.625" style="179" customWidth="1"/>
    <col min="5122" max="5122" width="21.625" style="179" customWidth="1"/>
    <col min="5123" max="5123" width="14.125" style="179" customWidth="1"/>
    <col min="5124" max="5135" width="11" style="179" customWidth="1"/>
    <col min="5136" max="5137" width="2.625" style="179" customWidth="1"/>
    <col min="5138" max="5150" width="11" style="179" customWidth="1"/>
    <col min="5151" max="5152" width="2.625" style="179" customWidth="1"/>
    <col min="5153" max="5153" width="21.625" style="179" customWidth="1"/>
    <col min="5154" max="5162" width="13.5" style="179" customWidth="1"/>
    <col min="5163" max="5163" width="10.625" style="179" customWidth="1"/>
    <col min="5164" max="5165" width="5.625" style="179" customWidth="1"/>
    <col min="5166" max="5166" width="2.625" style="179" customWidth="1"/>
    <col min="5167" max="5168" width="5.625" style="179" customWidth="1"/>
    <col min="5169" max="5169" width="2.625" style="179" customWidth="1"/>
    <col min="5170" max="5172" width="5.625" style="179" customWidth="1"/>
    <col min="5173" max="5173" width="2.625" style="179" customWidth="1"/>
    <col min="5174" max="5176" width="5.625" style="179" customWidth="1"/>
    <col min="5177" max="5376" width="10.625" style="179"/>
    <col min="5377" max="5377" width="2.625" style="179" customWidth="1"/>
    <col min="5378" max="5378" width="21.625" style="179" customWidth="1"/>
    <col min="5379" max="5379" width="14.125" style="179" customWidth="1"/>
    <col min="5380" max="5391" width="11" style="179" customWidth="1"/>
    <col min="5392" max="5393" width="2.625" style="179" customWidth="1"/>
    <col min="5394" max="5406" width="11" style="179" customWidth="1"/>
    <col min="5407" max="5408" width="2.625" style="179" customWidth="1"/>
    <col min="5409" max="5409" width="21.625" style="179" customWidth="1"/>
    <col min="5410" max="5418" width="13.5" style="179" customWidth="1"/>
    <col min="5419" max="5419" width="10.625" style="179" customWidth="1"/>
    <col min="5420" max="5421" width="5.625" style="179" customWidth="1"/>
    <col min="5422" max="5422" width="2.625" style="179" customWidth="1"/>
    <col min="5423" max="5424" width="5.625" style="179" customWidth="1"/>
    <col min="5425" max="5425" width="2.625" style="179" customWidth="1"/>
    <col min="5426" max="5428" width="5.625" style="179" customWidth="1"/>
    <col min="5429" max="5429" width="2.625" style="179" customWidth="1"/>
    <col min="5430" max="5432" width="5.625" style="179" customWidth="1"/>
    <col min="5433" max="5632" width="10.625" style="179"/>
    <col min="5633" max="5633" width="2.625" style="179" customWidth="1"/>
    <col min="5634" max="5634" width="21.625" style="179" customWidth="1"/>
    <col min="5635" max="5635" width="14.125" style="179" customWidth="1"/>
    <col min="5636" max="5647" width="11" style="179" customWidth="1"/>
    <col min="5648" max="5649" width="2.625" style="179" customWidth="1"/>
    <col min="5650" max="5662" width="11" style="179" customWidth="1"/>
    <col min="5663" max="5664" width="2.625" style="179" customWidth="1"/>
    <col min="5665" max="5665" width="21.625" style="179" customWidth="1"/>
    <col min="5666" max="5674" width="13.5" style="179" customWidth="1"/>
    <col min="5675" max="5675" width="10.625" style="179" customWidth="1"/>
    <col min="5676" max="5677" width="5.625" style="179" customWidth="1"/>
    <col min="5678" max="5678" width="2.625" style="179" customWidth="1"/>
    <col min="5679" max="5680" width="5.625" style="179" customWidth="1"/>
    <col min="5681" max="5681" width="2.625" style="179" customWidth="1"/>
    <col min="5682" max="5684" width="5.625" style="179" customWidth="1"/>
    <col min="5685" max="5685" width="2.625" style="179" customWidth="1"/>
    <col min="5686" max="5688" width="5.625" style="179" customWidth="1"/>
    <col min="5689" max="5888" width="10.625" style="179"/>
    <col min="5889" max="5889" width="2.625" style="179" customWidth="1"/>
    <col min="5890" max="5890" width="21.625" style="179" customWidth="1"/>
    <col min="5891" max="5891" width="14.125" style="179" customWidth="1"/>
    <col min="5892" max="5903" width="11" style="179" customWidth="1"/>
    <col min="5904" max="5905" width="2.625" style="179" customWidth="1"/>
    <col min="5906" max="5918" width="11" style="179" customWidth="1"/>
    <col min="5919" max="5920" width="2.625" style="179" customWidth="1"/>
    <col min="5921" max="5921" width="21.625" style="179" customWidth="1"/>
    <col min="5922" max="5930" width="13.5" style="179" customWidth="1"/>
    <col min="5931" max="5931" width="10.625" style="179" customWidth="1"/>
    <col min="5932" max="5933" width="5.625" style="179" customWidth="1"/>
    <col min="5934" max="5934" width="2.625" style="179" customWidth="1"/>
    <col min="5935" max="5936" width="5.625" style="179" customWidth="1"/>
    <col min="5937" max="5937" width="2.625" style="179" customWidth="1"/>
    <col min="5938" max="5940" width="5.625" style="179" customWidth="1"/>
    <col min="5941" max="5941" width="2.625" style="179" customWidth="1"/>
    <col min="5942" max="5944" width="5.625" style="179" customWidth="1"/>
    <col min="5945" max="6144" width="10.625" style="179"/>
    <col min="6145" max="6145" width="2.625" style="179" customWidth="1"/>
    <col min="6146" max="6146" width="21.625" style="179" customWidth="1"/>
    <col min="6147" max="6147" width="14.125" style="179" customWidth="1"/>
    <col min="6148" max="6159" width="11" style="179" customWidth="1"/>
    <col min="6160" max="6161" width="2.625" style="179" customWidth="1"/>
    <col min="6162" max="6174" width="11" style="179" customWidth="1"/>
    <col min="6175" max="6176" width="2.625" style="179" customWidth="1"/>
    <col min="6177" max="6177" width="21.625" style="179" customWidth="1"/>
    <col min="6178" max="6186" width="13.5" style="179" customWidth="1"/>
    <col min="6187" max="6187" width="10.625" style="179" customWidth="1"/>
    <col min="6188" max="6189" width="5.625" style="179" customWidth="1"/>
    <col min="6190" max="6190" width="2.625" style="179" customWidth="1"/>
    <col min="6191" max="6192" width="5.625" style="179" customWidth="1"/>
    <col min="6193" max="6193" width="2.625" style="179" customWidth="1"/>
    <col min="6194" max="6196" width="5.625" style="179" customWidth="1"/>
    <col min="6197" max="6197" width="2.625" style="179" customWidth="1"/>
    <col min="6198" max="6200" width="5.625" style="179" customWidth="1"/>
    <col min="6201" max="6400" width="10.625" style="179"/>
    <col min="6401" max="6401" width="2.625" style="179" customWidth="1"/>
    <col min="6402" max="6402" width="21.625" style="179" customWidth="1"/>
    <col min="6403" max="6403" width="14.125" style="179" customWidth="1"/>
    <col min="6404" max="6415" width="11" style="179" customWidth="1"/>
    <col min="6416" max="6417" width="2.625" style="179" customWidth="1"/>
    <col min="6418" max="6430" width="11" style="179" customWidth="1"/>
    <col min="6431" max="6432" width="2.625" style="179" customWidth="1"/>
    <col min="6433" max="6433" width="21.625" style="179" customWidth="1"/>
    <col min="6434" max="6442" width="13.5" style="179" customWidth="1"/>
    <col min="6443" max="6443" width="10.625" style="179" customWidth="1"/>
    <col min="6444" max="6445" width="5.625" style="179" customWidth="1"/>
    <col min="6446" max="6446" width="2.625" style="179" customWidth="1"/>
    <col min="6447" max="6448" width="5.625" style="179" customWidth="1"/>
    <col min="6449" max="6449" width="2.625" style="179" customWidth="1"/>
    <col min="6450" max="6452" width="5.625" style="179" customWidth="1"/>
    <col min="6453" max="6453" width="2.625" style="179" customWidth="1"/>
    <col min="6454" max="6456" width="5.625" style="179" customWidth="1"/>
    <col min="6457" max="6656" width="10.625" style="179"/>
    <col min="6657" max="6657" width="2.625" style="179" customWidth="1"/>
    <col min="6658" max="6658" width="21.625" style="179" customWidth="1"/>
    <col min="6659" max="6659" width="14.125" style="179" customWidth="1"/>
    <col min="6660" max="6671" width="11" style="179" customWidth="1"/>
    <col min="6672" max="6673" width="2.625" style="179" customWidth="1"/>
    <col min="6674" max="6686" width="11" style="179" customWidth="1"/>
    <col min="6687" max="6688" width="2.625" style="179" customWidth="1"/>
    <col min="6689" max="6689" width="21.625" style="179" customWidth="1"/>
    <col min="6690" max="6698" width="13.5" style="179" customWidth="1"/>
    <col min="6699" max="6699" width="10.625" style="179" customWidth="1"/>
    <col min="6700" max="6701" width="5.625" style="179" customWidth="1"/>
    <col min="6702" max="6702" width="2.625" style="179" customWidth="1"/>
    <col min="6703" max="6704" width="5.625" style="179" customWidth="1"/>
    <col min="6705" max="6705" width="2.625" style="179" customWidth="1"/>
    <col min="6706" max="6708" width="5.625" style="179" customWidth="1"/>
    <col min="6709" max="6709" width="2.625" style="179" customWidth="1"/>
    <col min="6710" max="6712" width="5.625" style="179" customWidth="1"/>
    <col min="6713" max="6912" width="10.625" style="179"/>
    <col min="6913" max="6913" width="2.625" style="179" customWidth="1"/>
    <col min="6914" max="6914" width="21.625" style="179" customWidth="1"/>
    <col min="6915" max="6915" width="14.125" style="179" customWidth="1"/>
    <col min="6916" max="6927" width="11" style="179" customWidth="1"/>
    <col min="6928" max="6929" width="2.625" style="179" customWidth="1"/>
    <col min="6930" max="6942" width="11" style="179" customWidth="1"/>
    <col min="6943" max="6944" width="2.625" style="179" customWidth="1"/>
    <col min="6945" max="6945" width="21.625" style="179" customWidth="1"/>
    <col min="6946" max="6954" width="13.5" style="179" customWidth="1"/>
    <col min="6955" max="6955" width="10.625" style="179" customWidth="1"/>
    <col min="6956" max="6957" width="5.625" style="179" customWidth="1"/>
    <col min="6958" max="6958" width="2.625" style="179" customWidth="1"/>
    <col min="6959" max="6960" width="5.625" style="179" customWidth="1"/>
    <col min="6961" max="6961" width="2.625" style="179" customWidth="1"/>
    <col min="6962" max="6964" width="5.625" style="179" customWidth="1"/>
    <col min="6965" max="6965" width="2.625" style="179" customWidth="1"/>
    <col min="6966" max="6968" width="5.625" style="179" customWidth="1"/>
    <col min="6969" max="7168" width="10.625" style="179"/>
    <col min="7169" max="7169" width="2.625" style="179" customWidth="1"/>
    <col min="7170" max="7170" width="21.625" style="179" customWidth="1"/>
    <col min="7171" max="7171" width="14.125" style="179" customWidth="1"/>
    <col min="7172" max="7183" width="11" style="179" customWidth="1"/>
    <col min="7184" max="7185" width="2.625" style="179" customWidth="1"/>
    <col min="7186" max="7198" width="11" style="179" customWidth="1"/>
    <col min="7199" max="7200" width="2.625" style="179" customWidth="1"/>
    <col min="7201" max="7201" width="21.625" style="179" customWidth="1"/>
    <col min="7202" max="7210" width="13.5" style="179" customWidth="1"/>
    <col min="7211" max="7211" width="10.625" style="179" customWidth="1"/>
    <col min="7212" max="7213" width="5.625" style="179" customWidth="1"/>
    <col min="7214" max="7214" width="2.625" style="179" customWidth="1"/>
    <col min="7215" max="7216" width="5.625" style="179" customWidth="1"/>
    <col min="7217" max="7217" width="2.625" style="179" customWidth="1"/>
    <col min="7218" max="7220" width="5.625" style="179" customWidth="1"/>
    <col min="7221" max="7221" width="2.625" style="179" customWidth="1"/>
    <col min="7222" max="7224" width="5.625" style="179" customWidth="1"/>
    <col min="7225" max="7424" width="10.625" style="179"/>
    <col min="7425" max="7425" width="2.625" style="179" customWidth="1"/>
    <col min="7426" max="7426" width="21.625" style="179" customWidth="1"/>
    <col min="7427" max="7427" width="14.125" style="179" customWidth="1"/>
    <col min="7428" max="7439" width="11" style="179" customWidth="1"/>
    <col min="7440" max="7441" width="2.625" style="179" customWidth="1"/>
    <col min="7442" max="7454" width="11" style="179" customWidth="1"/>
    <col min="7455" max="7456" width="2.625" style="179" customWidth="1"/>
    <col min="7457" max="7457" width="21.625" style="179" customWidth="1"/>
    <col min="7458" max="7466" width="13.5" style="179" customWidth="1"/>
    <col min="7467" max="7467" width="10.625" style="179" customWidth="1"/>
    <col min="7468" max="7469" width="5.625" style="179" customWidth="1"/>
    <col min="7470" max="7470" width="2.625" style="179" customWidth="1"/>
    <col min="7471" max="7472" width="5.625" style="179" customWidth="1"/>
    <col min="7473" max="7473" width="2.625" style="179" customWidth="1"/>
    <col min="7474" max="7476" width="5.625" style="179" customWidth="1"/>
    <col min="7477" max="7477" width="2.625" style="179" customWidth="1"/>
    <col min="7478" max="7480" width="5.625" style="179" customWidth="1"/>
    <col min="7481" max="7680" width="10.625" style="179"/>
    <col min="7681" max="7681" width="2.625" style="179" customWidth="1"/>
    <col min="7682" max="7682" width="21.625" style="179" customWidth="1"/>
    <col min="7683" max="7683" width="14.125" style="179" customWidth="1"/>
    <col min="7684" max="7695" width="11" style="179" customWidth="1"/>
    <col min="7696" max="7697" width="2.625" style="179" customWidth="1"/>
    <col min="7698" max="7710" width="11" style="179" customWidth="1"/>
    <col min="7711" max="7712" width="2.625" style="179" customWidth="1"/>
    <col min="7713" max="7713" width="21.625" style="179" customWidth="1"/>
    <col min="7714" max="7722" width="13.5" style="179" customWidth="1"/>
    <col min="7723" max="7723" width="10.625" style="179" customWidth="1"/>
    <col min="7724" max="7725" width="5.625" style="179" customWidth="1"/>
    <col min="7726" max="7726" width="2.625" style="179" customWidth="1"/>
    <col min="7727" max="7728" width="5.625" style="179" customWidth="1"/>
    <col min="7729" max="7729" width="2.625" style="179" customWidth="1"/>
    <col min="7730" max="7732" width="5.625" style="179" customWidth="1"/>
    <col min="7733" max="7733" width="2.625" style="179" customWidth="1"/>
    <col min="7734" max="7736" width="5.625" style="179" customWidth="1"/>
    <col min="7737" max="7936" width="10.625" style="179"/>
    <col min="7937" max="7937" width="2.625" style="179" customWidth="1"/>
    <col min="7938" max="7938" width="21.625" style="179" customWidth="1"/>
    <col min="7939" max="7939" width="14.125" style="179" customWidth="1"/>
    <col min="7940" max="7951" width="11" style="179" customWidth="1"/>
    <col min="7952" max="7953" width="2.625" style="179" customWidth="1"/>
    <col min="7954" max="7966" width="11" style="179" customWidth="1"/>
    <col min="7967" max="7968" width="2.625" style="179" customWidth="1"/>
    <col min="7969" max="7969" width="21.625" style="179" customWidth="1"/>
    <col min="7970" max="7978" width="13.5" style="179" customWidth="1"/>
    <col min="7979" max="7979" width="10.625" style="179" customWidth="1"/>
    <col min="7980" max="7981" width="5.625" style="179" customWidth="1"/>
    <col min="7982" max="7982" width="2.625" style="179" customWidth="1"/>
    <col min="7983" max="7984" width="5.625" style="179" customWidth="1"/>
    <col min="7985" max="7985" width="2.625" style="179" customWidth="1"/>
    <col min="7986" max="7988" width="5.625" style="179" customWidth="1"/>
    <col min="7989" max="7989" width="2.625" style="179" customWidth="1"/>
    <col min="7990" max="7992" width="5.625" style="179" customWidth="1"/>
    <col min="7993" max="8192" width="10.625" style="179"/>
    <col min="8193" max="8193" width="2.625" style="179" customWidth="1"/>
    <col min="8194" max="8194" width="21.625" style="179" customWidth="1"/>
    <col min="8195" max="8195" width="14.125" style="179" customWidth="1"/>
    <col min="8196" max="8207" width="11" style="179" customWidth="1"/>
    <col min="8208" max="8209" width="2.625" style="179" customWidth="1"/>
    <col min="8210" max="8222" width="11" style="179" customWidth="1"/>
    <col min="8223" max="8224" width="2.625" style="179" customWidth="1"/>
    <col min="8225" max="8225" width="21.625" style="179" customWidth="1"/>
    <col min="8226" max="8234" width="13.5" style="179" customWidth="1"/>
    <col min="8235" max="8235" width="10.625" style="179" customWidth="1"/>
    <col min="8236" max="8237" width="5.625" style="179" customWidth="1"/>
    <col min="8238" max="8238" width="2.625" style="179" customWidth="1"/>
    <col min="8239" max="8240" width="5.625" style="179" customWidth="1"/>
    <col min="8241" max="8241" width="2.625" style="179" customWidth="1"/>
    <col min="8242" max="8244" width="5.625" style="179" customWidth="1"/>
    <col min="8245" max="8245" width="2.625" style="179" customWidth="1"/>
    <col min="8246" max="8248" width="5.625" style="179" customWidth="1"/>
    <col min="8249" max="8448" width="10.625" style="179"/>
    <col min="8449" max="8449" width="2.625" style="179" customWidth="1"/>
    <col min="8450" max="8450" width="21.625" style="179" customWidth="1"/>
    <col min="8451" max="8451" width="14.125" style="179" customWidth="1"/>
    <col min="8452" max="8463" width="11" style="179" customWidth="1"/>
    <col min="8464" max="8465" width="2.625" style="179" customWidth="1"/>
    <col min="8466" max="8478" width="11" style="179" customWidth="1"/>
    <col min="8479" max="8480" width="2.625" style="179" customWidth="1"/>
    <col min="8481" max="8481" width="21.625" style="179" customWidth="1"/>
    <col min="8482" max="8490" width="13.5" style="179" customWidth="1"/>
    <col min="8491" max="8491" width="10.625" style="179" customWidth="1"/>
    <col min="8492" max="8493" width="5.625" style="179" customWidth="1"/>
    <col min="8494" max="8494" width="2.625" style="179" customWidth="1"/>
    <col min="8495" max="8496" width="5.625" style="179" customWidth="1"/>
    <col min="8497" max="8497" width="2.625" style="179" customWidth="1"/>
    <col min="8498" max="8500" width="5.625" style="179" customWidth="1"/>
    <col min="8501" max="8501" width="2.625" style="179" customWidth="1"/>
    <col min="8502" max="8504" width="5.625" style="179" customWidth="1"/>
    <col min="8505" max="8704" width="10.625" style="179"/>
    <col min="8705" max="8705" width="2.625" style="179" customWidth="1"/>
    <col min="8706" max="8706" width="21.625" style="179" customWidth="1"/>
    <col min="8707" max="8707" width="14.125" style="179" customWidth="1"/>
    <col min="8708" max="8719" width="11" style="179" customWidth="1"/>
    <col min="8720" max="8721" width="2.625" style="179" customWidth="1"/>
    <col min="8722" max="8734" width="11" style="179" customWidth="1"/>
    <col min="8735" max="8736" width="2.625" style="179" customWidth="1"/>
    <col min="8737" max="8737" width="21.625" style="179" customWidth="1"/>
    <col min="8738" max="8746" width="13.5" style="179" customWidth="1"/>
    <col min="8747" max="8747" width="10.625" style="179" customWidth="1"/>
    <col min="8748" max="8749" width="5.625" style="179" customWidth="1"/>
    <col min="8750" max="8750" width="2.625" style="179" customWidth="1"/>
    <col min="8751" max="8752" width="5.625" style="179" customWidth="1"/>
    <col min="8753" max="8753" width="2.625" style="179" customWidth="1"/>
    <col min="8754" max="8756" width="5.625" style="179" customWidth="1"/>
    <col min="8757" max="8757" width="2.625" style="179" customWidth="1"/>
    <col min="8758" max="8760" width="5.625" style="179" customWidth="1"/>
    <col min="8761" max="8960" width="10.625" style="179"/>
    <col min="8961" max="8961" width="2.625" style="179" customWidth="1"/>
    <col min="8962" max="8962" width="21.625" style="179" customWidth="1"/>
    <col min="8963" max="8963" width="14.125" style="179" customWidth="1"/>
    <col min="8964" max="8975" width="11" style="179" customWidth="1"/>
    <col min="8976" max="8977" width="2.625" style="179" customWidth="1"/>
    <col min="8978" max="8990" width="11" style="179" customWidth="1"/>
    <col min="8991" max="8992" width="2.625" style="179" customWidth="1"/>
    <col min="8993" max="8993" width="21.625" style="179" customWidth="1"/>
    <col min="8994" max="9002" width="13.5" style="179" customWidth="1"/>
    <col min="9003" max="9003" width="10.625" style="179" customWidth="1"/>
    <col min="9004" max="9005" width="5.625" style="179" customWidth="1"/>
    <col min="9006" max="9006" width="2.625" style="179" customWidth="1"/>
    <col min="9007" max="9008" width="5.625" style="179" customWidth="1"/>
    <col min="9009" max="9009" width="2.625" style="179" customWidth="1"/>
    <col min="9010" max="9012" width="5.625" style="179" customWidth="1"/>
    <col min="9013" max="9013" width="2.625" style="179" customWidth="1"/>
    <col min="9014" max="9016" width="5.625" style="179" customWidth="1"/>
    <col min="9017" max="9216" width="10.625" style="179"/>
    <col min="9217" max="9217" width="2.625" style="179" customWidth="1"/>
    <col min="9218" max="9218" width="21.625" style="179" customWidth="1"/>
    <col min="9219" max="9219" width="14.125" style="179" customWidth="1"/>
    <col min="9220" max="9231" width="11" style="179" customWidth="1"/>
    <col min="9232" max="9233" width="2.625" style="179" customWidth="1"/>
    <col min="9234" max="9246" width="11" style="179" customWidth="1"/>
    <col min="9247" max="9248" width="2.625" style="179" customWidth="1"/>
    <col min="9249" max="9249" width="21.625" style="179" customWidth="1"/>
    <col min="9250" max="9258" width="13.5" style="179" customWidth="1"/>
    <col min="9259" max="9259" width="10.625" style="179" customWidth="1"/>
    <col min="9260" max="9261" width="5.625" style="179" customWidth="1"/>
    <col min="9262" max="9262" width="2.625" style="179" customWidth="1"/>
    <col min="9263" max="9264" width="5.625" style="179" customWidth="1"/>
    <col min="9265" max="9265" width="2.625" style="179" customWidth="1"/>
    <col min="9266" max="9268" width="5.625" style="179" customWidth="1"/>
    <col min="9269" max="9269" width="2.625" style="179" customWidth="1"/>
    <col min="9270" max="9272" width="5.625" style="179" customWidth="1"/>
    <col min="9273" max="9472" width="10.625" style="179"/>
    <col min="9473" max="9473" width="2.625" style="179" customWidth="1"/>
    <col min="9474" max="9474" width="21.625" style="179" customWidth="1"/>
    <col min="9475" max="9475" width="14.125" style="179" customWidth="1"/>
    <col min="9476" max="9487" width="11" style="179" customWidth="1"/>
    <col min="9488" max="9489" width="2.625" style="179" customWidth="1"/>
    <col min="9490" max="9502" width="11" style="179" customWidth="1"/>
    <col min="9503" max="9504" width="2.625" style="179" customWidth="1"/>
    <col min="9505" max="9505" width="21.625" style="179" customWidth="1"/>
    <col min="9506" max="9514" width="13.5" style="179" customWidth="1"/>
    <col min="9515" max="9515" width="10.625" style="179" customWidth="1"/>
    <col min="9516" max="9517" width="5.625" style="179" customWidth="1"/>
    <col min="9518" max="9518" width="2.625" style="179" customWidth="1"/>
    <col min="9519" max="9520" width="5.625" style="179" customWidth="1"/>
    <col min="9521" max="9521" width="2.625" style="179" customWidth="1"/>
    <col min="9522" max="9524" width="5.625" style="179" customWidth="1"/>
    <col min="9525" max="9525" width="2.625" style="179" customWidth="1"/>
    <col min="9526" max="9528" width="5.625" style="179" customWidth="1"/>
    <col min="9529" max="9728" width="10.625" style="179"/>
    <col min="9729" max="9729" width="2.625" style="179" customWidth="1"/>
    <col min="9730" max="9730" width="21.625" style="179" customWidth="1"/>
    <col min="9731" max="9731" width="14.125" style="179" customWidth="1"/>
    <col min="9732" max="9743" width="11" style="179" customWidth="1"/>
    <col min="9744" max="9745" width="2.625" style="179" customWidth="1"/>
    <col min="9746" max="9758" width="11" style="179" customWidth="1"/>
    <col min="9759" max="9760" width="2.625" style="179" customWidth="1"/>
    <col min="9761" max="9761" width="21.625" style="179" customWidth="1"/>
    <col min="9762" max="9770" width="13.5" style="179" customWidth="1"/>
    <col min="9771" max="9771" width="10.625" style="179" customWidth="1"/>
    <col min="9772" max="9773" width="5.625" style="179" customWidth="1"/>
    <col min="9774" max="9774" width="2.625" style="179" customWidth="1"/>
    <col min="9775" max="9776" width="5.625" style="179" customWidth="1"/>
    <col min="9777" max="9777" width="2.625" style="179" customWidth="1"/>
    <col min="9778" max="9780" width="5.625" style="179" customWidth="1"/>
    <col min="9781" max="9781" width="2.625" style="179" customWidth="1"/>
    <col min="9782" max="9784" width="5.625" style="179" customWidth="1"/>
    <col min="9785" max="9984" width="10.625" style="179"/>
    <col min="9985" max="9985" width="2.625" style="179" customWidth="1"/>
    <col min="9986" max="9986" width="21.625" style="179" customWidth="1"/>
    <col min="9987" max="9987" width="14.125" style="179" customWidth="1"/>
    <col min="9988" max="9999" width="11" style="179" customWidth="1"/>
    <col min="10000" max="10001" width="2.625" style="179" customWidth="1"/>
    <col min="10002" max="10014" width="11" style="179" customWidth="1"/>
    <col min="10015" max="10016" width="2.625" style="179" customWidth="1"/>
    <col min="10017" max="10017" width="21.625" style="179" customWidth="1"/>
    <col min="10018" max="10026" width="13.5" style="179" customWidth="1"/>
    <col min="10027" max="10027" width="10.625" style="179" customWidth="1"/>
    <col min="10028" max="10029" width="5.625" style="179" customWidth="1"/>
    <col min="10030" max="10030" width="2.625" style="179" customWidth="1"/>
    <col min="10031" max="10032" width="5.625" style="179" customWidth="1"/>
    <col min="10033" max="10033" width="2.625" style="179" customWidth="1"/>
    <col min="10034" max="10036" width="5.625" style="179" customWidth="1"/>
    <col min="10037" max="10037" width="2.625" style="179" customWidth="1"/>
    <col min="10038" max="10040" width="5.625" style="179" customWidth="1"/>
    <col min="10041" max="10240" width="10.625" style="179"/>
    <col min="10241" max="10241" width="2.625" style="179" customWidth="1"/>
    <col min="10242" max="10242" width="21.625" style="179" customWidth="1"/>
    <col min="10243" max="10243" width="14.125" style="179" customWidth="1"/>
    <col min="10244" max="10255" width="11" style="179" customWidth="1"/>
    <col min="10256" max="10257" width="2.625" style="179" customWidth="1"/>
    <col min="10258" max="10270" width="11" style="179" customWidth="1"/>
    <col min="10271" max="10272" width="2.625" style="179" customWidth="1"/>
    <col min="10273" max="10273" width="21.625" style="179" customWidth="1"/>
    <col min="10274" max="10282" width="13.5" style="179" customWidth="1"/>
    <col min="10283" max="10283" width="10.625" style="179" customWidth="1"/>
    <col min="10284" max="10285" width="5.625" style="179" customWidth="1"/>
    <col min="10286" max="10286" width="2.625" style="179" customWidth="1"/>
    <col min="10287" max="10288" width="5.625" style="179" customWidth="1"/>
    <col min="10289" max="10289" width="2.625" style="179" customWidth="1"/>
    <col min="10290" max="10292" width="5.625" style="179" customWidth="1"/>
    <col min="10293" max="10293" width="2.625" style="179" customWidth="1"/>
    <col min="10294" max="10296" width="5.625" style="179" customWidth="1"/>
    <col min="10297" max="10496" width="10.625" style="179"/>
    <col min="10497" max="10497" width="2.625" style="179" customWidth="1"/>
    <col min="10498" max="10498" width="21.625" style="179" customWidth="1"/>
    <col min="10499" max="10499" width="14.125" style="179" customWidth="1"/>
    <col min="10500" max="10511" width="11" style="179" customWidth="1"/>
    <col min="10512" max="10513" width="2.625" style="179" customWidth="1"/>
    <col min="10514" max="10526" width="11" style="179" customWidth="1"/>
    <col min="10527" max="10528" width="2.625" style="179" customWidth="1"/>
    <col min="10529" max="10529" width="21.625" style="179" customWidth="1"/>
    <col min="10530" max="10538" width="13.5" style="179" customWidth="1"/>
    <col min="10539" max="10539" width="10.625" style="179" customWidth="1"/>
    <col min="10540" max="10541" width="5.625" style="179" customWidth="1"/>
    <col min="10542" max="10542" width="2.625" style="179" customWidth="1"/>
    <col min="10543" max="10544" width="5.625" style="179" customWidth="1"/>
    <col min="10545" max="10545" width="2.625" style="179" customWidth="1"/>
    <col min="10546" max="10548" width="5.625" style="179" customWidth="1"/>
    <col min="10549" max="10549" width="2.625" style="179" customWidth="1"/>
    <col min="10550" max="10552" width="5.625" style="179" customWidth="1"/>
    <col min="10553" max="10752" width="10.625" style="179"/>
    <col min="10753" max="10753" width="2.625" style="179" customWidth="1"/>
    <col min="10754" max="10754" width="21.625" style="179" customWidth="1"/>
    <col min="10755" max="10755" width="14.125" style="179" customWidth="1"/>
    <col min="10756" max="10767" width="11" style="179" customWidth="1"/>
    <col min="10768" max="10769" width="2.625" style="179" customWidth="1"/>
    <col min="10770" max="10782" width="11" style="179" customWidth="1"/>
    <col min="10783" max="10784" width="2.625" style="179" customWidth="1"/>
    <col min="10785" max="10785" width="21.625" style="179" customWidth="1"/>
    <col min="10786" max="10794" width="13.5" style="179" customWidth="1"/>
    <col min="10795" max="10795" width="10.625" style="179" customWidth="1"/>
    <col min="10796" max="10797" width="5.625" style="179" customWidth="1"/>
    <col min="10798" max="10798" width="2.625" style="179" customWidth="1"/>
    <col min="10799" max="10800" width="5.625" style="179" customWidth="1"/>
    <col min="10801" max="10801" width="2.625" style="179" customWidth="1"/>
    <col min="10802" max="10804" width="5.625" style="179" customWidth="1"/>
    <col min="10805" max="10805" width="2.625" style="179" customWidth="1"/>
    <col min="10806" max="10808" width="5.625" style="179" customWidth="1"/>
    <col min="10809" max="11008" width="10.625" style="179"/>
    <col min="11009" max="11009" width="2.625" style="179" customWidth="1"/>
    <col min="11010" max="11010" width="21.625" style="179" customWidth="1"/>
    <col min="11011" max="11011" width="14.125" style="179" customWidth="1"/>
    <col min="11012" max="11023" width="11" style="179" customWidth="1"/>
    <col min="11024" max="11025" width="2.625" style="179" customWidth="1"/>
    <col min="11026" max="11038" width="11" style="179" customWidth="1"/>
    <col min="11039" max="11040" width="2.625" style="179" customWidth="1"/>
    <col min="11041" max="11041" width="21.625" style="179" customWidth="1"/>
    <col min="11042" max="11050" width="13.5" style="179" customWidth="1"/>
    <col min="11051" max="11051" width="10.625" style="179" customWidth="1"/>
    <col min="11052" max="11053" width="5.625" style="179" customWidth="1"/>
    <col min="11054" max="11054" width="2.625" style="179" customWidth="1"/>
    <col min="11055" max="11056" width="5.625" style="179" customWidth="1"/>
    <col min="11057" max="11057" width="2.625" style="179" customWidth="1"/>
    <col min="11058" max="11060" width="5.625" style="179" customWidth="1"/>
    <col min="11061" max="11061" width="2.625" style="179" customWidth="1"/>
    <col min="11062" max="11064" width="5.625" style="179" customWidth="1"/>
    <col min="11065" max="11264" width="10.625" style="179"/>
    <col min="11265" max="11265" width="2.625" style="179" customWidth="1"/>
    <col min="11266" max="11266" width="21.625" style="179" customWidth="1"/>
    <col min="11267" max="11267" width="14.125" style="179" customWidth="1"/>
    <col min="11268" max="11279" width="11" style="179" customWidth="1"/>
    <col min="11280" max="11281" width="2.625" style="179" customWidth="1"/>
    <col min="11282" max="11294" width="11" style="179" customWidth="1"/>
    <col min="11295" max="11296" width="2.625" style="179" customWidth="1"/>
    <col min="11297" max="11297" width="21.625" style="179" customWidth="1"/>
    <col min="11298" max="11306" width="13.5" style="179" customWidth="1"/>
    <col min="11307" max="11307" width="10.625" style="179" customWidth="1"/>
    <col min="11308" max="11309" width="5.625" style="179" customWidth="1"/>
    <col min="11310" max="11310" width="2.625" style="179" customWidth="1"/>
    <col min="11311" max="11312" width="5.625" style="179" customWidth="1"/>
    <col min="11313" max="11313" width="2.625" style="179" customWidth="1"/>
    <col min="11314" max="11316" width="5.625" style="179" customWidth="1"/>
    <col min="11317" max="11317" width="2.625" style="179" customWidth="1"/>
    <col min="11318" max="11320" width="5.625" style="179" customWidth="1"/>
    <col min="11321" max="11520" width="10.625" style="179"/>
    <col min="11521" max="11521" width="2.625" style="179" customWidth="1"/>
    <col min="11522" max="11522" width="21.625" style="179" customWidth="1"/>
    <col min="11523" max="11523" width="14.125" style="179" customWidth="1"/>
    <col min="11524" max="11535" width="11" style="179" customWidth="1"/>
    <col min="11536" max="11537" width="2.625" style="179" customWidth="1"/>
    <col min="11538" max="11550" width="11" style="179" customWidth="1"/>
    <col min="11551" max="11552" width="2.625" style="179" customWidth="1"/>
    <col min="11553" max="11553" width="21.625" style="179" customWidth="1"/>
    <col min="11554" max="11562" width="13.5" style="179" customWidth="1"/>
    <col min="11563" max="11563" width="10.625" style="179" customWidth="1"/>
    <col min="11564" max="11565" width="5.625" style="179" customWidth="1"/>
    <col min="11566" max="11566" width="2.625" style="179" customWidth="1"/>
    <col min="11567" max="11568" width="5.625" style="179" customWidth="1"/>
    <col min="11569" max="11569" width="2.625" style="179" customWidth="1"/>
    <col min="11570" max="11572" width="5.625" style="179" customWidth="1"/>
    <col min="11573" max="11573" width="2.625" style="179" customWidth="1"/>
    <col min="11574" max="11576" width="5.625" style="179" customWidth="1"/>
    <col min="11577" max="11776" width="10.625" style="179"/>
    <col min="11777" max="11777" width="2.625" style="179" customWidth="1"/>
    <col min="11778" max="11778" width="21.625" style="179" customWidth="1"/>
    <col min="11779" max="11779" width="14.125" style="179" customWidth="1"/>
    <col min="11780" max="11791" width="11" style="179" customWidth="1"/>
    <col min="11792" max="11793" width="2.625" style="179" customWidth="1"/>
    <col min="11794" max="11806" width="11" style="179" customWidth="1"/>
    <col min="11807" max="11808" width="2.625" style="179" customWidth="1"/>
    <col min="11809" max="11809" width="21.625" style="179" customWidth="1"/>
    <col min="11810" max="11818" width="13.5" style="179" customWidth="1"/>
    <col min="11819" max="11819" width="10.625" style="179" customWidth="1"/>
    <col min="11820" max="11821" width="5.625" style="179" customWidth="1"/>
    <col min="11822" max="11822" width="2.625" style="179" customWidth="1"/>
    <col min="11823" max="11824" width="5.625" style="179" customWidth="1"/>
    <col min="11825" max="11825" width="2.625" style="179" customWidth="1"/>
    <col min="11826" max="11828" width="5.625" style="179" customWidth="1"/>
    <col min="11829" max="11829" width="2.625" style="179" customWidth="1"/>
    <col min="11830" max="11832" width="5.625" style="179" customWidth="1"/>
    <col min="11833" max="12032" width="10.625" style="179"/>
    <col min="12033" max="12033" width="2.625" style="179" customWidth="1"/>
    <col min="12034" max="12034" width="21.625" style="179" customWidth="1"/>
    <col min="12035" max="12035" width="14.125" style="179" customWidth="1"/>
    <col min="12036" max="12047" width="11" style="179" customWidth="1"/>
    <col min="12048" max="12049" width="2.625" style="179" customWidth="1"/>
    <col min="12050" max="12062" width="11" style="179" customWidth="1"/>
    <col min="12063" max="12064" width="2.625" style="179" customWidth="1"/>
    <col min="12065" max="12065" width="21.625" style="179" customWidth="1"/>
    <col min="12066" max="12074" width="13.5" style="179" customWidth="1"/>
    <col min="12075" max="12075" width="10.625" style="179" customWidth="1"/>
    <col min="12076" max="12077" width="5.625" style="179" customWidth="1"/>
    <col min="12078" max="12078" width="2.625" style="179" customWidth="1"/>
    <col min="12079" max="12080" width="5.625" style="179" customWidth="1"/>
    <col min="12081" max="12081" width="2.625" style="179" customWidth="1"/>
    <col min="12082" max="12084" width="5.625" style="179" customWidth="1"/>
    <col min="12085" max="12085" width="2.625" style="179" customWidth="1"/>
    <col min="12086" max="12088" width="5.625" style="179" customWidth="1"/>
    <col min="12089" max="12288" width="10.625" style="179"/>
    <col min="12289" max="12289" width="2.625" style="179" customWidth="1"/>
    <col min="12290" max="12290" width="21.625" style="179" customWidth="1"/>
    <col min="12291" max="12291" width="14.125" style="179" customWidth="1"/>
    <col min="12292" max="12303" width="11" style="179" customWidth="1"/>
    <col min="12304" max="12305" width="2.625" style="179" customWidth="1"/>
    <col min="12306" max="12318" width="11" style="179" customWidth="1"/>
    <col min="12319" max="12320" width="2.625" style="179" customWidth="1"/>
    <col min="12321" max="12321" width="21.625" style="179" customWidth="1"/>
    <col min="12322" max="12330" width="13.5" style="179" customWidth="1"/>
    <col min="12331" max="12331" width="10.625" style="179" customWidth="1"/>
    <col min="12332" max="12333" width="5.625" style="179" customWidth="1"/>
    <col min="12334" max="12334" width="2.625" style="179" customWidth="1"/>
    <col min="12335" max="12336" width="5.625" style="179" customWidth="1"/>
    <col min="12337" max="12337" width="2.625" style="179" customWidth="1"/>
    <col min="12338" max="12340" width="5.625" style="179" customWidth="1"/>
    <col min="12341" max="12341" width="2.625" style="179" customWidth="1"/>
    <col min="12342" max="12344" width="5.625" style="179" customWidth="1"/>
    <col min="12345" max="12544" width="10.625" style="179"/>
    <col min="12545" max="12545" width="2.625" style="179" customWidth="1"/>
    <col min="12546" max="12546" width="21.625" style="179" customWidth="1"/>
    <col min="12547" max="12547" width="14.125" style="179" customWidth="1"/>
    <col min="12548" max="12559" width="11" style="179" customWidth="1"/>
    <col min="12560" max="12561" width="2.625" style="179" customWidth="1"/>
    <col min="12562" max="12574" width="11" style="179" customWidth="1"/>
    <col min="12575" max="12576" width="2.625" style="179" customWidth="1"/>
    <col min="12577" max="12577" width="21.625" style="179" customWidth="1"/>
    <col min="12578" max="12586" width="13.5" style="179" customWidth="1"/>
    <col min="12587" max="12587" width="10.625" style="179" customWidth="1"/>
    <col min="12588" max="12589" width="5.625" style="179" customWidth="1"/>
    <col min="12590" max="12590" width="2.625" style="179" customWidth="1"/>
    <col min="12591" max="12592" width="5.625" style="179" customWidth="1"/>
    <col min="12593" max="12593" width="2.625" style="179" customWidth="1"/>
    <col min="12594" max="12596" width="5.625" style="179" customWidth="1"/>
    <col min="12597" max="12597" width="2.625" style="179" customWidth="1"/>
    <col min="12598" max="12600" width="5.625" style="179" customWidth="1"/>
    <col min="12601" max="12800" width="10.625" style="179"/>
    <col min="12801" max="12801" width="2.625" style="179" customWidth="1"/>
    <col min="12802" max="12802" width="21.625" style="179" customWidth="1"/>
    <col min="12803" max="12803" width="14.125" style="179" customWidth="1"/>
    <col min="12804" max="12815" width="11" style="179" customWidth="1"/>
    <col min="12816" max="12817" width="2.625" style="179" customWidth="1"/>
    <col min="12818" max="12830" width="11" style="179" customWidth="1"/>
    <col min="12831" max="12832" width="2.625" style="179" customWidth="1"/>
    <col min="12833" max="12833" width="21.625" style="179" customWidth="1"/>
    <col min="12834" max="12842" width="13.5" style="179" customWidth="1"/>
    <col min="12843" max="12843" width="10.625" style="179" customWidth="1"/>
    <col min="12844" max="12845" width="5.625" style="179" customWidth="1"/>
    <col min="12846" max="12846" width="2.625" style="179" customWidth="1"/>
    <col min="12847" max="12848" width="5.625" style="179" customWidth="1"/>
    <col min="12849" max="12849" width="2.625" style="179" customWidth="1"/>
    <col min="12850" max="12852" width="5.625" style="179" customWidth="1"/>
    <col min="12853" max="12853" width="2.625" style="179" customWidth="1"/>
    <col min="12854" max="12856" width="5.625" style="179" customWidth="1"/>
    <col min="12857" max="13056" width="10.625" style="179"/>
    <col min="13057" max="13057" width="2.625" style="179" customWidth="1"/>
    <col min="13058" max="13058" width="21.625" style="179" customWidth="1"/>
    <col min="13059" max="13059" width="14.125" style="179" customWidth="1"/>
    <col min="13060" max="13071" width="11" style="179" customWidth="1"/>
    <col min="13072" max="13073" width="2.625" style="179" customWidth="1"/>
    <col min="13074" max="13086" width="11" style="179" customWidth="1"/>
    <col min="13087" max="13088" width="2.625" style="179" customWidth="1"/>
    <col min="13089" max="13089" width="21.625" style="179" customWidth="1"/>
    <col min="13090" max="13098" width="13.5" style="179" customWidth="1"/>
    <col min="13099" max="13099" width="10.625" style="179" customWidth="1"/>
    <col min="13100" max="13101" width="5.625" style="179" customWidth="1"/>
    <col min="13102" max="13102" width="2.625" style="179" customWidth="1"/>
    <col min="13103" max="13104" width="5.625" style="179" customWidth="1"/>
    <col min="13105" max="13105" width="2.625" style="179" customWidth="1"/>
    <col min="13106" max="13108" width="5.625" style="179" customWidth="1"/>
    <col min="13109" max="13109" width="2.625" style="179" customWidth="1"/>
    <col min="13110" max="13112" width="5.625" style="179" customWidth="1"/>
    <col min="13113" max="13312" width="10.625" style="179"/>
    <col min="13313" max="13313" width="2.625" style="179" customWidth="1"/>
    <col min="13314" max="13314" width="21.625" style="179" customWidth="1"/>
    <col min="13315" max="13315" width="14.125" style="179" customWidth="1"/>
    <col min="13316" max="13327" width="11" style="179" customWidth="1"/>
    <col min="13328" max="13329" width="2.625" style="179" customWidth="1"/>
    <col min="13330" max="13342" width="11" style="179" customWidth="1"/>
    <col min="13343" max="13344" width="2.625" style="179" customWidth="1"/>
    <col min="13345" max="13345" width="21.625" style="179" customWidth="1"/>
    <col min="13346" max="13354" width="13.5" style="179" customWidth="1"/>
    <col min="13355" max="13355" width="10.625" style="179" customWidth="1"/>
    <col min="13356" max="13357" width="5.625" style="179" customWidth="1"/>
    <col min="13358" max="13358" width="2.625" style="179" customWidth="1"/>
    <col min="13359" max="13360" width="5.625" style="179" customWidth="1"/>
    <col min="13361" max="13361" width="2.625" style="179" customWidth="1"/>
    <col min="13362" max="13364" width="5.625" style="179" customWidth="1"/>
    <col min="13365" max="13365" width="2.625" style="179" customWidth="1"/>
    <col min="13366" max="13368" width="5.625" style="179" customWidth="1"/>
    <col min="13369" max="13568" width="10.625" style="179"/>
    <col min="13569" max="13569" width="2.625" style="179" customWidth="1"/>
    <col min="13570" max="13570" width="21.625" style="179" customWidth="1"/>
    <col min="13571" max="13571" width="14.125" style="179" customWidth="1"/>
    <col min="13572" max="13583" width="11" style="179" customWidth="1"/>
    <col min="13584" max="13585" width="2.625" style="179" customWidth="1"/>
    <col min="13586" max="13598" width="11" style="179" customWidth="1"/>
    <col min="13599" max="13600" width="2.625" style="179" customWidth="1"/>
    <col min="13601" max="13601" width="21.625" style="179" customWidth="1"/>
    <col min="13602" max="13610" width="13.5" style="179" customWidth="1"/>
    <col min="13611" max="13611" width="10.625" style="179" customWidth="1"/>
    <col min="13612" max="13613" width="5.625" style="179" customWidth="1"/>
    <col min="13614" max="13614" width="2.625" style="179" customWidth="1"/>
    <col min="13615" max="13616" width="5.625" style="179" customWidth="1"/>
    <col min="13617" max="13617" width="2.625" style="179" customWidth="1"/>
    <col min="13618" max="13620" width="5.625" style="179" customWidth="1"/>
    <col min="13621" max="13621" width="2.625" style="179" customWidth="1"/>
    <col min="13622" max="13624" width="5.625" style="179" customWidth="1"/>
    <col min="13625" max="13824" width="10.625" style="179"/>
    <col min="13825" max="13825" width="2.625" style="179" customWidth="1"/>
    <col min="13826" max="13826" width="21.625" style="179" customWidth="1"/>
    <col min="13827" max="13827" width="14.125" style="179" customWidth="1"/>
    <col min="13828" max="13839" width="11" style="179" customWidth="1"/>
    <col min="13840" max="13841" width="2.625" style="179" customWidth="1"/>
    <col min="13842" max="13854" width="11" style="179" customWidth="1"/>
    <col min="13855" max="13856" width="2.625" style="179" customWidth="1"/>
    <col min="13857" max="13857" width="21.625" style="179" customWidth="1"/>
    <col min="13858" max="13866" width="13.5" style="179" customWidth="1"/>
    <col min="13867" max="13867" width="10.625" style="179" customWidth="1"/>
    <col min="13868" max="13869" width="5.625" style="179" customWidth="1"/>
    <col min="13870" max="13870" width="2.625" style="179" customWidth="1"/>
    <col min="13871" max="13872" width="5.625" style="179" customWidth="1"/>
    <col min="13873" max="13873" width="2.625" style="179" customWidth="1"/>
    <col min="13874" max="13876" width="5.625" style="179" customWidth="1"/>
    <col min="13877" max="13877" width="2.625" style="179" customWidth="1"/>
    <col min="13878" max="13880" width="5.625" style="179" customWidth="1"/>
    <col min="13881" max="14080" width="10.625" style="179"/>
    <col min="14081" max="14081" width="2.625" style="179" customWidth="1"/>
    <col min="14082" max="14082" width="21.625" style="179" customWidth="1"/>
    <col min="14083" max="14083" width="14.125" style="179" customWidth="1"/>
    <col min="14084" max="14095" width="11" style="179" customWidth="1"/>
    <col min="14096" max="14097" width="2.625" style="179" customWidth="1"/>
    <col min="14098" max="14110" width="11" style="179" customWidth="1"/>
    <col min="14111" max="14112" width="2.625" style="179" customWidth="1"/>
    <col min="14113" max="14113" width="21.625" style="179" customWidth="1"/>
    <col min="14114" max="14122" width="13.5" style="179" customWidth="1"/>
    <col min="14123" max="14123" width="10.625" style="179" customWidth="1"/>
    <col min="14124" max="14125" width="5.625" style="179" customWidth="1"/>
    <col min="14126" max="14126" width="2.625" style="179" customWidth="1"/>
    <col min="14127" max="14128" width="5.625" style="179" customWidth="1"/>
    <col min="14129" max="14129" width="2.625" style="179" customWidth="1"/>
    <col min="14130" max="14132" width="5.625" style="179" customWidth="1"/>
    <col min="14133" max="14133" width="2.625" style="179" customWidth="1"/>
    <col min="14134" max="14136" width="5.625" style="179" customWidth="1"/>
    <col min="14137" max="14336" width="10.625" style="179"/>
    <col min="14337" max="14337" width="2.625" style="179" customWidth="1"/>
    <col min="14338" max="14338" width="21.625" style="179" customWidth="1"/>
    <col min="14339" max="14339" width="14.125" style="179" customWidth="1"/>
    <col min="14340" max="14351" width="11" style="179" customWidth="1"/>
    <col min="14352" max="14353" width="2.625" style="179" customWidth="1"/>
    <col min="14354" max="14366" width="11" style="179" customWidth="1"/>
    <col min="14367" max="14368" width="2.625" style="179" customWidth="1"/>
    <col min="14369" max="14369" width="21.625" style="179" customWidth="1"/>
    <col min="14370" max="14378" width="13.5" style="179" customWidth="1"/>
    <col min="14379" max="14379" width="10.625" style="179" customWidth="1"/>
    <col min="14380" max="14381" width="5.625" style="179" customWidth="1"/>
    <col min="14382" max="14382" width="2.625" style="179" customWidth="1"/>
    <col min="14383" max="14384" width="5.625" style="179" customWidth="1"/>
    <col min="14385" max="14385" width="2.625" style="179" customWidth="1"/>
    <col min="14386" max="14388" width="5.625" style="179" customWidth="1"/>
    <col min="14389" max="14389" width="2.625" style="179" customWidth="1"/>
    <col min="14390" max="14392" width="5.625" style="179" customWidth="1"/>
    <col min="14393" max="14592" width="10.625" style="179"/>
    <col min="14593" max="14593" width="2.625" style="179" customWidth="1"/>
    <col min="14594" max="14594" width="21.625" style="179" customWidth="1"/>
    <col min="14595" max="14595" width="14.125" style="179" customWidth="1"/>
    <col min="14596" max="14607" width="11" style="179" customWidth="1"/>
    <col min="14608" max="14609" width="2.625" style="179" customWidth="1"/>
    <col min="14610" max="14622" width="11" style="179" customWidth="1"/>
    <col min="14623" max="14624" width="2.625" style="179" customWidth="1"/>
    <col min="14625" max="14625" width="21.625" style="179" customWidth="1"/>
    <col min="14626" max="14634" width="13.5" style="179" customWidth="1"/>
    <col min="14635" max="14635" width="10.625" style="179" customWidth="1"/>
    <col min="14636" max="14637" width="5.625" style="179" customWidth="1"/>
    <col min="14638" max="14638" width="2.625" style="179" customWidth="1"/>
    <col min="14639" max="14640" width="5.625" style="179" customWidth="1"/>
    <col min="14641" max="14641" width="2.625" style="179" customWidth="1"/>
    <col min="14642" max="14644" width="5.625" style="179" customWidth="1"/>
    <col min="14645" max="14645" width="2.625" style="179" customWidth="1"/>
    <col min="14646" max="14648" width="5.625" style="179" customWidth="1"/>
    <col min="14649" max="14848" width="10.625" style="179"/>
    <col min="14849" max="14849" width="2.625" style="179" customWidth="1"/>
    <col min="14850" max="14850" width="21.625" style="179" customWidth="1"/>
    <col min="14851" max="14851" width="14.125" style="179" customWidth="1"/>
    <col min="14852" max="14863" width="11" style="179" customWidth="1"/>
    <col min="14864" max="14865" width="2.625" style="179" customWidth="1"/>
    <col min="14866" max="14878" width="11" style="179" customWidth="1"/>
    <col min="14879" max="14880" width="2.625" style="179" customWidth="1"/>
    <col min="14881" max="14881" width="21.625" style="179" customWidth="1"/>
    <col min="14882" max="14890" width="13.5" style="179" customWidth="1"/>
    <col min="14891" max="14891" width="10.625" style="179" customWidth="1"/>
    <col min="14892" max="14893" width="5.625" style="179" customWidth="1"/>
    <col min="14894" max="14894" width="2.625" style="179" customWidth="1"/>
    <col min="14895" max="14896" width="5.625" style="179" customWidth="1"/>
    <col min="14897" max="14897" width="2.625" style="179" customWidth="1"/>
    <col min="14898" max="14900" width="5.625" style="179" customWidth="1"/>
    <col min="14901" max="14901" width="2.625" style="179" customWidth="1"/>
    <col min="14902" max="14904" width="5.625" style="179" customWidth="1"/>
    <col min="14905" max="15104" width="10.625" style="179"/>
    <col min="15105" max="15105" width="2.625" style="179" customWidth="1"/>
    <col min="15106" max="15106" width="21.625" style="179" customWidth="1"/>
    <col min="15107" max="15107" width="14.125" style="179" customWidth="1"/>
    <col min="15108" max="15119" width="11" style="179" customWidth="1"/>
    <col min="15120" max="15121" width="2.625" style="179" customWidth="1"/>
    <col min="15122" max="15134" width="11" style="179" customWidth="1"/>
    <col min="15135" max="15136" width="2.625" style="179" customWidth="1"/>
    <col min="15137" max="15137" width="21.625" style="179" customWidth="1"/>
    <col min="15138" max="15146" width="13.5" style="179" customWidth="1"/>
    <col min="15147" max="15147" width="10.625" style="179" customWidth="1"/>
    <col min="15148" max="15149" width="5.625" style="179" customWidth="1"/>
    <col min="15150" max="15150" width="2.625" style="179" customWidth="1"/>
    <col min="15151" max="15152" width="5.625" style="179" customWidth="1"/>
    <col min="15153" max="15153" width="2.625" style="179" customWidth="1"/>
    <col min="15154" max="15156" width="5.625" style="179" customWidth="1"/>
    <col min="15157" max="15157" width="2.625" style="179" customWidth="1"/>
    <col min="15158" max="15160" width="5.625" style="179" customWidth="1"/>
    <col min="15161" max="15360" width="10.625" style="179"/>
    <col min="15361" max="15361" width="2.625" style="179" customWidth="1"/>
    <col min="15362" max="15362" width="21.625" style="179" customWidth="1"/>
    <col min="15363" max="15363" width="14.125" style="179" customWidth="1"/>
    <col min="15364" max="15375" width="11" style="179" customWidth="1"/>
    <col min="15376" max="15377" width="2.625" style="179" customWidth="1"/>
    <col min="15378" max="15390" width="11" style="179" customWidth="1"/>
    <col min="15391" max="15392" width="2.625" style="179" customWidth="1"/>
    <col min="15393" max="15393" width="21.625" style="179" customWidth="1"/>
    <col min="15394" max="15402" width="13.5" style="179" customWidth="1"/>
    <col min="15403" max="15403" width="10.625" style="179" customWidth="1"/>
    <col min="15404" max="15405" width="5.625" style="179" customWidth="1"/>
    <col min="15406" max="15406" width="2.625" style="179" customWidth="1"/>
    <col min="15407" max="15408" width="5.625" style="179" customWidth="1"/>
    <col min="15409" max="15409" width="2.625" style="179" customWidth="1"/>
    <col min="15410" max="15412" width="5.625" style="179" customWidth="1"/>
    <col min="15413" max="15413" width="2.625" style="179" customWidth="1"/>
    <col min="15414" max="15416" width="5.625" style="179" customWidth="1"/>
    <col min="15417" max="15616" width="10.625" style="179"/>
    <col min="15617" max="15617" width="2.625" style="179" customWidth="1"/>
    <col min="15618" max="15618" width="21.625" style="179" customWidth="1"/>
    <col min="15619" max="15619" width="14.125" style="179" customWidth="1"/>
    <col min="15620" max="15631" width="11" style="179" customWidth="1"/>
    <col min="15632" max="15633" width="2.625" style="179" customWidth="1"/>
    <col min="15634" max="15646" width="11" style="179" customWidth="1"/>
    <col min="15647" max="15648" width="2.625" style="179" customWidth="1"/>
    <col min="15649" max="15649" width="21.625" style="179" customWidth="1"/>
    <col min="15650" max="15658" width="13.5" style="179" customWidth="1"/>
    <col min="15659" max="15659" width="10.625" style="179" customWidth="1"/>
    <col min="15660" max="15661" width="5.625" style="179" customWidth="1"/>
    <col min="15662" max="15662" width="2.625" style="179" customWidth="1"/>
    <col min="15663" max="15664" width="5.625" style="179" customWidth="1"/>
    <col min="15665" max="15665" width="2.625" style="179" customWidth="1"/>
    <col min="15666" max="15668" width="5.625" style="179" customWidth="1"/>
    <col min="15669" max="15669" width="2.625" style="179" customWidth="1"/>
    <col min="15670" max="15672" width="5.625" style="179" customWidth="1"/>
    <col min="15673" max="15872" width="10.625" style="179"/>
    <col min="15873" max="15873" width="2.625" style="179" customWidth="1"/>
    <col min="15874" max="15874" width="21.625" style="179" customWidth="1"/>
    <col min="15875" max="15875" width="14.125" style="179" customWidth="1"/>
    <col min="15876" max="15887" width="11" style="179" customWidth="1"/>
    <col min="15888" max="15889" width="2.625" style="179" customWidth="1"/>
    <col min="15890" max="15902" width="11" style="179" customWidth="1"/>
    <col min="15903" max="15904" width="2.625" style="179" customWidth="1"/>
    <col min="15905" max="15905" width="21.625" style="179" customWidth="1"/>
    <col min="15906" max="15914" width="13.5" style="179" customWidth="1"/>
    <col min="15915" max="15915" width="10.625" style="179" customWidth="1"/>
    <col min="15916" max="15917" width="5.625" style="179" customWidth="1"/>
    <col min="15918" max="15918" width="2.625" style="179" customWidth="1"/>
    <col min="15919" max="15920" width="5.625" style="179" customWidth="1"/>
    <col min="15921" max="15921" width="2.625" style="179" customWidth="1"/>
    <col min="15922" max="15924" width="5.625" style="179" customWidth="1"/>
    <col min="15925" max="15925" width="2.625" style="179" customWidth="1"/>
    <col min="15926" max="15928" width="5.625" style="179" customWidth="1"/>
    <col min="15929" max="16128" width="10.625" style="179"/>
    <col min="16129" max="16129" width="2.625" style="179" customWidth="1"/>
    <col min="16130" max="16130" width="21.625" style="179" customWidth="1"/>
    <col min="16131" max="16131" width="14.125" style="179" customWidth="1"/>
    <col min="16132" max="16143" width="11" style="179" customWidth="1"/>
    <col min="16144" max="16145" width="2.625" style="179" customWidth="1"/>
    <col min="16146" max="16158" width="11" style="179" customWidth="1"/>
    <col min="16159" max="16160" width="2.625" style="179" customWidth="1"/>
    <col min="16161" max="16161" width="21.625" style="179" customWidth="1"/>
    <col min="16162" max="16170" width="13.5" style="179" customWidth="1"/>
    <col min="16171" max="16171" width="10.625" style="179" customWidth="1"/>
    <col min="16172" max="16173" width="5.625" style="179" customWidth="1"/>
    <col min="16174" max="16174" width="2.625" style="179" customWidth="1"/>
    <col min="16175" max="16176" width="5.625" style="179" customWidth="1"/>
    <col min="16177" max="16177" width="2.625" style="179" customWidth="1"/>
    <col min="16178" max="16180" width="5.625" style="179" customWidth="1"/>
    <col min="16181" max="16181" width="2.625" style="179" customWidth="1"/>
    <col min="16182" max="16184" width="5.625" style="179" customWidth="1"/>
    <col min="16185" max="16384" width="10.625" style="179"/>
  </cols>
  <sheetData>
    <row r="1" spans="2:42" ht="17.25" customHeight="1">
      <c r="B1" s="226" t="s">
        <v>215</v>
      </c>
      <c r="AG1" s="226" t="s">
        <v>216</v>
      </c>
    </row>
    <row r="2" spans="2:42" ht="17.25" customHeight="1" thickBot="1">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319"/>
      <c r="AD2" s="237" t="s">
        <v>33</v>
      </c>
      <c r="AE2" s="181"/>
      <c r="AF2" s="181"/>
      <c r="AG2" s="181"/>
      <c r="AH2" s="181"/>
      <c r="AI2" s="181"/>
      <c r="AJ2" s="181"/>
      <c r="AK2" s="181"/>
      <c r="AL2" s="181"/>
      <c r="AM2" s="181"/>
      <c r="AN2" s="181"/>
      <c r="AO2" s="319"/>
      <c r="AP2" s="237" t="str">
        <f>$AD$2</f>
        <v>令和２（2020）年</v>
      </c>
    </row>
    <row r="3" spans="2:42" ht="18" customHeight="1">
      <c r="B3" s="320"/>
      <c r="C3" s="185"/>
      <c r="D3" s="321" t="s">
        <v>217</v>
      </c>
      <c r="E3" s="322" t="s">
        <v>218</v>
      </c>
      <c r="F3" s="323"/>
      <c r="G3" s="323"/>
      <c r="H3" s="323"/>
      <c r="I3" s="323"/>
      <c r="J3" s="323"/>
      <c r="K3" s="323"/>
      <c r="L3" s="323"/>
      <c r="M3" s="323"/>
      <c r="N3" s="323"/>
      <c r="O3" s="323"/>
      <c r="P3" s="324"/>
      <c r="Q3" s="324"/>
      <c r="R3" s="325"/>
      <c r="S3" s="322" t="s">
        <v>219</v>
      </c>
      <c r="T3" s="322" t="s">
        <v>220</v>
      </c>
      <c r="U3" s="322" t="s">
        <v>221</v>
      </c>
      <c r="V3" s="326"/>
      <c r="W3" s="326"/>
      <c r="X3" s="326"/>
      <c r="Y3" s="326"/>
      <c r="Z3" s="322" t="s">
        <v>222</v>
      </c>
      <c r="AA3" s="326"/>
      <c r="AB3" s="326"/>
      <c r="AC3" s="326"/>
      <c r="AD3" s="327" t="s">
        <v>223</v>
      </c>
      <c r="AE3" s="324"/>
      <c r="AF3" s="324"/>
      <c r="AG3" s="320"/>
      <c r="AH3" s="322" t="s">
        <v>224</v>
      </c>
      <c r="AI3" s="322" t="s">
        <v>225</v>
      </c>
      <c r="AJ3" s="322" t="s">
        <v>226</v>
      </c>
      <c r="AK3" s="322" t="s">
        <v>227</v>
      </c>
      <c r="AL3" s="322" t="s">
        <v>228</v>
      </c>
      <c r="AM3" s="322" t="s">
        <v>229</v>
      </c>
      <c r="AN3" s="322" t="s">
        <v>230</v>
      </c>
      <c r="AO3" s="326"/>
      <c r="AP3" s="327" t="s">
        <v>231</v>
      </c>
    </row>
    <row r="4" spans="2:42" ht="18" customHeight="1">
      <c r="B4" s="153" t="s">
        <v>41</v>
      </c>
      <c r="C4" s="253"/>
      <c r="D4" s="328"/>
      <c r="E4" s="329"/>
      <c r="F4" s="330" t="s">
        <v>232</v>
      </c>
      <c r="G4" s="330" t="s">
        <v>233</v>
      </c>
      <c r="H4" s="330" t="s">
        <v>234</v>
      </c>
      <c r="I4" s="330" t="s">
        <v>235</v>
      </c>
      <c r="J4" s="330" t="s">
        <v>236</v>
      </c>
      <c r="K4" s="330" t="s">
        <v>237</v>
      </c>
      <c r="L4" s="330" t="s">
        <v>238</v>
      </c>
      <c r="M4" s="330" t="s">
        <v>239</v>
      </c>
      <c r="N4" s="330" t="s">
        <v>240</v>
      </c>
      <c r="O4" s="331" t="s">
        <v>241</v>
      </c>
      <c r="P4" s="329"/>
      <c r="Q4" s="324"/>
      <c r="R4" s="329" t="s">
        <v>242</v>
      </c>
      <c r="S4" s="329"/>
      <c r="T4" s="329"/>
      <c r="U4" s="329"/>
      <c r="V4" s="329" t="s">
        <v>243</v>
      </c>
      <c r="W4" s="329" t="s">
        <v>244</v>
      </c>
      <c r="X4" s="329" t="s">
        <v>245</v>
      </c>
      <c r="Y4" s="329" t="s">
        <v>246</v>
      </c>
      <c r="Z4" s="329"/>
      <c r="AA4" s="329" t="s">
        <v>247</v>
      </c>
      <c r="AB4" s="329" t="s">
        <v>248</v>
      </c>
      <c r="AC4" s="329" t="s">
        <v>249</v>
      </c>
      <c r="AD4" s="332"/>
      <c r="AE4" s="324"/>
      <c r="AF4" s="324"/>
      <c r="AG4" s="153" t="s">
        <v>41</v>
      </c>
      <c r="AH4" s="329"/>
      <c r="AI4" s="329"/>
      <c r="AJ4" s="329"/>
      <c r="AK4" s="329"/>
      <c r="AL4" s="329"/>
      <c r="AM4" s="329"/>
      <c r="AN4" s="329"/>
      <c r="AO4" s="329" t="s">
        <v>250</v>
      </c>
      <c r="AP4" s="332"/>
    </row>
    <row r="5" spans="2:42" ht="18" customHeight="1">
      <c r="B5" s="108"/>
      <c r="C5" s="192" t="s">
        <v>53</v>
      </c>
      <c r="D5" s="333"/>
      <c r="E5" s="334" t="s">
        <v>251</v>
      </c>
      <c r="F5" s="334" t="s">
        <v>252</v>
      </c>
      <c r="G5" s="334" t="s">
        <v>253</v>
      </c>
      <c r="H5" s="334" t="s">
        <v>254</v>
      </c>
      <c r="I5" s="334" t="s">
        <v>255</v>
      </c>
      <c r="J5" s="334" t="s">
        <v>256</v>
      </c>
      <c r="K5" s="334" t="s">
        <v>257</v>
      </c>
      <c r="L5" s="334" t="s">
        <v>258</v>
      </c>
      <c r="M5" s="334" t="s">
        <v>259</v>
      </c>
      <c r="N5" s="334" t="s">
        <v>260</v>
      </c>
      <c r="O5" s="335" t="s">
        <v>261</v>
      </c>
      <c r="P5" s="334"/>
      <c r="Q5" s="336"/>
      <c r="R5" s="253"/>
      <c r="S5" s="334"/>
      <c r="T5" s="334" t="s">
        <v>262</v>
      </c>
      <c r="U5" s="334" t="s">
        <v>263</v>
      </c>
      <c r="V5" s="334" t="s">
        <v>264</v>
      </c>
      <c r="W5" s="334" t="s">
        <v>265</v>
      </c>
      <c r="X5" s="334" t="s">
        <v>266</v>
      </c>
      <c r="Y5" s="334"/>
      <c r="Z5" s="334"/>
      <c r="AA5" s="334" t="s">
        <v>267</v>
      </c>
      <c r="AB5" s="334"/>
      <c r="AC5" s="334"/>
      <c r="AD5" s="337" t="s">
        <v>268</v>
      </c>
      <c r="AE5" s="336"/>
      <c r="AF5" s="336"/>
      <c r="AG5" s="108"/>
      <c r="AH5" s="334"/>
      <c r="AI5" s="334" t="s">
        <v>269</v>
      </c>
      <c r="AJ5" s="334"/>
      <c r="AK5" s="334"/>
      <c r="AL5" s="334"/>
      <c r="AM5" s="334"/>
      <c r="AN5" s="334"/>
      <c r="AO5" s="334"/>
      <c r="AP5" s="337"/>
    </row>
    <row r="6" spans="2:42" ht="18" customHeight="1">
      <c r="B6" s="153" t="s">
        <v>49</v>
      </c>
      <c r="C6" s="253"/>
      <c r="D6" s="333" t="s">
        <v>270</v>
      </c>
      <c r="E6" s="334"/>
      <c r="F6" s="334"/>
      <c r="G6" s="334"/>
      <c r="H6" s="334"/>
      <c r="I6" s="334" t="s">
        <v>271</v>
      </c>
      <c r="J6" s="334" t="s">
        <v>272</v>
      </c>
      <c r="K6" s="334" t="s">
        <v>273</v>
      </c>
      <c r="L6" s="334"/>
      <c r="M6" s="334" t="s">
        <v>274</v>
      </c>
      <c r="N6" s="334"/>
      <c r="O6" s="335"/>
      <c r="P6" s="334"/>
      <c r="Q6" s="336"/>
      <c r="R6" s="334" t="s">
        <v>275</v>
      </c>
      <c r="S6" s="338" t="s">
        <v>276</v>
      </c>
      <c r="T6" s="334"/>
      <c r="U6" s="334" t="s">
        <v>277</v>
      </c>
      <c r="V6" s="334"/>
      <c r="W6" s="334"/>
      <c r="X6" s="334"/>
      <c r="Y6" s="334" t="s">
        <v>278</v>
      </c>
      <c r="Z6" s="334" t="s">
        <v>279</v>
      </c>
      <c r="AA6" s="334"/>
      <c r="AB6" s="334" t="s">
        <v>280</v>
      </c>
      <c r="AC6" s="334" t="s">
        <v>281</v>
      </c>
      <c r="AD6" s="337"/>
      <c r="AE6" s="336"/>
      <c r="AF6" s="336"/>
      <c r="AG6" s="153" t="s">
        <v>49</v>
      </c>
      <c r="AH6" s="334" t="s">
        <v>282</v>
      </c>
      <c r="AI6" s="334"/>
      <c r="AJ6" s="334" t="s">
        <v>283</v>
      </c>
      <c r="AK6" s="334" t="s">
        <v>284</v>
      </c>
      <c r="AL6" s="334" t="s">
        <v>285</v>
      </c>
      <c r="AM6" s="334" t="s">
        <v>286</v>
      </c>
      <c r="AN6" s="334" t="s">
        <v>287</v>
      </c>
      <c r="AO6" s="334" t="s">
        <v>288</v>
      </c>
      <c r="AP6" s="337" t="s">
        <v>289</v>
      </c>
    </row>
    <row r="7" spans="2:42" ht="18" customHeight="1">
      <c r="B7" s="339"/>
      <c r="C7" s="201"/>
      <c r="D7" s="340"/>
      <c r="E7" s="341" t="s">
        <v>290</v>
      </c>
      <c r="F7" s="341" t="s">
        <v>290</v>
      </c>
      <c r="G7" s="341" t="s">
        <v>290</v>
      </c>
      <c r="H7" s="341" t="s">
        <v>290</v>
      </c>
      <c r="I7" s="341" t="s">
        <v>291</v>
      </c>
      <c r="J7" s="341" t="s">
        <v>290</v>
      </c>
      <c r="K7" s="341" t="s">
        <v>290</v>
      </c>
      <c r="L7" s="341" t="s">
        <v>290</v>
      </c>
      <c r="M7" s="341" t="s">
        <v>290</v>
      </c>
      <c r="N7" s="341" t="s">
        <v>290</v>
      </c>
      <c r="O7" s="342" t="s">
        <v>290</v>
      </c>
      <c r="P7" s="334"/>
      <c r="Q7" s="336"/>
      <c r="R7" s="201"/>
      <c r="S7" s="341"/>
      <c r="T7" s="341" t="s">
        <v>292</v>
      </c>
      <c r="U7" s="341" t="s">
        <v>293</v>
      </c>
      <c r="V7" s="341" t="s">
        <v>294</v>
      </c>
      <c r="W7" s="341" t="s">
        <v>295</v>
      </c>
      <c r="X7" s="341" t="s">
        <v>296</v>
      </c>
      <c r="Y7" s="341"/>
      <c r="Z7" s="341"/>
      <c r="AA7" s="341" t="s">
        <v>297</v>
      </c>
      <c r="AB7" s="341"/>
      <c r="AC7" s="341"/>
      <c r="AD7" s="343" t="s">
        <v>298</v>
      </c>
      <c r="AE7" s="336"/>
      <c r="AF7" s="336"/>
      <c r="AG7" s="339"/>
      <c r="AH7" s="341"/>
      <c r="AI7" s="341" t="s">
        <v>299</v>
      </c>
      <c r="AJ7" s="341"/>
      <c r="AK7" s="341"/>
      <c r="AL7" s="341"/>
      <c r="AM7" s="341"/>
      <c r="AN7" s="341"/>
      <c r="AO7" s="341"/>
      <c r="AP7" s="343"/>
    </row>
    <row r="8" spans="2:42" ht="18.95" customHeight="1">
      <c r="B8" s="86" t="s">
        <v>60</v>
      </c>
      <c r="C8" s="155">
        <v>1372755</v>
      </c>
      <c r="D8" s="207">
        <v>1909</v>
      </c>
      <c r="E8" s="155">
        <v>378385</v>
      </c>
      <c r="F8" s="155">
        <v>10981</v>
      </c>
      <c r="G8" s="155">
        <v>42319</v>
      </c>
      <c r="H8" s="155">
        <v>36204</v>
      </c>
      <c r="I8" s="155">
        <v>15584</v>
      </c>
      <c r="J8" s="155">
        <v>24839</v>
      </c>
      <c r="K8" s="155">
        <v>17773</v>
      </c>
      <c r="L8" s="155">
        <v>37677</v>
      </c>
      <c r="M8" s="155">
        <v>75585</v>
      </c>
      <c r="N8" s="155">
        <v>14779</v>
      </c>
      <c r="O8" s="102">
        <v>6808</v>
      </c>
      <c r="P8" s="344"/>
      <c r="Q8" s="345"/>
      <c r="R8" s="155">
        <v>8983</v>
      </c>
      <c r="S8" s="155">
        <v>13902</v>
      </c>
      <c r="T8" s="155">
        <v>10003</v>
      </c>
      <c r="U8" s="155">
        <v>205596</v>
      </c>
      <c r="V8" s="155">
        <v>30538</v>
      </c>
      <c r="W8" s="155">
        <v>36767</v>
      </c>
      <c r="X8" s="155">
        <v>30996</v>
      </c>
      <c r="Y8" s="155">
        <v>84085</v>
      </c>
      <c r="Z8" s="155">
        <v>102978</v>
      </c>
      <c r="AA8" s="155">
        <v>11416</v>
      </c>
      <c r="AB8" s="155">
        <v>31997</v>
      </c>
      <c r="AC8" s="155">
        <v>56864</v>
      </c>
      <c r="AD8" s="232">
        <v>18795</v>
      </c>
      <c r="AE8" s="208"/>
      <c r="AF8" s="208"/>
      <c r="AG8" s="86" t="s">
        <v>60</v>
      </c>
      <c r="AH8" s="155">
        <v>78450</v>
      </c>
      <c r="AI8" s="155">
        <v>16125</v>
      </c>
      <c r="AJ8" s="155">
        <v>1158</v>
      </c>
      <c r="AK8" s="155">
        <v>17688</v>
      </c>
      <c r="AL8" s="155">
        <v>26948</v>
      </c>
      <c r="AM8" s="155">
        <v>132440</v>
      </c>
      <c r="AN8" s="155">
        <v>38133</v>
      </c>
      <c r="AO8" s="155">
        <v>3718</v>
      </c>
      <c r="AP8" s="232">
        <v>20243</v>
      </c>
    </row>
    <row r="9" spans="2:42" ht="18.95" customHeight="1">
      <c r="B9" s="105"/>
      <c r="C9" s="155"/>
      <c r="D9" s="207"/>
      <c r="E9" s="155"/>
      <c r="F9" s="155"/>
      <c r="G9" s="155"/>
      <c r="H9" s="155"/>
      <c r="I9" s="155"/>
      <c r="J9" s="155"/>
      <c r="K9" s="155"/>
      <c r="L9" s="155"/>
      <c r="M9" s="155"/>
      <c r="N9" s="155"/>
      <c r="O9" s="102"/>
      <c r="P9" s="155"/>
      <c r="Q9" s="208"/>
      <c r="R9" s="155"/>
      <c r="S9" s="155"/>
      <c r="T9" s="155"/>
      <c r="U9" s="155"/>
      <c r="V9" s="155"/>
      <c r="W9" s="155"/>
      <c r="X9" s="155"/>
      <c r="Y9" s="155"/>
      <c r="Z9" s="155"/>
      <c r="AA9" s="155"/>
      <c r="AB9" s="155"/>
      <c r="AC9" s="155"/>
      <c r="AD9" s="232"/>
      <c r="AE9" s="208"/>
      <c r="AF9" s="208"/>
      <c r="AG9" s="105"/>
      <c r="AH9" s="155"/>
      <c r="AI9" s="155"/>
      <c r="AJ9" s="155"/>
      <c r="AK9" s="155"/>
      <c r="AL9" s="155"/>
      <c r="AM9" s="155"/>
      <c r="AN9" s="155"/>
      <c r="AO9" s="155"/>
      <c r="AP9" s="232"/>
    </row>
    <row r="10" spans="2:42" ht="18.95" customHeight="1">
      <c r="B10" s="86" t="str">
        <f>IF(ISBLANK([5]市町村!B10)=TRUE,"",[5]市町村!B10)</f>
        <v>岡　 山　 県</v>
      </c>
      <c r="C10" s="155">
        <v>21788</v>
      </c>
      <c r="D10" s="207">
        <v>18</v>
      </c>
      <c r="E10" s="155">
        <v>5665</v>
      </c>
      <c r="F10" s="155">
        <v>135</v>
      </c>
      <c r="G10" s="155">
        <v>632</v>
      </c>
      <c r="H10" s="155">
        <v>519</v>
      </c>
      <c r="I10" s="155">
        <v>198</v>
      </c>
      <c r="J10" s="155">
        <v>432</v>
      </c>
      <c r="K10" s="155">
        <v>274</v>
      </c>
      <c r="L10" s="155">
        <v>628</v>
      </c>
      <c r="M10" s="155">
        <v>1175</v>
      </c>
      <c r="N10" s="155">
        <v>199</v>
      </c>
      <c r="O10" s="102">
        <v>80</v>
      </c>
      <c r="P10" s="155"/>
      <c r="Q10" s="212"/>
      <c r="R10" s="102">
        <v>131</v>
      </c>
      <c r="S10" s="102">
        <v>219</v>
      </c>
      <c r="T10" s="102">
        <v>94</v>
      </c>
      <c r="U10" s="102">
        <v>3456</v>
      </c>
      <c r="V10" s="102">
        <v>1086</v>
      </c>
      <c r="W10" s="102">
        <v>208</v>
      </c>
      <c r="X10" s="102">
        <v>323</v>
      </c>
      <c r="Y10" s="102">
        <v>1518</v>
      </c>
      <c r="Z10" s="102">
        <v>1599</v>
      </c>
      <c r="AA10" s="102">
        <v>200</v>
      </c>
      <c r="AB10" s="102">
        <v>447</v>
      </c>
      <c r="AC10" s="102">
        <v>918</v>
      </c>
      <c r="AD10" s="232">
        <v>259</v>
      </c>
      <c r="AE10" s="208"/>
      <c r="AF10" s="208"/>
      <c r="AG10" s="86" t="s">
        <v>62</v>
      </c>
      <c r="AH10" s="102">
        <v>1431</v>
      </c>
      <c r="AI10" s="102">
        <v>272</v>
      </c>
      <c r="AJ10" s="102">
        <v>25</v>
      </c>
      <c r="AK10" s="102">
        <v>276</v>
      </c>
      <c r="AL10" s="102">
        <v>423</v>
      </c>
      <c r="AM10" s="102">
        <v>2056</v>
      </c>
      <c r="AN10" s="102">
        <v>639</v>
      </c>
      <c r="AO10" s="102">
        <v>75</v>
      </c>
      <c r="AP10" s="232">
        <v>257</v>
      </c>
    </row>
    <row r="11" spans="2:42" ht="18.95" customHeight="1">
      <c r="B11" s="86"/>
      <c r="C11" s="155"/>
      <c r="D11" s="207"/>
      <c r="E11" s="155"/>
      <c r="F11" s="155"/>
      <c r="G11" s="155"/>
      <c r="H11" s="155"/>
      <c r="I11" s="155"/>
      <c r="J11" s="155"/>
      <c r="K11" s="155"/>
      <c r="L11" s="155"/>
      <c r="M11" s="155"/>
      <c r="N11" s="155"/>
      <c r="O11" s="102"/>
      <c r="P11" s="155"/>
      <c r="Q11" s="208"/>
      <c r="R11" s="155"/>
      <c r="S11" s="155"/>
      <c r="T11" s="155"/>
      <c r="U11" s="155"/>
      <c r="V11" s="155"/>
      <c r="W11" s="155"/>
      <c r="X11" s="155"/>
      <c r="Y11" s="155"/>
      <c r="Z11" s="155"/>
      <c r="AA11" s="155"/>
      <c r="AB11" s="155"/>
      <c r="AC11" s="155"/>
      <c r="AD11" s="232"/>
      <c r="AE11" s="208"/>
      <c r="AF11" s="208"/>
      <c r="AG11" s="86"/>
      <c r="AH11" s="155"/>
      <c r="AI11" s="155"/>
      <c r="AJ11" s="155"/>
      <c r="AK11" s="155"/>
      <c r="AL11" s="155"/>
      <c r="AM11" s="155"/>
      <c r="AN11" s="155"/>
      <c r="AO11" s="155"/>
      <c r="AP11" s="232"/>
    </row>
    <row r="12" spans="2:42" ht="18.95" customHeight="1">
      <c r="B12" s="106" t="str">
        <f>IF(ISBLANK([5]市町村!B12)=TRUE,"",[5]市町村!B12)</f>
        <v>県南東部保健医療圏</v>
      </c>
      <c r="C12" s="214">
        <v>9635</v>
      </c>
      <c r="D12" s="208">
        <v>11</v>
      </c>
      <c r="E12" s="102">
        <v>2601</v>
      </c>
      <c r="F12" s="102">
        <v>57</v>
      </c>
      <c r="G12" s="102">
        <v>294</v>
      </c>
      <c r="H12" s="102">
        <v>256</v>
      </c>
      <c r="I12" s="102">
        <v>85</v>
      </c>
      <c r="J12" s="102">
        <v>186</v>
      </c>
      <c r="K12" s="102">
        <v>123</v>
      </c>
      <c r="L12" s="102">
        <v>272</v>
      </c>
      <c r="M12" s="102">
        <v>551</v>
      </c>
      <c r="N12" s="102">
        <v>103</v>
      </c>
      <c r="O12" s="102">
        <v>37</v>
      </c>
      <c r="P12" s="155"/>
      <c r="Q12" s="208"/>
      <c r="R12" s="155">
        <v>58</v>
      </c>
      <c r="S12" s="155">
        <v>92</v>
      </c>
      <c r="T12" s="155">
        <v>51</v>
      </c>
      <c r="U12" s="155">
        <v>1423</v>
      </c>
      <c r="V12" s="155">
        <v>431</v>
      </c>
      <c r="W12" s="155">
        <v>102</v>
      </c>
      <c r="X12" s="155">
        <v>144</v>
      </c>
      <c r="Y12" s="155">
        <v>611</v>
      </c>
      <c r="Z12" s="155">
        <v>689</v>
      </c>
      <c r="AA12" s="155">
        <v>94</v>
      </c>
      <c r="AB12" s="155">
        <v>195</v>
      </c>
      <c r="AC12" s="155">
        <v>389</v>
      </c>
      <c r="AD12" s="232">
        <v>129</v>
      </c>
      <c r="AE12" s="208"/>
      <c r="AF12" s="208"/>
      <c r="AG12" s="106" t="s">
        <v>63</v>
      </c>
      <c r="AH12" s="102">
        <v>557</v>
      </c>
      <c r="AI12" s="102">
        <v>115</v>
      </c>
      <c r="AJ12" s="102">
        <v>12</v>
      </c>
      <c r="AK12" s="102">
        <v>124</v>
      </c>
      <c r="AL12" s="102">
        <v>180</v>
      </c>
      <c r="AM12" s="102">
        <v>914</v>
      </c>
      <c r="AN12" s="102">
        <v>272</v>
      </c>
      <c r="AO12" s="102">
        <v>36</v>
      </c>
      <c r="AP12" s="232">
        <v>116</v>
      </c>
    </row>
    <row r="13" spans="2:42" ht="18.95" customHeight="1">
      <c r="B13" s="106" t="str">
        <f>IF(ISBLANK([5]市町村!B13)=TRUE,"",[5]市町村!B13)</f>
        <v>県南西部保健医療圏</v>
      </c>
      <c r="C13" s="155">
        <v>7767</v>
      </c>
      <c r="D13" s="207">
        <v>6</v>
      </c>
      <c r="E13" s="155">
        <v>2015</v>
      </c>
      <c r="F13" s="155">
        <v>52</v>
      </c>
      <c r="G13" s="155">
        <v>245</v>
      </c>
      <c r="H13" s="155">
        <v>171</v>
      </c>
      <c r="I13" s="155">
        <v>73</v>
      </c>
      <c r="J13" s="155">
        <v>157</v>
      </c>
      <c r="K13" s="155">
        <v>99</v>
      </c>
      <c r="L13" s="155">
        <v>229</v>
      </c>
      <c r="M13" s="155">
        <v>394</v>
      </c>
      <c r="N13" s="155">
        <v>61</v>
      </c>
      <c r="O13" s="102">
        <v>30</v>
      </c>
      <c r="P13" s="155"/>
      <c r="Q13" s="212"/>
      <c r="R13" s="102">
        <v>50</v>
      </c>
      <c r="S13" s="102">
        <v>76</v>
      </c>
      <c r="T13" s="102">
        <v>30</v>
      </c>
      <c r="U13" s="102">
        <v>1297</v>
      </c>
      <c r="V13" s="102">
        <v>399</v>
      </c>
      <c r="W13" s="102">
        <v>71</v>
      </c>
      <c r="X13" s="102">
        <v>106</v>
      </c>
      <c r="Y13" s="102">
        <v>590</v>
      </c>
      <c r="Z13" s="102">
        <v>584</v>
      </c>
      <c r="AA13" s="102">
        <v>58</v>
      </c>
      <c r="AB13" s="102">
        <v>171</v>
      </c>
      <c r="AC13" s="102">
        <v>339</v>
      </c>
      <c r="AD13" s="232">
        <v>85</v>
      </c>
      <c r="AE13" s="208"/>
      <c r="AF13" s="208"/>
      <c r="AG13" s="106" t="s">
        <v>64</v>
      </c>
      <c r="AH13" s="102">
        <v>572</v>
      </c>
      <c r="AI13" s="102">
        <v>104</v>
      </c>
      <c r="AJ13" s="102">
        <v>11</v>
      </c>
      <c r="AK13" s="102">
        <v>93</v>
      </c>
      <c r="AL13" s="102">
        <v>160</v>
      </c>
      <c r="AM13" s="102">
        <v>644</v>
      </c>
      <c r="AN13" s="102">
        <v>241</v>
      </c>
      <c r="AO13" s="102">
        <v>31</v>
      </c>
      <c r="AP13" s="232">
        <v>92</v>
      </c>
    </row>
    <row r="14" spans="2:42" ht="18.95" customHeight="1">
      <c r="B14" s="106" t="str">
        <f>IF(ISBLANK([5]市町村!B14)=TRUE,"",[5]市町村!B14)</f>
        <v>高梁・新見保健医療圏</v>
      </c>
      <c r="C14" s="155">
        <v>1084</v>
      </c>
      <c r="D14" s="207" t="s">
        <v>117</v>
      </c>
      <c r="E14" s="155">
        <v>253</v>
      </c>
      <c r="F14" s="155">
        <v>4</v>
      </c>
      <c r="G14" s="155">
        <v>24</v>
      </c>
      <c r="H14" s="155">
        <v>23</v>
      </c>
      <c r="I14" s="155">
        <v>13</v>
      </c>
      <c r="J14" s="155">
        <v>21</v>
      </c>
      <c r="K14" s="155">
        <v>16</v>
      </c>
      <c r="L14" s="155">
        <v>21</v>
      </c>
      <c r="M14" s="155">
        <v>59</v>
      </c>
      <c r="N14" s="155">
        <v>6</v>
      </c>
      <c r="O14" s="102">
        <v>2</v>
      </c>
      <c r="P14" s="155"/>
      <c r="Q14" s="212"/>
      <c r="R14" s="102">
        <v>6</v>
      </c>
      <c r="S14" s="102">
        <v>8</v>
      </c>
      <c r="T14" s="102">
        <v>2</v>
      </c>
      <c r="U14" s="102">
        <v>199</v>
      </c>
      <c r="V14" s="102">
        <v>72</v>
      </c>
      <c r="W14" s="102">
        <v>11</v>
      </c>
      <c r="X14" s="102">
        <v>24</v>
      </c>
      <c r="Y14" s="102">
        <v>75</v>
      </c>
      <c r="Z14" s="102">
        <v>89</v>
      </c>
      <c r="AA14" s="102">
        <v>11</v>
      </c>
      <c r="AB14" s="102">
        <v>20</v>
      </c>
      <c r="AC14" s="102">
        <v>55</v>
      </c>
      <c r="AD14" s="232">
        <v>7</v>
      </c>
      <c r="AE14" s="208"/>
      <c r="AF14" s="208"/>
      <c r="AG14" s="106" t="s">
        <v>65</v>
      </c>
      <c r="AH14" s="102">
        <v>90</v>
      </c>
      <c r="AI14" s="102">
        <v>15</v>
      </c>
      <c r="AJ14" s="102">
        <v>1</v>
      </c>
      <c r="AK14" s="102">
        <v>18</v>
      </c>
      <c r="AL14" s="102">
        <v>20</v>
      </c>
      <c r="AM14" s="102">
        <v>90</v>
      </c>
      <c r="AN14" s="102">
        <v>36</v>
      </c>
      <c r="AO14" s="102">
        <v>2</v>
      </c>
      <c r="AP14" s="232">
        <v>12</v>
      </c>
    </row>
    <row r="15" spans="2:42" ht="18.95" customHeight="1">
      <c r="B15" s="106" t="str">
        <f>IF(ISBLANK([5]市町村!B15)=TRUE,"",[5]市町村!B15)</f>
        <v>真庭保健医療圏</v>
      </c>
      <c r="C15" s="155">
        <v>790</v>
      </c>
      <c r="D15" s="207" t="s">
        <v>117</v>
      </c>
      <c r="E15" s="155">
        <v>182</v>
      </c>
      <c r="F15" s="155">
        <v>7</v>
      </c>
      <c r="G15" s="155">
        <v>16</v>
      </c>
      <c r="H15" s="155">
        <v>15</v>
      </c>
      <c r="I15" s="155">
        <v>6</v>
      </c>
      <c r="J15" s="155">
        <v>16</v>
      </c>
      <c r="K15" s="155">
        <v>7</v>
      </c>
      <c r="L15" s="155">
        <v>27</v>
      </c>
      <c r="M15" s="155">
        <v>39</v>
      </c>
      <c r="N15" s="155">
        <v>3</v>
      </c>
      <c r="O15" s="102">
        <v>5</v>
      </c>
      <c r="P15" s="155"/>
      <c r="Q15" s="212"/>
      <c r="R15" s="102">
        <v>1</v>
      </c>
      <c r="S15" s="102">
        <v>16</v>
      </c>
      <c r="T15" s="102">
        <v>1</v>
      </c>
      <c r="U15" s="102">
        <v>128</v>
      </c>
      <c r="V15" s="102">
        <v>42</v>
      </c>
      <c r="W15" s="102">
        <v>8</v>
      </c>
      <c r="X15" s="102">
        <v>12</v>
      </c>
      <c r="Y15" s="102">
        <v>60</v>
      </c>
      <c r="Z15" s="102">
        <v>66</v>
      </c>
      <c r="AA15" s="102">
        <v>10</v>
      </c>
      <c r="AB15" s="102">
        <v>18</v>
      </c>
      <c r="AC15" s="102">
        <v>35</v>
      </c>
      <c r="AD15" s="232">
        <v>8</v>
      </c>
      <c r="AE15" s="208"/>
      <c r="AF15" s="208"/>
      <c r="AG15" s="106" t="s">
        <v>66</v>
      </c>
      <c r="AH15" s="102">
        <v>42</v>
      </c>
      <c r="AI15" s="102">
        <v>9</v>
      </c>
      <c r="AJ15" s="102" t="s">
        <v>117</v>
      </c>
      <c r="AK15" s="102">
        <v>11</v>
      </c>
      <c r="AL15" s="102">
        <v>18</v>
      </c>
      <c r="AM15" s="102">
        <v>128</v>
      </c>
      <c r="AN15" s="102">
        <v>20</v>
      </c>
      <c r="AO15" s="102">
        <v>1</v>
      </c>
      <c r="AP15" s="232">
        <v>10</v>
      </c>
    </row>
    <row r="16" spans="2:42" ht="18.95" customHeight="1">
      <c r="B16" s="106" t="str">
        <f>IF(ISBLANK([5]市町村!B16)=TRUE,"",[5]市町村!B16)</f>
        <v>津山・英田保健医療圏</v>
      </c>
      <c r="C16" s="155">
        <v>2512</v>
      </c>
      <c r="D16" s="207">
        <v>1</v>
      </c>
      <c r="E16" s="155">
        <v>614</v>
      </c>
      <c r="F16" s="155">
        <v>15</v>
      </c>
      <c r="G16" s="155">
        <v>53</v>
      </c>
      <c r="H16" s="155">
        <v>54</v>
      </c>
      <c r="I16" s="155">
        <v>21</v>
      </c>
      <c r="J16" s="155">
        <v>52</v>
      </c>
      <c r="K16" s="155">
        <v>29</v>
      </c>
      <c r="L16" s="155">
        <v>79</v>
      </c>
      <c r="M16" s="155">
        <v>132</v>
      </c>
      <c r="N16" s="155">
        <v>26</v>
      </c>
      <c r="O16" s="102">
        <v>6</v>
      </c>
      <c r="P16" s="155"/>
      <c r="Q16" s="212"/>
      <c r="R16" s="102">
        <v>16</v>
      </c>
      <c r="S16" s="102">
        <v>27</v>
      </c>
      <c r="T16" s="102">
        <v>10</v>
      </c>
      <c r="U16" s="102">
        <v>409</v>
      </c>
      <c r="V16" s="102">
        <v>142</v>
      </c>
      <c r="W16" s="102">
        <v>16</v>
      </c>
      <c r="X16" s="102">
        <v>37</v>
      </c>
      <c r="Y16" s="102">
        <v>182</v>
      </c>
      <c r="Z16" s="102">
        <v>171</v>
      </c>
      <c r="AA16" s="102">
        <v>27</v>
      </c>
      <c r="AB16" s="102">
        <v>43</v>
      </c>
      <c r="AC16" s="102">
        <v>100</v>
      </c>
      <c r="AD16" s="232">
        <v>30</v>
      </c>
      <c r="AE16" s="208"/>
      <c r="AF16" s="208"/>
      <c r="AG16" s="106" t="s">
        <v>67</v>
      </c>
      <c r="AH16" s="102">
        <v>170</v>
      </c>
      <c r="AI16" s="102">
        <v>29</v>
      </c>
      <c r="AJ16" s="102">
        <v>1</v>
      </c>
      <c r="AK16" s="102">
        <v>30</v>
      </c>
      <c r="AL16" s="102">
        <v>45</v>
      </c>
      <c r="AM16" s="102">
        <v>280</v>
      </c>
      <c r="AN16" s="102">
        <v>70</v>
      </c>
      <c r="AO16" s="102">
        <v>5</v>
      </c>
      <c r="AP16" s="232">
        <v>27</v>
      </c>
    </row>
    <row r="17" spans="2:42" ht="18.95" customHeight="1">
      <c r="B17" s="105" t="str">
        <f>IF(ISBLANK([5]市町村!B17)=TRUE,"",[5]市町村!B17)</f>
        <v/>
      </c>
      <c r="C17" s="155" t="s">
        <v>68</v>
      </c>
      <c r="D17" s="207" t="s">
        <v>68</v>
      </c>
      <c r="E17" s="155" t="s">
        <v>68</v>
      </c>
      <c r="F17" s="155" t="s">
        <v>68</v>
      </c>
      <c r="G17" s="155" t="s">
        <v>68</v>
      </c>
      <c r="H17" s="155" t="s">
        <v>68</v>
      </c>
      <c r="I17" s="155" t="s">
        <v>68</v>
      </c>
      <c r="J17" s="155" t="s">
        <v>68</v>
      </c>
      <c r="K17" s="155" t="s">
        <v>68</v>
      </c>
      <c r="L17" s="155" t="s">
        <v>68</v>
      </c>
      <c r="M17" s="155" t="s">
        <v>68</v>
      </c>
      <c r="N17" s="155" t="s">
        <v>68</v>
      </c>
      <c r="O17" s="102" t="s">
        <v>68</v>
      </c>
      <c r="P17" s="155"/>
      <c r="Q17" s="208"/>
      <c r="R17" s="155" t="s">
        <v>68</v>
      </c>
      <c r="S17" s="155" t="s">
        <v>68</v>
      </c>
      <c r="T17" s="155" t="s">
        <v>68</v>
      </c>
      <c r="U17" s="155" t="s">
        <v>68</v>
      </c>
      <c r="V17" s="155" t="s">
        <v>68</v>
      </c>
      <c r="W17" s="155" t="s">
        <v>68</v>
      </c>
      <c r="X17" s="155" t="s">
        <v>68</v>
      </c>
      <c r="Y17" s="155" t="s">
        <v>68</v>
      </c>
      <c r="Z17" s="155" t="s">
        <v>68</v>
      </c>
      <c r="AA17" s="155" t="s">
        <v>68</v>
      </c>
      <c r="AB17" s="155" t="s">
        <v>68</v>
      </c>
      <c r="AC17" s="155" t="s">
        <v>68</v>
      </c>
      <c r="AD17" s="232" t="s">
        <v>68</v>
      </c>
      <c r="AE17" s="208"/>
      <c r="AF17" s="208"/>
      <c r="AG17" s="105" t="s">
        <v>68</v>
      </c>
      <c r="AH17" s="155" t="s">
        <v>68</v>
      </c>
      <c r="AI17" s="155" t="s">
        <v>68</v>
      </c>
      <c r="AJ17" s="155" t="s">
        <v>68</v>
      </c>
      <c r="AK17" s="155" t="s">
        <v>68</v>
      </c>
      <c r="AL17" s="155" t="s">
        <v>68</v>
      </c>
      <c r="AM17" s="155" t="s">
        <v>68</v>
      </c>
      <c r="AN17" s="155" t="s">
        <v>68</v>
      </c>
      <c r="AO17" s="155" t="s">
        <v>68</v>
      </c>
      <c r="AP17" s="232" t="s">
        <v>68</v>
      </c>
    </row>
    <row r="18" spans="2:42" ht="18.95" customHeight="1">
      <c r="B18" s="107" t="str">
        <f>IF(ISBLANK([5]市町村!B18)=TRUE,"",[5]市町村!B18)</f>
        <v>岡山市保健所</v>
      </c>
      <c r="C18" s="155">
        <v>6786</v>
      </c>
      <c r="D18" s="207">
        <v>10</v>
      </c>
      <c r="E18" s="155">
        <v>1865</v>
      </c>
      <c r="F18" s="155">
        <v>46</v>
      </c>
      <c r="G18" s="155">
        <v>199</v>
      </c>
      <c r="H18" s="155">
        <v>182</v>
      </c>
      <c r="I18" s="155">
        <v>65</v>
      </c>
      <c r="J18" s="155">
        <v>140</v>
      </c>
      <c r="K18" s="155">
        <v>85</v>
      </c>
      <c r="L18" s="155">
        <v>199</v>
      </c>
      <c r="M18" s="155">
        <v>391</v>
      </c>
      <c r="N18" s="155">
        <v>77</v>
      </c>
      <c r="O18" s="102">
        <v>32</v>
      </c>
      <c r="P18" s="155"/>
      <c r="Q18" s="212"/>
      <c r="R18" s="102">
        <v>41</v>
      </c>
      <c r="S18" s="102">
        <v>72</v>
      </c>
      <c r="T18" s="102">
        <v>28</v>
      </c>
      <c r="U18" s="102">
        <v>995</v>
      </c>
      <c r="V18" s="102">
        <v>295</v>
      </c>
      <c r="W18" s="102">
        <v>84</v>
      </c>
      <c r="X18" s="102">
        <v>96</v>
      </c>
      <c r="Y18" s="102">
        <v>424</v>
      </c>
      <c r="Z18" s="102">
        <v>484</v>
      </c>
      <c r="AA18" s="102">
        <v>75</v>
      </c>
      <c r="AB18" s="102">
        <v>139</v>
      </c>
      <c r="AC18" s="102">
        <v>264</v>
      </c>
      <c r="AD18" s="232">
        <v>92</v>
      </c>
      <c r="AE18" s="208"/>
      <c r="AF18" s="208"/>
      <c r="AG18" s="107" t="s">
        <v>69</v>
      </c>
      <c r="AH18" s="102">
        <v>363</v>
      </c>
      <c r="AI18" s="102">
        <v>79</v>
      </c>
      <c r="AJ18" s="102">
        <v>6</v>
      </c>
      <c r="AK18" s="102">
        <v>81</v>
      </c>
      <c r="AL18" s="102">
        <v>122</v>
      </c>
      <c r="AM18" s="102">
        <v>632</v>
      </c>
      <c r="AN18" s="102">
        <v>185</v>
      </c>
      <c r="AO18" s="102">
        <v>24</v>
      </c>
      <c r="AP18" s="232">
        <v>91</v>
      </c>
    </row>
    <row r="19" spans="2:42" ht="18.95" customHeight="1">
      <c r="B19" s="107" t="str">
        <f>IF(ISBLANK([5]市町村!B19)=TRUE,"",[5]市町村!B19)</f>
        <v>倉敷市保健所</v>
      </c>
      <c r="C19" s="155">
        <v>4807</v>
      </c>
      <c r="D19" s="207">
        <v>5</v>
      </c>
      <c r="E19" s="155">
        <v>1274</v>
      </c>
      <c r="F19" s="155">
        <v>33</v>
      </c>
      <c r="G19" s="155">
        <v>156</v>
      </c>
      <c r="H19" s="155">
        <v>106</v>
      </c>
      <c r="I19" s="155">
        <v>48</v>
      </c>
      <c r="J19" s="155">
        <v>91</v>
      </c>
      <c r="K19" s="155">
        <v>61</v>
      </c>
      <c r="L19" s="155">
        <v>147</v>
      </c>
      <c r="M19" s="155">
        <v>249</v>
      </c>
      <c r="N19" s="155">
        <v>44</v>
      </c>
      <c r="O19" s="102">
        <v>21</v>
      </c>
      <c r="P19" s="155"/>
      <c r="Q19" s="212"/>
      <c r="R19" s="102">
        <v>33</v>
      </c>
      <c r="S19" s="102">
        <v>48</v>
      </c>
      <c r="T19" s="102">
        <v>15</v>
      </c>
      <c r="U19" s="102">
        <v>769</v>
      </c>
      <c r="V19" s="102">
        <v>249</v>
      </c>
      <c r="W19" s="102">
        <v>41</v>
      </c>
      <c r="X19" s="102">
        <v>60</v>
      </c>
      <c r="Y19" s="102">
        <v>340</v>
      </c>
      <c r="Z19" s="102">
        <v>342</v>
      </c>
      <c r="AA19" s="102">
        <v>37</v>
      </c>
      <c r="AB19" s="102">
        <v>102</v>
      </c>
      <c r="AC19" s="102">
        <v>195</v>
      </c>
      <c r="AD19" s="232">
        <v>44</v>
      </c>
      <c r="AE19" s="208"/>
      <c r="AF19" s="208"/>
      <c r="AG19" s="107" t="s">
        <v>70</v>
      </c>
      <c r="AH19" s="102">
        <v>376</v>
      </c>
      <c r="AI19" s="102">
        <v>67</v>
      </c>
      <c r="AJ19" s="102">
        <v>10</v>
      </c>
      <c r="AK19" s="102">
        <v>67</v>
      </c>
      <c r="AL19" s="102">
        <v>95</v>
      </c>
      <c r="AM19" s="102">
        <v>396</v>
      </c>
      <c r="AN19" s="102">
        <v>146</v>
      </c>
      <c r="AO19" s="102">
        <v>20</v>
      </c>
      <c r="AP19" s="232">
        <v>65</v>
      </c>
    </row>
    <row r="20" spans="2:42" ht="18.95" customHeight="1">
      <c r="B20" s="107" t="str">
        <f>IF(ISBLANK([5]市町村!B20)=TRUE,"",[5]市町村!B20)</f>
        <v>備前保健所</v>
      </c>
      <c r="C20" s="155">
        <v>2849</v>
      </c>
      <c r="D20" s="207">
        <v>1</v>
      </c>
      <c r="E20" s="155">
        <v>736</v>
      </c>
      <c r="F20" s="155">
        <v>11</v>
      </c>
      <c r="G20" s="155">
        <v>95</v>
      </c>
      <c r="H20" s="155">
        <v>74</v>
      </c>
      <c r="I20" s="155">
        <v>20</v>
      </c>
      <c r="J20" s="155">
        <v>46</v>
      </c>
      <c r="K20" s="155">
        <v>38</v>
      </c>
      <c r="L20" s="155">
        <v>73</v>
      </c>
      <c r="M20" s="155">
        <v>160</v>
      </c>
      <c r="N20" s="155">
        <v>26</v>
      </c>
      <c r="O20" s="102">
        <v>5</v>
      </c>
      <c r="P20" s="155"/>
      <c r="Q20" s="212"/>
      <c r="R20" s="102">
        <v>17</v>
      </c>
      <c r="S20" s="102">
        <v>20</v>
      </c>
      <c r="T20" s="102">
        <v>23</v>
      </c>
      <c r="U20" s="102">
        <v>428</v>
      </c>
      <c r="V20" s="102">
        <v>136</v>
      </c>
      <c r="W20" s="102">
        <v>18</v>
      </c>
      <c r="X20" s="102">
        <v>48</v>
      </c>
      <c r="Y20" s="102">
        <v>187</v>
      </c>
      <c r="Z20" s="102">
        <v>205</v>
      </c>
      <c r="AA20" s="102">
        <v>19</v>
      </c>
      <c r="AB20" s="102">
        <v>56</v>
      </c>
      <c r="AC20" s="102">
        <v>125</v>
      </c>
      <c r="AD20" s="232">
        <v>37</v>
      </c>
      <c r="AE20" s="208"/>
      <c r="AF20" s="208"/>
      <c r="AG20" s="107" t="s">
        <v>164</v>
      </c>
      <c r="AH20" s="102">
        <v>194</v>
      </c>
      <c r="AI20" s="102">
        <v>36</v>
      </c>
      <c r="AJ20" s="102">
        <v>6</v>
      </c>
      <c r="AK20" s="102">
        <v>43</v>
      </c>
      <c r="AL20" s="102">
        <v>58</v>
      </c>
      <c r="AM20" s="102">
        <v>282</v>
      </c>
      <c r="AN20" s="102">
        <v>87</v>
      </c>
      <c r="AO20" s="102">
        <v>12</v>
      </c>
      <c r="AP20" s="232">
        <v>25</v>
      </c>
    </row>
    <row r="21" spans="2:42" ht="18.95" customHeight="1">
      <c r="B21" s="107" t="str">
        <f>IF(ISBLANK([5]市町村!B21)=TRUE,"",[5]市町村!B21)</f>
        <v>備中保健所</v>
      </c>
      <c r="C21" s="155">
        <v>2960</v>
      </c>
      <c r="D21" s="207">
        <v>1</v>
      </c>
      <c r="E21" s="155">
        <v>741</v>
      </c>
      <c r="F21" s="155">
        <v>19</v>
      </c>
      <c r="G21" s="155">
        <v>89</v>
      </c>
      <c r="H21" s="155">
        <v>65</v>
      </c>
      <c r="I21" s="155">
        <v>25</v>
      </c>
      <c r="J21" s="155">
        <v>66</v>
      </c>
      <c r="K21" s="155">
        <v>38</v>
      </c>
      <c r="L21" s="155">
        <v>82</v>
      </c>
      <c r="M21" s="155">
        <v>145</v>
      </c>
      <c r="N21" s="155">
        <v>17</v>
      </c>
      <c r="O21" s="102">
        <v>9</v>
      </c>
      <c r="P21" s="155"/>
      <c r="Q21" s="212"/>
      <c r="R21" s="102">
        <v>17</v>
      </c>
      <c r="S21" s="102">
        <v>28</v>
      </c>
      <c r="T21" s="102">
        <v>15</v>
      </c>
      <c r="U21" s="102">
        <v>528</v>
      </c>
      <c r="V21" s="102">
        <v>150</v>
      </c>
      <c r="W21" s="102">
        <v>30</v>
      </c>
      <c r="X21" s="102">
        <v>46</v>
      </c>
      <c r="Y21" s="102">
        <v>250</v>
      </c>
      <c r="Z21" s="102">
        <v>242</v>
      </c>
      <c r="AA21" s="102">
        <v>21</v>
      </c>
      <c r="AB21" s="102">
        <v>69</v>
      </c>
      <c r="AC21" s="102">
        <v>144</v>
      </c>
      <c r="AD21" s="232">
        <v>41</v>
      </c>
      <c r="AE21" s="208"/>
      <c r="AF21" s="208"/>
      <c r="AG21" s="107" t="s">
        <v>165</v>
      </c>
      <c r="AH21" s="102">
        <v>196</v>
      </c>
      <c r="AI21" s="102">
        <v>37</v>
      </c>
      <c r="AJ21" s="102">
        <v>1</v>
      </c>
      <c r="AK21" s="102">
        <v>26</v>
      </c>
      <c r="AL21" s="102">
        <v>65</v>
      </c>
      <c r="AM21" s="102">
        <v>248</v>
      </c>
      <c r="AN21" s="102">
        <v>95</v>
      </c>
      <c r="AO21" s="102">
        <v>11</v>
      </c>
      <c r="AP21" s="232">
        <v>27</v>
      </c>
    </row>
    <row r="22" spans="2:42" ht="18.95" customHeight="1">
      <c r="B22" s="107" t="str">
        <f>IF(ISBLANK([5]市町村!B22)=TRUE,"",[5]市町村!B22)</f>
        <v>備北保健所</v>
      </c>
      <c r="C22" s="155">
        <v>1084</v>
      </c>
      <c r="D22" s="207" t="s">
        <v>117</v>
      </c>
      <c r="E22" s="155">
        <v>253</v>
      </c>
      <c r="F22" s="155">
        <v>4</v>
      </c>
      <c r="G22" s="155">
        <v>24</v>
      </c>
      <c r="H22" s="155">
        <v>23</v>
      </c>
      <c r="I22" s="155">
        <v>13</v>
      </c>
      <c r="J22" s="155">
        <v>21</v>
      </c>
      <c r="K22" s="155">
        <v>16</v>
      </c>
      <c r="L22" s="155">
        <v>21</v>
      </c>
      <c r="M22" s="155">
        <v>59</v>
      </c>
      <c r="N22" s="155">
        <v>6</v>
      </c>
      <c r="O22" s="102">
        <v>2</v>
      </c>
      <c r="P22" s="155"/>
      <c r="Q22" s="212"/>
      <c r="R22" s="102">
        <v>6</v>
      </c>
      <c r="S22" s="102">
        <v>8</v>
      </c>
      <c r="T22" s="102">
        <v>2</v>
      </c>
      <c r="U22" s="102">
        <v>199</v>
      </c>
      <c r="V22" s="102">
        <v>72</v>
      </c>
      <c r="W22" s="102">
        <v>11</v>
      </c>
      <c r="X22" s="102">
        <v>24</v>
      </c>
      <c r="Y22" s="102">
        <v>75</v>
      </c>
      <c r="Z22" s="102">
        <v>89</v>
      </c>
      <c r="AA22" s="102">
        <v>11</v>
      </c>
      <c r="AB22" s="102">
        <v>20</v>
      </c>
      <c r="AC22" s="102">
        <v>55</v>
      </c>
      <c r="AD22" s="232">
        <v>7</v>
      </c>
      <c r="AE22" s="208"/>
      <c r="AF22" s="208"/>
      <c r="AG22" s="107" t="s">
        <v>166</v>
      </c>
      <c r="AH22" s="102">
        <v>90</v>
      </c>
      <c r="AI22" s="102">
        <v>15</v>
      </c>
      <c r="AJ22" s="102">
        <v>1</v>
      </c>
      <c r="AK22" s="102">
        <v>18</v>
      </c>
      <c r="AL22" s="102">
        <v>20</v>
      </c>
      <c r="AM22" s="102">
        <v>90</v>
      </c>
      <c r="AN22" s="102">
        <v>36</v>
      </c>
      <c r="AO22" s="102">
        <v>2</v>
      </c>
      <c r="AP22" s="232">
        <v>12</v>
      </c>
    </row>
    <row r="23" spans="2:42" ht="18.95" customHeight="1">
      <c r="B23" s="107" t="str">
        <f>IF(ISBLANK([5]市町村!B24)=TRUE,"",[5]市町村!B24)</f>
        <v>真庭保健所</v>
      </c>
      <c r="C23" s="155">
        <v>790</v>
      </c>
      <c r="D23" s="207" t="s">
        <v>117</v>
      </c>
      <c r="E23" s="155">
        <v>182</v>
      </c>
      <c r="F23" s="155">
        <v>7</v>
      </c>
      <c r="G23" s="155">
        <v>16</v>
      </c>
      <c r="H23" s="155">
        <v>15</v>
      </c>
      <c r="I23" s="155">
        <v>6</v>
      </c>
      <c r="J23" s="155">
        <v>16</v>
      </c>
      <c r="K23" s="155">
        <v>7</v>
      </c>
      <c r="L23" s="155">
        <v>27</v>
      </c>
      <c r="M23" s="155">
        <v>39</v>
      </c>
      <c r="N23" s="155">
        <v>3</v>
      </c>
      <c r="O23" s="102">
        <v>5</v>
      </c>
      <c r="P23" s="155"/>
      <c r="Q23" s="212"/>
      <c r="R23" s="102">
        <v>1</v>
      </c>
      <c r="S23" s="102">
        <v>16</v>
      </c>
      <c r="T23" s="102">
        <v>1</v>
      </c>
      <c r="U23" s="102">
        <v>128</v>
      </c>
      <c r="V23" s="102">
        <v>42</v>
      </c>
      <c r="W23" s="102">
        <v>8</v>
      </c>
      <c r="X23" s="102">
        <v>12</v>
      </c>
      <c r="Y23" s="102">
        <v>60</v>
      </c>
      <c r="Z23" s="102">
        <v>66</v>
      </c>
      <c r="AA23" s="102">
        <v>10</v>
      </c>
      <c r="AB23" s="102">
        <v>18</v>
      </c>
      <c r="AC23" s="102">
        <v>35</v>
      </c>
      <c r="AD23" s="232">
        <v>8</v>
      </c>
      <c r="AE23" s="208"/>
      <c r="AF23" s="208"/>
      <c r="AG23" s="107" t="s">
        <v>74</v>
      </c>
      <c r="AH23" s="102">
        <v>42</v>
      </c>
      <c r="AI23" s="102">
        <v>9</v>
      </c>
      <c r="AJ23" s="102" t="s">
        <v>117</v>
      </c>
      <c r="AK23" s="102">
        <v>11</v>
      </c>
      <c r="AL23" s="102">
        <v>18</v>
      </c>
      <c r="AM23" s="102">
        <v>128</v>
      </c>
      <c r="AN23" s="102">
        <v>20</v>
      </c>
      <c r="AO23" s="102">
        <v>1</v>
      </c>
      <c r="AP23" s="232">
        <v>10</v>
      </c>
    </row>
    <row r="24" spans="2:42" ht="18.95" customHeight="1">
      <c r="B24" s="107" t="str">
        <f>IF(ISBLANK([5]市町村!B25)=TRUE,"",[5]市町村!B25)</f>
        <v>美作保健所</v>
      </c>
      <c r="C24" s="155">
        <v>2512</v>
      </c>
      <c r="D24" s="207">
        <v>1</v>
      </c>
      <c r="E24" s="155">
        <v>614</v>
      </c>
      <c r="F24" s="155">
        <v>15</v>
      </c>
      <c r="G24" s="155">
        <v>53</v>
      </c>
      <c r="H24" s="155">
        <v>54</v>
      </c>
      <c r="I24" s="155">
        <v>21</v>
      </c>
      <c r="J24" s="155">
        <v>52</v>
      </c>
      <c r="K24" s="155">
        <v>29</v>
      </c>
      <c r="L24" s="155">
        <v>79</v>
      </c>
      <c r="M24" s="155">
        <v>132</v>
      </c>
      <c r="N24" s="155">
        <v>26</v>
      </c>
      <c r="O24" s="102">
        <v>6</v>
      </c>
      <c r="P24" s="155"/>
      <c r="Q24" s="212"/>
      <c r="R24" s="102">
        <v>16</v>
      </c>
      <c r="S24" s="102">
        <v>27</v>
      </c>
      <c r="T24" s="102">
        <v>10</v>
      </c>
      <c r="U24" s="102">
        <v>409</v>
      </c>
      <c r="V24" s="102">
        <v>142</v>
      </c>
      <c r="W24" s="102">
        <v>16</v>
      </c>
      <c r="X24" s="102">
        <v>37</v>
      </c>
      <c r="Y24" s="102">
        <v>182</v>
      </c>
      <c r="Z24" s="102">
        <v>171</v>
      </c>
      <c r="AA24" s="102">
        <v>27</v>
      </c>
      <c r="AB24" s="102">
        <v>43</v>
      </c>
      <c r="AC24" s="102">
        <v>100</v>
      </c>
      <c r="AD24" s="232">
        <v>30</v>
      </c>
      <c r="AE24" s="208"/>
      <c r="AF24" s="208"/>
      <c r="AG24" s="107" t="s">
        <v>167</v>
      </c>
      <c r="AH24" s="102">
        <v>170</v>
      </c>
      <c r="AI24" s="102">
        <v>29</v>
      </c>
      <c r="AJ24" s="102">
        <v>1</v>
      </c>
      <c r="AK24" s="102">
        <v>30</v>
      </c>
      <c r="AL24" s="102">
        <v>45</v>
      </c>
      <c r="AM24" s="102">
        <v>280</v>
      </c>
      <c r="AN24" s="102">
        <v>70</v>
      </c>
      <c r="AO24" s="102">
        <v>5</v>
      </c>
      <c r="AP24" s="232">
        <v>27</v>
      </c>
    </row>
    <row r="25" spans="2:42" ht="18.95" customHeight="1">
      <c r="B25" s="105" t="str">
        <f>IF(ISBLANK([5]市町村!B26)=TRUE,"",[5]市町村!B26)</f>
        <v/>
      </c>
      <c r="C25" s="155" t="s">
        <v>68</v>
      </c>
      <c r="D25" s="207" t="s">
        <v>68</v>
      </c>
      <c r="E25" s="155" t="s">
        <v>68</v>
      </c>
      <c r="F25" s="155" t="s">
        <v>68</v>
      </c>
      <c r="G25" s="155" t="s">
        <v>68</v>
      </c>
      <c r="H25" s="155" t="s">
        <v>68</v>
      </c>
      <c r="I25" s="155" t="s">
        <v>68</v>
      </c>
      <c r="J25" s="155" t="s">
        <v>68</v>
      </c>
      <c r="K25" s="155" t="s">
        <v>68</v>
      </c>
      <c r="L25" s="155" t="s">
        <v>68</v>
      </c>
      <c r="M25" s="155" t="s">
        <v>68</v>
      </c>
      <c r="N25" s="155" t="s">
        <v>68</v>
      </c>
      <c r="O25" s="102" t="s">
        <v>68</v>
      </c>
      <c r="P25" s="155"/>
      <c r="Q25" s="208"/>
      <c r="R25" s="155" t="s">
        <v>68</v>
      </c>
      <c r="S25" s="155" t="s">
        <v>68</v>
      </c>
      <c r="T25" s="155" t="s">
        <v>68</v>
      </c>
      <c r="U25" s="155" t="s">
        <v>68</v>
      </c>
      <c r="V25" s="155" t="s">
        <v>68</v>
      </c>
      <c r="W25" s="155" t="s">
        <v>68</v>
      </c>
      <c r="X25" s="155" t="s">
        <v>68</v>
      </c>
      <c r="Y25" s="155" t="s">
        <v>68</v>
      </c>
      <c r="Z25" s="155" t="s">
        <v>68</v>
      </c>
      <c r="AA25" s="155" t="s">
        <v>68</v>
      </c>
      <c r="AB25" s="155" t="s">
        <v>68</v>
      </c>
      <c r="AC25" s="155" t="s">
        <v>68</v>
      </c>
      <c r="AD25" s="232" t="s">
        <v>68</v>
      </c>
      <c r="AE25" s="208"/>
      <c r="AF25" s="208"/>
      <c r="AG25" s="105" t="s">
        <v>68</v>
      </c>
      <c r="AH25" s="155" t="s">
        <v>68</v>
      </c>
      <c r="AI25" s="155" t="s">
        <v>68</v>
      </c>
      <c r="AJ25" s="155" t="s">
        <v>68</v>
      </c>
      <c r="AK25" s="155" t="s">
        <v>68</v>
      </c>
      <c r="AL25" s="155" t="s">
        <v>68</v>
      </c>
      <c r="AM25" s="102" t="s">
        <v>68</v>
      </c>
      <c r="AN25" s="102" t="s">
        <v>68</v>
      </c>
      <c r="AO25" s="102" t="s">
        <v>68</v>
      </c>
      <c r="AP25" s="232" t="s">
        <v>68</v>
      </c>
    </row>
    <row r="26" spans="2:42" ht="18.95" customHeight="1">
      <c r="B26" s="108" t="str">
        <f>IF(ISBLANK([5]市町村!B27)=TRUE,"",[5]市町村!B27)</f>
        <v>岡 山 市</v>
      </c>
      <c r="C26" s="270">
        <v>6786</v>
      </c>
      <c r="D26" s="240">
        <v>10</v>
      </c>
      <c r="E26" s="155">
        <v>1865</v>
      </c>
      <c r="F26" s="155">
        <v>46</v>
      </c>
      <c r="G26" s="155">
        <v>199</v>
      </c>
      <c r="H26" s="155">
        <v>182</v>
      </c>
      <c r="I26" s="155">
        <v>65</v>
      </c>
      <c r="J26" s="155">
        <v>140</v>
      </c>
      <c r="K26" s="155">
        <v>85</v>
      </c>
      <c r="L26" s="155">
        <v>199</v>
      </c>
      <c r="M26" s="155">
        <v>391</v>
      </c>
      <c r="N26" s="155">
        <v>77</v>
      </c>
      <c r="O26" s="102">
        <v>32</v>
      </c>
      <c r="P26" s="155"/>
      <c r="Q26" s="212"/>
      <c r="R26" s="102">
        <v>41</v>
      </c>
      <c r="S26" s="102">
        <v>72</v>
      </c>
      <c r="T26" s="102">
        <v>28</v>
      </c>
      <c r="U26" s="102">
        <v>995</v>
      </c>
      <c r="V26" s="102">
        <v>295</v>
      </c>
      <c r="W26" s="102">
        <v>84</v>
      </c>
      <c r="X26" s="102">
        <v>96</v>
      </c>
      <c r="Y26" s="102">
        <v>424</v>
      </c>
      <c r="Z26" s="102">
        <v>484</v>
      </c>
      <c r="AA26" s="102">
        <v>75</v>
      </c>
      <c r="AB26" s="102">
        <v>139</v>
      </c>
      <c r="AC26" s="102">
        <v>264</v>
      </c>
      <c r="AD26" s="232">
        <v>92</v>
      </c>
      <c r="AE26" s="208"/>
      <c r="AF26" s="208"/>
      <c r="AG26" s="108" t="s">
        <v>76</v>
      </c>
      <c r="AH26" s="102">
        <v>363</v>
      </c>
      <c r="AI26" s="102">
        <v>79</v>
      </c>
      <c r="AJ26" s="102">
        <v>6</v>
      </c>
      <c r="AK26" s="102">
        <v>81</v>
      </c>
      <c r="AL26" s="155">
        <v>122</v>
      </c>
      <c r="AM26" s="102">
        <v>632</v>
      </c>
      <c r="AN26" s="102">
        <v>185</v>
      </c>
      <c r="AO26" s="102">
        <v>24</v>
      </c>
      <c r="AP26" s="232">
        <v>91</v>
      </c>
    </row>
    <row r="27" spans="2:42" ht="18.95" customHeight="1">
      <c r="B27" s="108" t="str">
        <f>IF(ISBLANK([5]市町村!B28)=TRUE,"",[5]市町村!B28)</f>
        <v>倉 敷 市</v>
      </c>
      <c r="C27" s="270">
        <v>4807</v>
      </c>
      <c r="D27" s="240">
        <v>5</v>
      </c>
      <c r="E27" s="155">
        <v>1274</v>
      </c>
      <c r="F27" s="155">
        <v>33</v>
      </c>
      <c r="G27" s="155">
        <v>156</v>
      </c>
      <c r="H27" s="155">
        <v>106</v>
      </c>
      <c r="I27" s="155">
        <v>48</v>
      </c>
      <c r="J27" s="155">
        <v>91</v>
      </c>
      <c r="K27" s="155">
        <v>61</v>
      </c>
      <c r="L27" s="155">
        <v>147</v>
      </c>
      <c r="M27" s="155">
        <v>249</v>
      </c>
      <c r="N27" s="155">
        <v>44</v>
      </c>
      <c r="O27" s="102">
        <v>21</v>
      </c>
      <c r="P27" s="155"/>
      <c r="Q27" s="212"/>
      <c r="R27" s="102">
        <v>33</v>
      </c>
      <c r="S27" s="102">
        <v>48</v>
      </c>
      <c r="T27" s="102">
        <v>15</v>
      </c>
      <c r="U27" s="102">
        <v>769</v>
      </c>
      <c r="V27" s="102">
        <v>249</v>
      </c>
      <c r="W27" s="102">
        <v>41</v>
      </c>
      <c r="X27" s="102">
        <v>60</v>
      </c>
      <c r="Y27" s="102">
        <v>340</v>
      </c>
      <c r="Z27" s="102">
        <v>342</v>
      </c>
      <c r="AA27" s="102">
        <v>37</v>
      </c>
      <c r="AB27" s="102">
        <v>102</v>
      </c>
      <c r="AC27" s="102">
        <v>195</v>
      </c>
      <c r="AD27" s="232">
        <v>44</v>
      </c>
      <c r="AE27" s="208"/>
      <c r="AF27" s="208"/>
      <c r="AG27" s="108" t="s">
        <v>77</v>
      </c>
      <c r="AH27" s="102">
        <v>376</v>
      </c>
      <c r="AI27" s="102">
        <v>67</v>
      </c>
      <c r="AJ27" s="102">
        <v>10</v>
      </c>
      <c r="AK27" s="102">
        <v>67</v>
      </c>
      <c r="AL27" s="155">
        <v>95</v>
      </c>
      <c r="AM27" s="102">
        <v>396</v>
      </c>
      <c r="AN27" s="102">
        <v>146</v>
      </c>
      <c r="AO27" s="102">
        <v>20</v>
      </c>
      <c r="AP27" s="232">
        <v>65</v>
      </c>
    </row>
    <row r="28" spans="2:42" ht="18.95" customHeight="1">
      <c r="B28" s="108" t="str">
        <f>IF(ISBLANK([5]市町村!B29)=TRUE,"",[5]市町村!B29)</f>
        <v>津 山 市</v>
      </c>
      <c r="C28" s="270">
        <v>1212</v>
      </c>
      <c r="D28" s="240" t="s">
        <v>117</v>
      </c>
      <c r="E28" s="155">
        <v>298</v>
      </c>
      <c r="F28" s="155">
        <v>6</v>
      </c>
      <c r="G28" s="155">
        <v>24</v>
      </c>
      <c r="H28" s="155">
        <v>21</v>
      </c>
      <c r="I28" s="155">
        <v>12</v>
      </c>
      <c r="J28" s="155">
        <v>24</v>
      </c>
      <c r="K28" s="155">
        <v>12</v>
      </c>
      <c r="L28" s="155">
        <v>38</v>
      </c>
      <c r="M28" s="155">
        <v>67</v>
      </c>
      <c r="N28" s="155">
        <v>18</v>
      </c>
      <c r="O28" s="102">
        <v>4</v>
      </c>
      <c r="P28" s="155"/>
      <c r="Q28" s="212"/>
      <c r="R28" s="102">
        <v>6</v>
      </c>
      <c r="S28" s="102">
        <v>12</v>
      </c>
      <c r="T28" s="102">
        <v>9</v>
      </c>
      <c r="U28" s="102">
        <v>180</v>
      </c>
      <c r="V28" s="102">
        <v>74</v>
      </c>
      <c r="W28" s="102">
        <v>5</v>
      </c>
      <c r="X28" s="102">
        <v>22</v>
      </c>
      <c r="Y28" s="102">
        <v>65</v>
      </c>
      <c r="Z28" s="102">
        <v>90</v>
      </c>
      <c r="AA28" s="102">
        <v>18</v>
      </c>
      <c r="AB28" s="102">
        <v>25</v>
      </c>
      <c r="AC28" s="102">
        <v>47</v>
      </c>
      <c r="AD28" s="232">
        <v>17</v>
      </c>
      <c r="AE28" s="208"/>
      <c r="AF28" s="208"/>
      <c r="AG28" s="108" t="s">
        <v>78</v>
      </c>
      <c r="AH28" s="102">
        <v>84</v>
      </c>
      <c r="AI28" s="102">
        <v>14</v>
      </c>
      <c r="AJ28" s="102" t="s">
        <v>117</v>
      </c>
      <c r="AK28" s="102">
        <v>18</v>
      </c>
      <c r="AL28" s="155">
        <v>16</v>
      </c>
      <c r="AM28" s="102">
        <v>138</v>
      </c>
      <c r="AN28" s="102">
        <v>40</v>
      </c>
      <c r="AO28" s="102">
        <v>5</v>
      </c>
      <c r="AP28" s="232">
        <v>13</v>
      </c>
    </row>
    <row r="29" spans="2:42" ht="18.95" customHeight="1">
      <c r="B29" s="108" t="str">
        <f>IF(ISBLANK([5]市町村!B30)=TRUE,"",[5]市町村!B30)</f>
        <v>玉 野 市</v>
      </c>
      <c r="C29" s="270">
        <v>819</v>
      </c>
      <c r="D29" s="240" t="s">
        <v>117</v>
      </c>
      <c r="E29" s="155">
        <v>218</v>
      </c>
      <c r="F29" s="155">
        <v>7</v>
      </c>
      <c r="G29" s="155">
        <v>29</v>
      </c>
      <c r="H29" s="155">
        <v>26</v>
      </c>
      <c r="I29" s="155">
        <v>6</v>
      </c>
      <c r="J29" s="155">
        <v>13</v>
      </c>
      <c r="K29" s="155">
        <v>8</v>
      </c>
      <c r="L29" s="155">
        <v>26</v>
      </c>
      <c r="M29" s="155">
        <v>43</v>
      </c>
      <c r="N29" s="155">
        <v>6</v>
      </c>
      <c r="O29" s="102">
        <v>3</v>
      </c>
      <c r="P29" s="155"/>
      <c r="Q29" s="212"/>
      <c r="R29" s="102">
        <v>10</v>
      </c>
      <c r="S29" s="102">
        <v>7</v>
      </c>
      <c r="T29" s="102">
        <v>7</v>
      </c>
      <c r="U29" s="102">
        <v>133</v>
      </c>
      <c r="V29" s="102">
        <v>48</v>
      </c>
      <c r="W29" s="102">
        <v>7</v>
      </c>
      <c r="X29" s="102">
        <v>13</v>
      </c>
      <c r="Y29" s="102">
        <v>53</v>
      </c>
      <c r="Z29" s="102">
        <v>48</v>
      </c>
      <c r="AA29" s="102">
        <v>5</v>
      </c>
      <c r="AB29" s="102">
        <v>15</v>
      </c>
      <c r="AC29" s="102">
        <v>27</v>
      </c>
      <c r="AD29" s="232">
        <v>7</v>
      </c>
      <c r="AE29" s="208"/>
      <c r="AF29" s="208"/>
      <c r="AG29" s="108" t="s">
        <v>79</v>
      </c>
      <c r="AH29" s="102">
        <v>62</v>
      </c>
      <c r="AI29" s="102">
        <v>15</v>
      </c>
      <c r="AJ29" s="102">
        <v>3</v>
      </c>
      <c r="AK29" s="102">
        <v>11</v>
      </c>
      <c r="AL29" s="155">
        <v>15</v>
      </c>
      <c r="AM29" s="102">
        <v>80</v>
      </c>
      <c r="AN29" s="102">
        <v>20</v>
      </c>
      <c r="AO29" s="102">
        <v>3</v>
      </c>
      <c r="AP29" s="232">
        <v>7</v>
      </c>
    </row>
    <row r="30" spans="2:42" ht="18.95" customHeight="1">
      <c r="B30" s="108" t="str">
        <f>IF(ISBLANK([5]市町村!B31)=TRUE,"",[5]市町村!B31)</f>
        <v>笠 岡 市</v>
      </c>
      <c r="C30" s="270">
        <v>746</v>
      </c>
      <c r="D30" s="240" t="s">
        <v>117</v>
      </c>
      <c r="E30" s="155">
        <v>220</v>
      </c>
      <c r="F30" s="155">
        <v>9</v>
      </c>
      <c r="G30" s="155">
        <v>21</v>
      </c>
      <c r="H30" s="155">
        <v>21</v>
      </c>
      <c r="I30" s="155">
        <v>12</v>
      </c>
      <c r="J30" s="155">
        <v>18</v>
      </c>
      <c r="K30" s="155">
        <v>13</v>
      </c>
      <c r="L30" s="155">
        <v>16</v>
      </c>
      <c r="M30" s="155">
        <v>41</v>
      </c>
      <c r="N30" s="155">
        <v>5</v>
      </c>
      <c r="O30" s="102">
        <v>5</v>
      </c>
      <c r="P30" s="155"/>
      <c r="Q30" s="212"/>
      <c r="R30" s="102">
        <v>5</v>
      </c>
      <c r="S30" s="102">
        <v>10</v>
      </c>
      <c r="T30" s="102">
        <v>6</v>
      </c>
      <c r="U30" s="102">
        <v>126</v>
      </c>
      <c r="V30" s="102">
        <v>46</v>
      </c>
      <c r="W30" s="102">
        <v>4</v>
      </c>
      <c r="X30" s="102">
        <v>16</v>
      </c>
      <c r="Y30" s="102">
        <v>49</v>
      </c>
      <c r="Z30" s="102">
        <v>64</v>
      </c>
      <c r="AA30" s="102">
        <v>7</v>
      </c>
      <c r="AB30" s="102">
        <v>14</v>
      </c>
      <c r="AC30" s="102">
        <v>42</v>
      </c>
      <c r="AD30" s="232">
        <v>8</v>
      </c>
      <c r="AE30" s="208"/>
      <c r="AF30" s="208"/>
      <c r="AG30" s="108" t="s">
        <v>80</v>
      </c>
      <c r="AH30" s="102">
        <v>34</v>
      </c>
      <c r="AI30" s="102">
        <v>5</v>
      </c>
      <c r="AJ30" s="102" t="s">
        <v>117</v>
      </c>
      <c r="AK30" s="102">
        <v>5</v>
      </c>
      <c r="AL30" s="155">
        <v>11</v>
      </c>
      <c r="AM30" s="102">
        <v>72</v>
      </c>
      <c r="AN30" s="102">
        <v>13</v>
      </c>
      <c r="AO30" s="102" t="s">
        <v>117</v>
      </c>
      <c r="AP30" s="232">
        <v>4</v>
      </c>
    </row>
    <row r="31" spans="2:42" ht="18.95" customHeight="1">
      <c r="B31" s="108" t="str">
        <f>IF(ISBLANK([5]市町村!B32)=TRUE,"",[5]市町村!B32)</f>
        <v/>
      </c>
      <c r="C31" s="214" t="s">
        <v>68</v>
      </c>
      <c r="D31" s="211" t="s">
        <v>68</v>
      </c>
      <c r="E31" s="155" t="s">
        <v>68</v>
      </c>
      <c r="F31" s="155" t="s">
        <v>68</v>
      </c>
      <c r="G31" s="155" t="s">
        <v>68</v>
      </c>
      <c r="H31" s="155" t="s">
        <v>68</v>
      </c>
      <c r="I31" s="155" t="s">
        <v>68</v>
      </c>
      <c r="J31" s="155" t="s">
        <v>68</v>
      </c>
      <c r="K31" s="155" t="s">
        <v>68</v>
      </c>
      <c r="L31" s="155" t="s">
        <v>68</v>
      </c>
      <c r="M31" s="155" t="s">
        <v>68</v>
      </c>
      <c r="N31" s="155" t="s">
        <v>68</v>
      </c>
      <c r="O31" s="102" t="s">
        <v>68</v>
      </c>
      <c r="P31" s="155"/>
      <c r="Q31" s="212"/>
      <c r="R31" s="102" t="s">
        <v>68</v>
      </c>
      <c r="S31" s="102" t="s">
        <v>68</v>
      </c>
      <c r="T31" s="102" t="s">
        <v>68</v>
      </c>
      <c r="U31" s="102" t="s">
        <v>68</v>
      </c>
      <c r="V31" s="102" t="s">
        <v>68</v>
      </c>
      <c r="W31" s="102" t="s">
        <v>68</v>
      </c>
      <c r="X31" s="102" t="s">
        <v>68</v>
      </c>
      <c r="Y31" s="102" t="s">
        <v>68</v>
      </c>
      <c r="Z31" s="102" t="s">
        <v>68</v>
      </c>
      <c r="AA31" s="102" t="s">
        <v>68</v>
      </c>
      <c r="AB31" s="102" t="s">
        <v>68</v>
      </c>
      <c r="AC31" s="102" t="s">
        <v>68</v>
      </c>
      <c r="AD31" s="232" t="s">
        <v>68</v>
      </c>
      <c r="AE31" s="208"/>
      <c r="AF31" s="208"/>
      <c r="AG31" s="108" t="s">
        <v>68</v>
      </c>
      <c r="AH31" s="102" t="s">
        <v>68</v>
      </c>
      <c r="AI31" s="102" t="s">
        <v>68</v>
      </c>
      <c r="AJ31" s="102" t="s">
        <v>68</v>
      </c>
      <c r="AK31" s="102" t="s">
        <v>68</v>
      </c>
      <c r="AL31" s="155" t="s">
        <v>68</v>
      </c>
      <c r="AM31" s="102" t="s">
        <v>68</v>
      </c>
      <c r="AN31" s="102" t="s">
        <v>68</v>
      </c>
      <c r="AO31" s="102" t="s">
        <v>68</v>
      </c>
      <c r="AP31" s="232" t="s">
        <v>68</v>
      </c>
    </row>
    <row r="32" spans="2:42" ht="18.95" customHeight="1">
      <c r="B32" s="108" t="str">
        <f>IF(ISBLANK([5]市町村!B33)=TRUE,"",[5]市町村!B33)</f>
        <v>井 原 市</v>
      </c>
      <c r="C32" s="270">
        <v>598</v>
      </c>
      <c r="D32" s="240">
        <v>1</v>
      </c>
      <c r="E32" s="155">
        <v>130</v>
      </c>
      <c r="F32" s="155">
        <v>4</v>
      </c>
      <c r="G32" s="155">
        <v>15</v>
      </c>
      <c r="H32" s="155">
        <v>9</v>
      </c>
      <c r="I32" s="155">
        <v>7</v>
      </c>
      <c r="J32" s="155">
        <v>12</v>
      </c>
      <c r="K32" s="155">
        <v>8</v>
      </c>
      <c r="L32" s="155">
        <v>11</v>
      </c>
      <c r="M32" s="155">
        <v>28</v>
      </c>
      <c r="N32" s="155">
        <v>3</v>
      </c>
      <c r="O32" s="102">
        <v>1</v>
      </c>
      <c r="P32" s="155"/>
      <c r="Q32" s="212"/>
      <c r="R32" s="102">
        <v>3</v>
      </c>
      <c r="S32" s="102">
        <v>5</v>
      </c>
      <c r="T32" s="102">
        <v>1</v>
      </c>
      <c r="U32" s="102">
        <v>120</v>
      </c>
      <c r="V32" s="102">
        <v>32</v>
      </c>
      <c r="W32" s="102">
        <v>9</v>
      </c>
      <c r="X32" s="102">
        <v>12</v>
      </c>
      <c r="Y32" s="102">
        <v>53</v>
      </c>
      <c r="Z32" s="102">
        <v>30</v>
      </c>
      <c r="AA32" s="102">
        <v>4</v>
      </c>
      <c r="AB32" s="102">
        <v>9</v>
      </c>
      <c r="AC32" s="102">
        <v>15</v>
      </c>
      <c r="AD32" s="232">
        <v>12</v>
      </c>
      <c r="AE32" s="208"/>
      <c r="AF32" s="208"/>
      <c r="AG32" s="108" t="s">
        <v>81</v>
      </c>
      <c r="AH32" s="102">
        <v>54</v>
      </c>
      <c r="AI32" s="102">
        <v>12</v>
      </c>
      <c r="AJ32" s="102" t="s">
        <v>117</v>
      </c>
      <c r="AK32" s="102">
        <v>6</v>
      </c>
      <c r="AL32" s="155">
        <v>19</v>
      </c>
      <c r="AM32" s="102">
        <v>49</v>
      </c>
      <c r="AN32" s="102">
        <v>20</v>
      </c>
      <c r="AO32" s="102">
        <v>1</v>
      </c>
      <c r="AP32" s="232">
        <v>3</v>
      </c>
    </row>
    <row r="33" spans="2:42" ht="18.95" customHeight="1">
      <c r="B33" s="108" t="str">
        <f>IF(ISBLANK([5]市町村!B34)=TRUE,"",[5]市町村!B34)</f>
        <v>総 社 市</v>
      </c>
      <c r="C33" s="270">
        <v>710</v>
      </c>
      <c r="D33" s="240" t="s">
        <v>117</v>
      </c>
      <c r="E33" s="155">
        <v>148</v>
      </c>
      <c r="F33" s="155">
        <v>1</v>
      </c>
      <c r="G33" s="155">
        <v>27</v>
      </c>
      <c r="H33" s="155">
        <v>10</v>
      </c>
      <c r="I33" s="155">
        <v>5</v>
      </c>
      <c r="J33" s="155">
        <v>15</v>
      </c>
      <c r="K33" s="155">
        <v>6</v>
      </c>
      <c r="L33" s="155">
        <v>12</v>
      </c>
      <c r="M33" s="155">
        <v>30</v>
      </c>
      <c r="N33" s="155">
        <v>1</v>
      </c>
      <c r="O33" s="102" t="s">
        <v>117</v>
      </c>
      <c r="P33" s="155"/>
      <c r="Q33" s="212"/>
      <c r="R33" s="102">
        <v>3</v>
      </c>
      <c r="S33" s="102">
        <v>3</v>
      </c>
      <c r="T33" s="102">
        <v>4</v>
      </c>
      <c r="U33" s="102">
        <v>115</v>
      </c>
      <c r="V33" s="102">
        <v>29</v>
      </c>
      <c r="W33" s="102">
        <v>8</v>
      </c>
      <c r="X33" s="102">
        <v>6</v>
      </c>
      <c r="Y33" s="102">
        <v>55</v>
      </c>
      <c r="Z33" s="102">
        <v>62</v>
      </c>
      <c r="AA33" s="102">
        <v>6</v>
      </c>
      <c r="AB33" s="102">
        <v>21</v>
      </c>
      <c r="AC33" s="102">
        <v>32</v>
      </c>
      <c r="AD33" s="232">
        <v>11</v>
      </c>
      <c r="AE33" s="208"/>
      <c r="AF33" s="208"/>
      <c r="AG33" s="108" t="s">
        <v>82</v>
      </c>
      <c r="AH33" s="102">
        <v>62</v>
      </c>
      <c r="AI33" s="102">
        <v>10</v>
      </c>
      <c r="AJ33" s="102">
        <v>1</v>
      </c>
      <c r="AK33" s="102">
        <v>10</v>
      </c>
      <c r="AL33" s="155">
        <v>17</v>
      </c>
      <c r="AM33" s="102">
        <v>47</v>
      </c>
      <c r="AN33" s="102">
        <v>29</v>
      </c>
      <c r="AO33" s="102">
        <v>4</v>
      </c>
      <c r="AP33" s="232">
        <v>14</v>
      </c>
    </row>
    <row r="34" spans="2:42" ht="18.95" customHeight="1">
      <c r="B34" s="108" t="str">
        <f>IF(ISBLANK([5]市町村!B35)=TRUE,"",[5]市町村!B35)</f>
        <v>高 梁 市</v>
      </c>
      <c r="C34" s="270">
        <v>540</v>
      </c>
      <c r="D34" s="240" t="s">
        <v>117</v>
      </c>
      <c r="E34" s="155">
        <v>122</v>
      </c>
      <c r="F34" s="155" t="s">
        <v>117</v>
      </c>
      <c r="G34" s="155">
        <v>8</v>
      </c>
      <c r="H34" s="155">
        <v>10</v>
      </c>
      <c r="I34" s="155">
        <v>8</v>
      </c>
      <c r="J34" s="155">
        <v>13</v>
      </c>
      <c r="K34" s="155">
        <v>9</v>
      </c>
      <c r="L34" s="155">
        <v>11</v>
      </c>
      <c r="M34" s="155">
        <v>31</v>
      </c>
      <c r="N34" s="155">
        <v>1</v>
      </c>
      <c r="O34" s="102">
        <v>1</v>
      </c>
      <c r="P34" s="155"/>
      <c r="Q34" s="212"/>
      <c r="R34" s="102">
        <v>3</v>
      </c>
      <c r="S34" s="102">
        <v>4</v>
      </c>
      <c r="T34" s="102">
        <v>1</v>
      </c>
      <c r="U34" s="102">
        <v>111</v>
      </c>
      <c r="V34" s="102">
        <v>31</v>
      </c>
      <c r="W34" s="102">
        <v>6</v>
      </c>
      <c r="X34" s="102">
        <v>17</v>
      </c>
      <c r="Y34" s="102">
        <v>47</v>
      </c>
      <c r="Z34" s="102">
        <v>45</v>
      </c>
      <c r="AA34" s="102">
        <v>5</v>
      </c>
      <c r="AB34" s="102">
        <v>13</v>
      </c>
      <c r="AC34" s="102">
        <v>25</v>
      </c>
      <c r="AD34" s="232">
        <v>3</v>
      </c>
      <c r="AE34" s="208"/>
      <c r="AF34" s="208"/>
      <c r="AG34" s="108" t="s">
        <v>83</v>
      </c>
      <c r="AH34" s="102">
        <v>30</v>
      </c>
      <c r="AI34" s="102">
        <v>6</v>
      </c>
      <c r="AJ34" s="102" t="s">
        <v>117</v>
      </c>
      <c r="AK34" s="102">
        <v>10</v>
      </c>
      <c r="AL34" s="155">
        <v>8</v>
      </c>
      <c r="AM34" s="102">
        <v>42</v>
      </c>
      <c r="AN34" s="102">
        <v>17</v>
      </c>
      <c r="AO34" s="102">
        <v>2</v>
      </c>
      <c r="AP34" s="232">
        <v>5</v>
      </c>
    </row>
    <row r="35" spans="2:42" ht="18.95" customHeight="1">
      <c r="B35" s="109" t="str">
        <f>IF(ISBLANK([5]市町村!B36)=TRUE,"",[5]市町村!B36)</f>
        <v>新 見 市</v>
      </c>
      <c r="C35" s="214">
        <v>544</v>
      </c>
      <c r="D35" s="211" t="s">
        <v>117</v>
      </c>
      <c r="E35" s="155">
        <v>131</v>
      </c>
      <c r="F35" s="155">
        <v>4</v>
      </c>
      <c r="G35" s="155">
        <v>16</v>
      </c>
      <c r="H35" s="155">
        <v>13</v>
      </c>
      <c r="I35" s="155">
        <v>5</v>
      </c>
      <c r="J35" s="155">
        <v>8</v>
      </c>
      <c r="K35" s="155">
        <v>7</v>
      </c>
      <c r="L35" s="155">
        <v>10</v>
      </c>
      <c r="M35" s="155">
        <v>28</v>
      </c>
      <c r="N35" s="155">
        <v>5</v>
      </c>
      <c r="O35" s="102">
        <v>1</v>
      </c>
      <c r="P35" s="155"/>
      <c r="Q35" s="212"/>
      <c r="R35" s="102">
        <v>3</v>
      </c>
      <c r="S35" s="102">
        <v>4</v>
      </c>
      <c r="T35" s="102">
        <v>1</v>
      </c>
      <c r="U35" s="102">
        <v>88</v>
      </c>
      <c r="V35" s="102">
        <v>41</v>
      </c>
      <c r="W35" s="102">
        <v>5</v>
      </c>
      <c r="X35" s="102">
        <v>7</v>
      </c>
      <c r="Y35" s="102">
        <v>28</v>
      </c>
      <c r="Z35" s="102">
        <v>44</v>
      </c>
      <c r="AA35" s="102">
        <v>6</v>
      </c>
      <c r="AB35" s="102">
        <v>7</v>
      </c>
      <c r="AC35" s="102">
        <v>30</v>
      </c>
      <c r="AD35" s="232">
        <v>4</v>
      </c>
      <c r="AE35" s="208"/>
      <c r="AF35" s="208"/>
      <c r="AG35" s="109" t="s">
        <v>84</v>
      </c>
      <c r="AH35" s="102">
        <v>60</v>
      </c>
      <c r="AI35" s="102">
        <v>9</v>
      </c>
      <c r="AJ35" s="102">
        <v>1</v>
      </c>
      <c r="AK35" s="102">
        <v>8</v>
      </c>
      <c r="AL35" s="155">
        <v>12</v>
      </c>
      <c r="AM35" s="102">
        <v>48</v>
      </c>
      <c r="AN35" s="102">
        <v>19</v>
      </c>
      <c r="AO35" s="102" t="s">
        <v>117</v>
      </c>
      <c r="AP35" s="232">
        <v>7</v>
      </c>
    </row>
    <row r="36" spans="2:42" ht="18.95" customHeight="1">
      <c r="B36" s="108" t="str">
        <f>IF(ISBLANK([5]市町村!B37)=TRUE,"",[5]市町村!B37)</f>
        <v>備 前 市</v>
      </c>
      <c r="C36" s="214">
        <v>553</v>
      </c>
      <c r="D36" s="211" t="s">
        <v>117</v>
      </c>
      <c r="E36" s="155">
        <v>150</v>
      </c>
      <c r="F36" s="155">
        <v>1</v>
      </c>
      <c r="G36" s="155">
        <v>21</v>
      </c>
      <c r="H36" s="155">
        <v>9</v>
      </c>
      <c r="I36" s="155">
        <v>1</v>
      </c>
      <c r="J36" s="155">
        <v>9</v>
      </c>
      <c r="K36" s="155">
        <v>12</v>
      </c>
      <c r="L36" s="155">
        <v>23</v>
      </c>
      <c r="M36" s="155">
        <v>37</v>
      </c>
      <c r="N36" s="155">
        <v>4</v>
      </c>
      <c r="O36" s="102">
        <v>1</v>
      </c>
      <c r="P36" s="155"/>
      <c r="Q36" s="212"/>
      <c r="R36" s="102">
        <v>3</v>
      </c>
      <c r="S36" s="102">
        <v>2</v>
      </c>
      <c r="T36" s="102">
        <v>2</v>
      </c>
      <c r="U36" s="102">
        <v>87</v>
      </c>
      <c r="V36" s="102">
        <v>27</v>
      </c>
      <c r="W36" s="102">
        <v>2</v>
      </c>
      <c r="X36" s="102">
        <v>8</v>
      </c>
      <c r="Y36" s="102">
        <v>46</v>
      </c>
      <c r="Z36" s="102">
        <v>44</v>
      </c>
      <c r="AA36" s="102">
        <v>4</v>
      </c>
      <c r="AB36" s="102">
        <v>10</v>
      </c>
      <c r="AC36" s="102">
        <v>27</v>
      </c>
      <c r="AD36" s="232">
        <v>4</v>
      </c>
      <c r="AE36" s="208"/>
      <c r="AF36" s="208"/>
      <c r="AG36" s="108" t="s">
        <v>85</v>
      </c>
      <c r="AH36" s="102">
        <v>42</v>
      </c>
      <c r="AI36" s="102">
        <v>4</v>
      </c>
      <c r="AJ36" s="102" t="s">
        <v>117</v>
      </c>
      <c r="AK36" s="102">
        <v>12</v>
      </c>
      <c r="AL36" s="155">
        <v>9</v>
      </c>
      <c r="AM36" s="102">
        <v>49</v>
      </c>
      <c r="AN36" s="102">
        <v>15</v>
      </c>
      <c r="AO36" s="102">
        <v>2</v>
      </c>
      <c r="AP36" s="232">
        <v>6</v>
      </c>
    </row>
    <row r="37" spans="2:42" ht="18.95" customHeight="1">
      <c r="B37" s="108" t="str">
        <f>IF(ISBLANK([5]市町村!B38)=TRUE,"",[5]市町村!B38)</f>
        <v/>
      </c>
      <c r="C37" s="270" t="s">
        <v>68</v>
      </c>
      <c r="D37" s="240" t="s">
        <v>68</v>
      </c>
      <c r="E37" s="155" t="s">
        <v>68</v>
      </c>
      <c r="F37" s="155" t="s">
        <v>68</v>
      </c>
      <c r="G37" s="155" t="s">
        <v>68</v>
      </c>
      <c r="H37" s="155" t="s">
        <v>68</v>
      </c>
      <c r="I37" s="155" t="s">
        <v>68</v>
      </c>
      <c r="J37" s="155" t="s">
        <v>68</v>
      </c>
      <c r="K37" s="155" t="s">
        <v>68</v>
      </c>
      <c r="L37" s="155" t="s">
        <v>68</v>
      </c>
      <c r="M37" s="155" t="s">
        <v>68</v>
      </c>
      <c r="N37" s="155" t="s">
        <v>68</v>
      </c>
      <c r="O37" s="102" t="s">
        <v>68</v>
      </c>
      <c r="P37" s="155"/>
      <c r="Q37" s="212"/>
      <c r="R37" s="102" t="s">
        <v>68</v>
      </c>
      <c r="S37" s="102" t="s">
        <v>68</v>
      </c>
      <c r="T37" s="102" t="s">
        <v>68</v>
      </c>
      <c r="U37" s="102" t="s">
        <v>68</v>
      </c>
      <c r="V37" s="102" t="s">
        <v>68</v>
      </c>
      <c r="W37" s="102" t="s">
        <v>68</v>
      </c>
      <c r="X37" s="102" t="s">
        <v>68</v>
      </c>
      <c r="Y37" s="102" t="s">
        <v>68</v>
      </c>
      <c r="Z37" s="102" t="s">
        <v>68</v>
      </c>
      <c r="AA37" s="102" t="s">
        <v>68</v>
      </c>
      <c r="AB37" s="102" t="s">
        <v>68</v>
      </c>
      <c r="AC37" s="102" t="s">
        <v>68</v>
      </c>
      <c r="AD37" s="232" t="s">
        <v>68</v>
      </c>
      <c r="AE37" s="208"/>
      <c r="AF37" s="208"/>
      <c r="AG37" s="108" t="s">
        <v>68</v>
      </c>
      <c r="AH37" s="102" t="s">
        <v>68</v>
      </c>
      <c r="AI37" s="102" t="s">
        <v>68</v>
      </c>
      <c r="AJ37" s="102" t="s">
        <v>68</v>
      </c>
      <c r="AK37" s="102" t="s">
        <v>68</v>
      </c>
      <c r="AL37" s="155" t="s">
        <v>68</v>
      </c>
      <c r="AM37" s="102" t="s">
        <v>68</v>
      </c>
      <c r="AN37" s="102" t="s">
        <v>68</v>
      </c>
      <c r="AO37" s="102" t="s">
        <v>68</v>
      </c>
      <c r="AP37" s="232" t="s">
        <v>68</v>
      </c>
    </row>
    <row r="38" spans="2:42" ht="18.95" customHeight="1">
      <c r="B38" s="108" t="str">
        <f>IF(ISBLANK([5]市町村!B39)=TRUE,"",[5]市町村!B39)</f>
        <v>瀬戸内市</v>
      </c>
      <c r="C38" s="214">
        <v>555</v>
      </c>
      <c r="D38" s="211">
        <v>1</v>
      </c>
      <c r="E38" s="155">
        <v>136</v>
      </c>
      <c r="F38" s="155">
        <v>1</v>
      </c>
      <c r="G38" s="155">
        <v>12</v>
      </c>
      <c r="H38" s="155">
        <v>17</v>
      </c>
      <c r="I38" s="155">
        <v>4</v>
      </c>
      <c r="J38" s="155">
        <v>8</v>
      </c>
      <c r="K38" s="155">
        <v>6</v>
      </c>
      <c r="L38" s="155">
        <v>8</v>
      </c>
      <c r="M38" s="155">
        <v>32</v>
      </c>
      <c r="N38" s="155">
        <v>7</v>
      </c>
      <c r="O38" s="102" t="s">
        <v>117</v>
      </c>
      <c r="P38" s="155"/>
      <c r="Q38" s="212"/>
      <c r="R38" s="102">
        <v>2</v>
      </c>
      <c r="S38" s="102">
        <v>4</v>
      </c>
      <c r="T38" s="102">
        <v>6</v>
      </c>
      <c r="U38" s="102">
        <v>90</v>
      </c>
      <c r="V38" s="102">
        <v>29</v>
      </c>
      <c r="W38" s="102">
        <v>6</v>
      </c>
      <c r="X38" s="102">
        <v>12</v>
      </c>
      <c r="Y38" s="102">
        <v>31</v>
      </c>
      <c r="Z38" s="102">
        <v>49</v>
      </c>
      <c r="AA38" s="102">
        <v>4</v>
      </c>
      <c r="AB38" s="102">
        <v>12</v>
      </c>
      <c r="AC38" s="102">
        <v>32</v>
      </c>
      <c r="AD38" s="232">
        <v>13</v>
      </c>
      <c r="AE38" s="208"/>
      <c r="AF38" s="208"/>
      <c r="AG38" s="108" t="s">
        <v>86</v>
      </c>
      <c r="AH38" s="102">
        <v>28</v>
      </c>
      <c r="AI38" s="102">
        <v>5</v>
      </c>
      <c r="AJ38" s="102">
        <v>2</v>
      </c>
      <c r="AK38" s="102">
        <v>8</v>
      </c>
      <c r="AL38" s="155">
        <v>12</v>
      </c>
      <c r="AM38" s="102">
        <v>54</v>
      </c>
      <c r="AN38" s="102">
        <v>20</v>
      </c>
      <c r="AO38" s="102">
        <v>3</v>
      </c>
      <c r="AP38" s="232">
        <v>8</v>
      </c>
    </row>
    <row r="39" spans="2:42" ht="18.95" customHeight="1">
      <c r="B39" s="108" t="str">
        <f>IF(ISBLANK([5]市町村!B40)=TRUE,"",[5]市町村!B40)</f>
        <v>赤 磐 市</v>
      </c>
      <c r="C39" s="270">
        <v>485</v>
      </c>
      <c r="D39" s="240" t="s">
        <v>117</v>
      </c>
      <c r="E39" s="155">
        <v>124</v>
      </c>
      <c r="F39" s="155">
        <v>2</v>
      </c>
      <c r="G39" s="155">
        <v>15</v>
      </c>
      <c r="H39" s="155">
        <v>12</v>
      </c>
      <c r="I39" s="155">
        <v>5</v>
      </c>
      <c r="J39" s="155">
        <v>11</v>
      </c>
      <c r="K39" s="155">
        <v>9</v>
      </c>
      <c r="L39" s="155">
        <v>7</v>
      </c>
      <c r="M39" s="155">
        <v>25</v>
      </c>
      <c r="N39" s="155">
        <v>3</v>
      </c>
      <c r="O39" s="102" t="s">
        <v>117</v>
      </c>
      <c r="P39" s="155"/>
      <c r="Q39" s="212"/>
      <c r="R39" s="102">
        <v>1</v>
      </c>
      <c r="S39" s="102">
        <v>5</v>
      </c>
      <c r="T39" s="102">
        <v>3</v>
      </c>
      <c r="U39" s="102">
        <v>54</v>
      </c>
      <c r="V39" s="102">
        <v>14</v>
      </c>
      <c r="W39" s="102">
        <v>2</v>
      </c>
      <c r="X39" s="102">
        <v>5</v>
      </c>
      <c r="Y39" s="102">
        <v>24</v>
      </c>
      <c r="Z39" s="102">
        <v>37</v>
      </c>
      <c r="AA39" s="102">
        <v>3</v>
      </c>
      <c r="AB39" s="102">
        <v>11</v>
      </c>
      <c r="AC39" s="102">
        <v>23</v>
      </c>
      <c r="AD39" s="232">
        <v>7</v>
      </c>
      <c r="AE39" s="208"/>
      <c r="AF39" s="208"/>
      <c r="AG39" s="108" t="s">
        <v>87</v>
      </c>
      <c r="AH39" s="102">
        <v>31</v>
      </c>
      <c r="AI39" s="102">
        <v>6</v>
      </c>
      <c r="AJ39" s="102" t="s">
        <v>117</v>
      </c>
      <c r="AK39" s="102">
        <v>8</v>
      </c>
      <c r="AL39" s="155">
        <v>10</v>
      </c>
      <c r="AM39" s="102">
        <v>51</v>
      </c>
      <c r="AN39" s="102">
        <v>18</v>
      </c>
      <c r="AO39" s="102">
        <v>3</v>
      </c>
      <c r="AP39" s="232">
        <v>2</v>
      </c>
    </row>
    <row r="40" spans="2:42" ht="18.95" customHeight="1">
      <c r="B40" s="108" t="str">
        <f>IF(ISBLANK([5]市町村!B41)=TRUE,"",[5]市町村!B41)</f>
        <v>真 庭 市</v>
      </c>
      <c r="C40" s="270">
        <v>776</v>
      </c>
      <c r="D40" s="240" t="s">
        <v>117</v>
      </c>
      <c r="E40" s="155">
        <v>178</v>
      </c>
      <c r="F40" s="155">
        <v>7</v>
      </c>
      <c r="G40" s="155">
        <v>15</v>
      </c>
      <c r="H40" s="155">
        <v>15</v>
      </c>
      <c r="I40" s="155">
        <v>5</v>
      </c>
      <c r="J40" s="155">
        <v>16</v>
      </c>
      <c r="K40" s="155">
        <v>7</v>
      </c>
      <c r="L40" s="155">
        <v>27</v>
      </c>
      <c r="M40" s="155">
        <v>38</v>
      </c>
      <c r="N40" s="155">
        <v>3</v>
      </c>
      <c r="O40" s="102">
        <v>5</v>
      </c>
      <c r="P40" s="155"/>
      <c r="Q40" s="212"/>
      <c r="R40" s="102">
        <v>1</v>
      </c>
      <c r="S40" s="102">
        <v>15</v>
      </c>
      <c r="T40" s="102">
        <v>1</v>
      </c>
      <c r="U40" s="102">
        <v>125</v>
      </c>
      <c r="V40" s="102">
        <v>40</v>
      </c>
      <c r="W40" s="102">
        <v>8</v>
      </c>
      <c r="X40" s="102">
        <v>12</v>
      </c>
      <c r="Y40" s="102">
        <v>59</v>
      </c>
      <c r="Z40" s="102">
        <v>66</v>
      </c>
      <c r="AA40" s="102">
        <v>10</v>
      </c>
      <c r="AB40" s="102">
        <v>18</v>
      </c>
      <c r="AC40" s="102">
        <v>35</v>
      </c>
      <c r="AD40" s="232">
        <v>8</v>
      </c>
      <c r="AE40" s="208"/>
      <c r="AF40" s="208"/>
      <c r="AG40" s="108" t="s">
        <v>88</v>
      </c>
      <c r="AH40" s="102">
        <v>42</v>
      </c>
      <c r="AI40" s="102">
        <v>9</v>
      </c>
      <c r="AJ40" s="102" t="s">
        <v>117</v>
      </c>
      <c r="AK40" s="102">
        <v>11</v>
      </c>
      <c r="AL40" s="155">
        <v>18</v>
      </c>
      <c r="AM40" s="102">
        <v>124</v>
      </c>
      <c r="AN40" s="102">
        <v>19</v>
      </c>
      <c r="AO40" s="102" t="s">
        <v>117</v>
      </c>
      <c r="AP40" s="232">
        <v>10</v>
      </c>
    </row>
    <row r="41" spans="2:42" ht="18.95" customHeight="1">
      <c r="B41" s="108" t="str">
        <f>IF(ISBLANK([5]市町村!B42)=TRUE,"",[5]市町村!B42)</f>
        <v>美 作 市</v>
      </c>
      <c r="C41" s="270">
        <v>507</v>
      </c>
      <c r="D41" s="240" t="s">
        <v>117</v>
      </c>
      <c r="E41" s="155">
        <v>133</v>
      </c>
      <c r="F41" s="155">
        <v>6</v>
      </c>
      <c r="G41" s="155">
        <v>11</v>
      </c>
      <c r="H41" s="155">
        <v>14</v>
      </c>
      <c r="I41" s="155">
        <v>6</v>
      </c>
      <c r="J41" s="155">
        <v>7</v>
      </c>
      <c r="K41" s="155">
        <v>10</v>
      </c>
      <c r="L41" s="155">
        <v>15</v>
      </c>
      <c r="M41" s="155">
        <v>31</v>
      </c>
      <c r="N41" s="155">
        <v>2</v>
      </c>
      <c r="O41" s="102" t="s">
        <v>117</v>
      </c>
      <c r="P41" s="155"/>
      <c r="Q41" s="212"/>
      <c r="R41" s="102">
        <v>6</v>
      </c>
      <c r="S41" s="102">
        <v>5</v>
      </c>
      <c r="T41" s="102" t="s">
        <v>117</v>
      </c>
      <c r="U41" s="102">
        <v>90</v>
      </c>
      <c r="V41" s="102">
        <v>21</v>
      </c>
      <c r="W41" s="102">
        <v>4</v>
      </c>
      <c r="X41" s="102">
        <v>5</v>
      </c>
      <c r="Y41" s="102">
        <v>55</v>
      </c>
      <c r="Z41" s="102">
        <v>20</v>
      </c>
      <c r="AA41" s="102">
        <v>3</v>
      </c>
      <c r="AB41" s="102">
        <v>5</v>
      </c>
      <c r="AC41" s="102">
        <v>12</v>
      </c>
      <c r="AD41" s="232">
        <v>8</v>
      </c>
      <c r="AE41" s="208"/>
      <c r="AF41" s="208"/>
      <c r="AG41" s="108" t="s">
        <v>89</v>
      </c>
      <c r="AH41" s="102">
        <v>32</v>
      </c>
      <c r="AI41" s="102">
        <v>1</v>
      </c>
      <c r="AJ41" s="102">
        <v>1</v>
      </c>
      <c r="AK41" s="102">
        <v>5</v>
      </c>
      <c r="AL41" s="155">
        <v>11</v>
      </c>
      <c r="AM41" s="102">
        <v>51</v>
      </c>
      <c r="AN41" s="102">
        <v>18</v>
      </c>
      <c r="AO41" s="102" t="s">
        <v>117</v>
      </c>
      <c r="AP41" s="232">
        <v>4</v>
      </c>
    </row>
    <row r="42" spans="2:42" ht="18.95" customHeight="1">
      <c r="B42" s="108" t="str">
        <f>IF(ISBLANK([5]市町村!B43)=TRUE,"",[5]市町村!B43)</f>
        <v>浅 口 市</v>
      </c>
      <c r="C42" s="270">
        <v>469</v>
      </c>
      <c r="D42" s="240" t="s">
        <v>117</v>
      </c>
      <c r="E42" s="155">
        <v>135</v>
      </c>
      <c r="F42" s="155">
        <v>4</v>
      </c>
      <c r="G42" s="155">
        <v>12</v>
      </c>
      <c r="H42" s="155">
        <v>13</v>
      </c>
      <c r="I42" s="155" t="s">
        <v>117</v>
      </c>
      <c r="J42" s="155">
        <v>12</v>
      </c>
      <c r="K42" s="155">
        <v>7</v>
      </c>
      <c r="L42" s="155">
        <v>26</v>
      </c>
      <c r="M42" s="155">
        <v>21</v>
      </c>
      <c r="N42" s="155">
        <v>7</v>
      </c>
      <c r="O42" s="102">
        <v>2</v>
      </c>
      <c r="P42" s="155"/>
      <c r="Q42" s="212"/>
      <c r="R42" s="102">
        <v>3</v>
      </c>
      <c r="S42" s="102">
        <v>6</v>
      </c>
      <c r="T42" s="102" t="s">
        <v>117</v>
      </c>
      <c r="U42" s="102">
        <v>85</v>
      </c>
      <c r="V42" s="102">
        <v>25</v>
      </c>
      <c r="W42" s="102">
        <v>6</v>
      </c>
      <c r="X42" s="102">
        <v>5</v>
      </c>
      <c r="Y42" s="102">
        <v>44</v>
      </c>
      <c r="Z42" s="102">
        <v>45</v>
      </c>
      <c r="AA42" s="102">
        <v>1</v>
      </c>
      <c r="AB42" s="102">
        <v>12</v>
      </c>
      <c r="AC42" s="102">
        <v>31</v>
      </c>
      <c r="AD42" s="232">
        <v>6</v>
      </c>
      <c r="AE42" s="208"/>
      <c r="AF42" s="208"/>
      <c r="AG42" s="108" t="s">
        <v>90</v>
      </c>
      <c r="AH42" s="102">
        <v>19</v>
      </c>
      <c r="AI42" s="102">
        <v>5</v>
      </c>
      <c r="AJ42" s="102" t="s">
        <v>117</v>
      </c>
      <c r="AK42" s="102">
        <v>3</v>
      </c>
      <c r="AL42" s="155">
        <v>8</v>
      </c>
      <c r="AM42" s="102">
        <v>40</v>
      </c>
      <c r="AN42" s="102">
        <v>19</v>
      </c>
      <c r="AO42" s="102">
        <v>2</v>
      </c>
      <c r="AP42" s="232">
        <v>3</v>
      </c>
    </row>
    <row r="43" spans="2:42" ht="18.95" customHeight="1">
      <c r="B43" s="108" t="str">
        <f>IF(ISBLANK([5]市町村!B44)=TRUE,"",[5]市町村!B44)</f>
        <v/>
      </c>
      <c r="C43" s="270" t="s">
        <v>68</v>
      </c>
      <c r="D43" s="240" t="s">
        <v>68</v>
      </c>
      <c r="E43" s="155" t="s">
        <v>68</v>
      </c>
      <c r="F43" s="155" t="s">
        <v>68</v>
      </c>
      <c r="G43" s="155" t="s">
        <v>68</v>
      </c>
      <c r="H43" s="155" t="s">
        <v>68</v>
      </c>
      <c r="I43" s="155" t="s">
        <v>68</v>
      </c>
      <c r="J43" s="155" t="s">
        <v>68</v>
      </c>
      <c r="K43" s="155" t="s">
        <v>68</v>
      </c>
      <c r="L43" s="155" t="s">
        <v>68</v>
      </c>
      <c r="M43" s="155" t="s">
        <v>68</v>
      </c>
      <c r="N43" s="155" t="s">
        <v>68</v>
      </c>
      <c r="O43" s="102" t="s">
        <v>68</v>
      </c>
      <c r="P43" s="155"/>
      <c r="Q43" s="212"/>
      <c r="R43" s="102" t="s">
        <v>68</v>
      </c>
      <c r="S43" s="102" t="s">
        <v>68</v>
      </c>
      <c r="T43" s="102" t="s">
        <v>68</v>
      </c>
      <c r="U43" s="102" t="s">
        <v>68</v>
      </c>
      <c r="V43" s="102" t="s">
        <v>68</v>
      </c>
      <c r="W43" s="102" t="s">
        <v>68</v>
      </c>
      <c r="X43" s="102" t="s">
        <v>68</v>
      </c>
      <c r="Y43" s="102" t="s">
        <v>68</v>
      </c>
      <c r="Z43" s="102" t="s">
        <v>68</v>
      </c>
      <c r="AA43" s="102" t="s">
        <v>68</v>
      </c>
      <c r="AB43" s="102" t="s">
        <v>68</v>
      </c>
      <c r="AC43" s="102" t="s">
        <v>68</v>
      </c>
      <c r="AD43" s="232" t="s">
        <v>68</v>
      </c>
      <c r="AE43" s="208"/>
      <c r="AF43" s="208"/>
      <c r="AG43" s="108" t="s">
        <v>68</v>
      </c>
      <c r="AH43" s="102" t="s">
        <v>68</v>
      </c>
      <c r="AI43" s="102" t="s">
        <v>68</v>
      </c>
      <c r="AJ43" s="102" t="s">
        <v>68</v>
      </c>
      <c r="AK43" s="102" t="s">
        <v>68</v>
      </c>
      <c r="AL43" s="155" t="s">
        <v>68</v>
      </c>
      <c r="AM43" s="102" t="s">
        <v>68</v>
      </c>
      <c r="AN43" s="102" t="s">
        <v>68</v>
      </c>
      <c r="AO43" s="102" t="s">
        <v>68</v>
      </c>
      <c r="AP43" s="232" t="s">
        <v>68</v>
      </c>
    </row>
    <row r="44" spans="2:42" ht="18.95" customHeight="1">
      <c r="B44" s="108" t="str">
        <f>IF(ISBLANK([5]市町村!B45)=TRUE,"",[5]市町村!B45)</f>
        <v>和 気 郡</v>
      </c>
      <c r="C44" s="270" t="s">
        <v>68</v>
      </c>
      <c r="D44" s="240" t="s">
        <v>68</v>
      </c>
      <c r="E44" s="155" t="s">
        <v>68</v>
      </c>
      <c r="F44" s="155" t="s">
        <v>68</v>
      </c>
      <c r="G44" s="155" t="s">
        <v>68</v>
      </c>
      <c r="H44" s="155" t="s">
        <v>68</v>
      </c>
      <c r="I44" s="155" t="s">
        <v>68</v>
      </c>
      <c r="J44" s="155" t="s">
        <v>68</v>
      </c>
      <c r="K44" s="155" t="s">
        <v>68</v>
      </c>
      <c r="L44" s="155" t="s">
        <v>68</v>
      </c>
      <c r="M44" s="155" t="s">
        <v>68</v>
      </c>
      <c r="N44" s="155" t="s">
        <v>68</v>
      </c>
      <c r="O44" s="102" t="s">
        <v>68</v>
      </c>
      <c r="P44" s="155"/>
      <c r="Q44" s="212"/>
      <c r="R44" s="102" t="s">
        <v>68</v>
      </c>
      <c r="S44" s="102" t="s">
        <v>68</v>
      </c>
      <c r="T44" s="102" t="s">
        <v>68</v>
      </c>
      <c r="U44" s="102" t="s">
        <v>68</v>
      </c>
      <c r="V44" s="102" t="s">
        <v>68</v>
      </c>
      <c r="W44" s="102" t="s">
        <v>68</v>
      </c>
      <c r="X44" s="102" t="s">
        <v>68</v>
      </c>
      <c r="Y44" s="102" t="s">
        <v>68</v>
      </c>
      <c r="Z44" s="102" t="s">
        <v>68</v>
      </c>
      <c r="AA44" s="102" t="s">
        <v>68</v>
      </c>
      <c r="AB44" s="102" t="s">
        <v>68</v>
      </c>
      <c r="AC44" s="102" t="s">
        <v>68</v>
      </c>
      <c r="AD44" s="232" t="s">
        <v>68</v>
      </c>
      <c r="AE44" s="208"/>
      <c r="AF44" s="208"/>
      <c r="AG44" s="108" t="s">
        <v>91</v>
      </c>
      <c r="AH44" s="102" t="s">
        <v>68</v>
      </c>
      <c r="AI44" s="102" t="s">
        <v>68</v>
      </c>
      <c r="AJ44" s="102" t="s">
        <v>68</v>
      </c>
      <c r="AK44" s="102" t="s">
        <v>68</v>
      </c>
      <c r="AL44" s="155" t="s">
        <v>68</v>
      </c>
      <c r="AM44" s="102" t="s">
        <v>68</v>
      </c>
      <c r="AN44" s="102" t="s">
        <v>68</v>
      </c>
      <c r="AO44" s="102" t="s">
        <v>68</v>
      </c>
      <c r="AP44" s="232" t="s">
        <v>68</v>
      </c>
    </row>
    <row r="45" spans="2:42" ht="18.95" customHeight="1">
      <c r="B45" s="108" t="str">
        <f>IF(ISBLANK([5]市町村!B46)=TRUE,"",[5]市町村!B46)</f>
        <v>　 和 気 町</v>
      </c>
      <c r="C45" s="214">
        <v>230</v>
      </c>
      <c r="D45" s="211" t="s">
        <v>117</v>
      </c>
      <c r="E45" s="155">
        <v>65</v>
      </c>
      <c r="F45" s="155" t="s">
        <v>117</v>
      </c>
      <c r="G45" s="155">
        <v>9</v>
      </c>
      <c r="H45" s="155">
        <v>10</v>
      </c>
      <c r="I45" s="155">
        <v>3</v>
      </c>
      <c r="J45" s="155">
        <v>2</v>
      </c>
      <c r="K45" s="155" t="s">
        <v>117</v>
      </c>
      <c r="L45" s="155">
        <v>7</v>
      </c>
      <c r="M45" s="155">
        <v>12</v>
      </c>
      <c r="N45" s="155">
        <v>4</v>
      </c>
      <c r="O45" s="102">
        <v>1</v>
      </c>
      <c r="P45" s="155"/>
      <c r="Q45" s="212"/>
      <c r="R45" s="102" t="s">
        <v>117</v>
      </c>
      <c r="S45" s="102">
        <v>2</v>
      </c>
      <c r="T45" s="102">
        <v>2</v>
      </c>
      <c r="U45" s="102">
        <v>24</v>
      </c>
      <c r="V45" s="102">
        <v>5</v>
      </c>
      <c r="W45" s="102" t="s">
        <v>117</v>
      </c>
      <c r="X45" s="102">
        <v>2</v>
      </c>
      <c r="Y45" s="102">
        <v>17</v>
      </c>
      <c r="Z45" s="102">
        <v>17</v>
      </c>
      <c r="AA45" s="102" t="s">
        <v>117</v>
      </c>
      <c r="AB45" s="102">
        <v>7</v>
      </c>
      <c r="AC45" s="102">
        <v>10</v>
      </c>
      <c r="AD45" s="232">
        <v>2</v>
      </c>
      <c r="AE45" s="208"/>
      <c r="AF45" s="208"/>
      <c r="AG45" s="108" t="s">
        <v>92</v>
      </c>
      <c r="AH45" s="102">
        <v>17</v>
      </c>
      <c r="AI45" s="102">
        <v>4</v>
      </c>
      <c r="AJ45" s="102">
        <v>1</v>
      </c>
      <c r="AK45" s="102">
        <v>2</v>
      </c>
      <c r="AL45" s="155">
        <v>8</v>
      </c>
      <c r="AM45" s="102">
        <v>30</v>
      </c>
      <c r="AN45" s="102">
        <v>7</v>
      </c>
      <c r="AO45" s="102" t="s">
        <v>117</v>
      </c>
      <c r="AP45" s="232">
        <v>1</v>
      </c>
    </row>
    <row r="46" spans="2:42" ht="18.95" customHeight="1">
      <c r="B46" s="108" t="str">
        <f>IF(ISBLANK([5]市町村!B47)=TRUE,"",[5]市町村!B47)</f>
        <v>都 窪 郡</v>
      </c>
      <c r="C46" s="214" t="s">
        <v>68</v>
      </c>
      <c r="D46" s="211" t="s">
        <v>68</v>
      </c>
      <c r="E46" s="155" t="s">
        <v>68</v>
      </c>
      <c r="F46" s="155" t="s">
        <v>68</v>
      </c>
      <c r="G46" s="155" t="s">
        <v>68</v>
      </c>
      <c r="H46" s="155" t="s">
        <v>68</v>
      </c>
      <c r="I46" s="155" t="s">
        <v>68</v>
      </c>
      <c r="J46" s="155" t="s">
        <v>68</v>
      </c>
      <c r="K46" s="155" t="s">
        <v>68</v>
      </c>
      <c r="L46" s="155" t="s">
        <v>68</v>
      </c>
      <c r="M46" s="155" t="s">
        <v>68</v>
      </c>
      <c r="N46" s="155" t="s">
        <v>68</v>
      </c>
      <c r="O46" s="102" t="s">
        <v>68</v>
      </c>
      <c r="P46" s="155"/>
      <c r="Q46" s="212"/>
      <c r="R46" s="102" t="s">
        <v>68</v>
      </c>
      <c r="S46" s="102" t="s">
        <v>68</v>
      </c>
      <c r="T46" s="102" t="s">
        <v>68</v>
      </c>
      <c r="U46" s="102" t="s">
        <v>68</v>
      </c>
      <c r="V46" s="102" t="s">
        <v>68</v>
      </c>
      <c r="W46" s="102" t="s">
        <v>68</v>
      </c>
      <c r="X46" s="102" t="s">
        <v>68</v>
      </c>
      <c r="Y46" s="102" t="s">
        <v>68</v>
      </c>
      <c r="Z46" s="102" t="s">
        <v>68</v>
      </c>
      <c r="AA46" s="102" t="s">
        <v>68</v>
      </c>
      <c r="AB46" s="102" t="s">
        <v>68</v>
      </c>
      <c r="AC46" s="102" t="s">
        <v>68</v>
      </c>
      <c r="AD46" s="232" t="s">
        <v>68</v>
      </c>
      <c r="AE46" s="208"/>
      <c r="AF46" s="208"/>
      <c r="AG46" s="108" t="s">
        <v>93</v>
      </c>
      <c r="AH46" s="102" t="s">
        <v>68</v>
      </c>
      <c r="AI46" s="102" t="s">
        <v>68</v>
      </c>
      <c r="AJ46" s="102" t="s">
        <v>68</v>
      </c>
      <c r="AK46" s="102" t="s">
        <v>68</v>
      </c>
      <c r="AL46" s="155" t="s">
        <v>68</v>
      </c>
      <c r="AM46" s="102" t="s">
        <v>68</v>
      </c>
      <c r="AN46" s="102" t="s">
        <v>68</v>
      </c>
      <c r="AO46" s="102" t="s">
        <v>68</v>
      </c>
      <c r="AP46" s="232" t="s">
        <v>68</v>
      </c>
    </row>
    <row r="47" spans="2:42" ht="18.95" customHeight="1">
      <c r="B47" s="108" t="str">
        <f>IF(ISBLANK([5]市町村!B48)=TRUE,"",[5]市町村!B48)</f>
        <v>　 早 島 町</v>
      </c>
      <c r="C47" s="270">
        <v>113</v>
      </c>
      <c r="D47" s="240" t="s">
        <v>117</v>
      </c>
      <c r="E47" s="155">
        <v>29</v>
      </c>
      <c r="F47" s="155" t="s">
        <v>117</v>
      </c>
      <c r="G47" s="155">
        <v>3</v>
      </c>
      <c r="H47" s="155">
        <v>3</v>
      </c>
      <c r="I47" s="155" t="s">
        <v>117</v>
      </c>
      <c r="J47" s="155" t="s">
        <v>117</v>
      </c>
      <c r="K47" s="155" t="s">
        <v>117</v>
      </c>
      <c r="L47" s="155">
        <v>4</v>
      </c>
      <c r="M47" s="155">
        <v>12</v>
      </c>
      <c r="N47" s="155">
        <v>1</v>
      </c>
      <c r="O47" s="102" t="s">
        <v>117</v>
      </c>
      <c r="P47" s="155"/>
      <c r="Q47" s="212"/>
      <c r="R47" s="102">
        <v>2</v>
      </c>
      <c r="S47" s="102" t="s">
        <v>117</v>
      </c>
      <c r="T47" s="102" t="s">
        <v>117</v>
      </c>
      <c r="U47" s="102">
        <v>14</v>
      </c>
      <c r="V47" s="102">
        <v>5</v>
      </c>
      <c r="W47" s="102">
        <v>2</v>
      </c>
      <c r="X47" s="102">
        <v>2</v>
      </c>
      <c r="Y47" s="102">
        <v>5</v>
      </c>
      <c r="Z47" s="102">
        <v>8</v>
      </c>
      <c r="AA47" s="102">
        <v>1</v>
      </c>
      <c r="AB47" s="102">
        <v>3</v>
      </c>
      <c r="AC47" s="102">
        <v>3</v>
      </c>
      <c r="AD47" s="232" t="s">
        <v>117</v>
      </c>
      <c r="AE47" s="208"/>
      <c r="AF47" s="208"/>
      <c r="AG47" s="108" t="s">
        <v>94</v>
      </c>
      <c r="AH47" s="102">
        <v>9</v>
      </c>
      <c r="AI47" s="102">
        <v>1</v>
      </c>
      <c r="AJ47" s="102" t="s">
        <v>117</v>
      </c>
      <c r="AK47" s="102" t="s">
        <v>117</v>
      </c>
      <c r="AL47" s="155" t="s">
        <v>117</v>
      </c>
      <c r="AM47" s="102">
        <v>17</v>
      </c>
      <c r="AN47" s="102">
        <v>4</v>
      </c>
      <c r="AO47" s="102">
        <v>1</v>
      </c>
      <c r="AP47" s="232" t="s">
        <v>117</v>
      </c>
    </row>
    <row r="48" spans="2:42" ht="18.95" customHeight="1">
      <c r="B48" s="108" t="str">
        <f>IF(ISBLANK([5]市町村!B49)=TRUE,"",[5]市町村!B49)</f>
        <v>浅 口 郡</v>
      </c>
      <c r="C48" s="270" t="s">
        <v>68</v>
      </c>
      <c r="D48" s="240" t="s">
        <v>68</v>
      </c>
      <c r="E48" s="155" t="s">
        <v>68</v>
      </c>
      <c r="F48" s="155" t="s">
        <v>68</v>
      </c>
      <c r="G48" s="155" t="s">
        <v>68</v>
      </c>
      <c r="H48" s="155" t="s">
        <v>68</v>
      </c>
      <c r="I48" s="155" t="s">
        <v>68</v>
      </c>
      <c r="J48" s="155" t="s">
        <v>68</v>
      </c>
      <c r="K48" s="155" t="s">
        <v>68</v>
      </c>
      <c r="L48" s="155" t="s">
        <v>68</v>
      </c>
      <c r="M48" s="155" t="s">
        <v>68</v>
      </c>
      <c r="N48" s="155" t="s">
        <v>68</v>
      </c>
      <c r="O48" s="102" t="s">
        <v>68</v>
      </c>
      <c r="P48" s="155"/>
      <c r="Q48" s="212"/>
      <c r="R48" s="102" t="s">
        <v>68</v>
      </c>
      <c r="S48" s="102" t="s">
        <v>68</v>
      </c>
      <c r="T48" s="102" t="s">
        <v>68</v>
      </c>
      <c r="U48" s="102" t="s">
        <v>68</v>
      </c>
      <c r="V48" s="102" t="s">
        <v>68</v>
      </c>
      <c r="W48" s="102" t="s">
        <v>68</v>
      </c>
      <c r="X48" s="102" t="s">
        <v>68</v>
      </c>
      <c r="Y48" s="102" t="s">
        <v>68</v>
      </c>
      <c r="Z48" s="102" t="s">
        <v>68</v>
      </c>
      <c r="AA48" s="102" t="s">
        <v>68</v>
      </c>
      <c r="AB48" s="102" t="s">
        <v>68</v>
      </c>
      <c r="AC48" s="102" t="s">
        <v>68</v>
      </c>
      <c r="AD48" s="232" t="s">
        <v>68</v>
      </c>
      <c r="AE48" s="208"/>
      <c r="AF48" s="208"/>
      <c r="AG48" s="108" t="s">
        <v>95</v>
      </c>
      <c r="AH48" s="102" t="s">
        <v>68</v>
      </c>
      <c r="AI48" s="102" t="s">
        <v>68</v>
      </c>
      <c r="AJ48" s="102" t="s">
        <v>68</v>
      </c>
      <c r="AK48" s="102" t="s">
        <v>68</v>
      </c>
      <c r="AL48" s="155" t="s">
        <v>68</v>
      </c>
      <c r="AM48" s="102" t="s">
        <v>68</v>
      </c>
      <c r="AN48" s="102" t="s">
        <v>68</v>
      </c>
      <c r="AO48" s="102" t="s">
        <v>68</v>
      </c>
      <c r="AP48" s="232" t="s">
        <v>68</v>
      </c>
    </row>
    <row r="49" spans="2:42" ht="18.95" customHeight="1">
      <c r="B49" s="108" t="str">
        <f>IF(ISBLANK([5]市町村!B50)=TRUE,"",[5]市町村!B50)</f>
        <v>　 里 庄 町</v>
      </c>
      <c r="C49" s="270">
        <v>107</v>
      </c>
      <c r="D49" s="240" t="s">
        <v>117</v>
      </c>
      <c r="E49" s="155">
        <v>27</v>
      </c>
      <c r="F49" s="155">
        <v>1</v>
      </c>
      <c r="G49" s="155">
        <v>4</v>
      </c>
      <c r="H49" s="155">
        <v>3</v>
      </c>
      <c r="I49" s="155">
        <v>1</v>
      </c>
      <c r="J49" s="155">
        <v>2</v>
      </c>
      <c r="K49" s="155">
        <v>1</v>
      </c>
      <c r="L49" s="155">
        <v>6</v>
      </c>
      <c r="M49" s="155">
        <v>5</v>
      </c>
      <c r="N49" s="155" t="s">
        <v>117</v>
      </c>
      <c r="O49" s="102" t="s">
        <v>117</v>
      </c>
      <c r="P49" s="155"/>
      <c r="Q49" s="212"/>
      <c r="R49" s="102" t="s">
        <v>117</v>
      </c>
      <c r="S49" s="102">
        <v>1</v>
      </c>
      <c r="T49" s="102">
        <v>3</v>
      </c>
      <c r="U49" s="102">
        <v>21</v>
      </c>
      <c r="V49" s="102">
        <v>5</v>
      </c>
      <c r="W49" s="102">
        <v>1</v>
      </c>
      <c r="X49" s="102">
        <v>2</v>
      </c>
      <c r="Y49" s="102">
        <v>10</v>
      </c>
      <c r="Z49" s="102">
        <v>15</v>
      </c>
      <c r="AA49" s="102">
        <v>2</v>
      </c>
      <c r="AB49" s="102">
        <v>4</v>
      </c>
      <c r="AC49" s="102">
        <v>9</v>
      </c>
      <c r="AD49" s="232">
        <v>2</v>
      </c>
      <c r="AE49" s="208"/>
      <c r="AF49" s="208"/>
      <c r="AG49" s="108" t="s">
        <v>96</v>
      </c>
      <c r="AH49" s="102">
        <v>6</v>
      </c>
      <c r="AI49" s="102">
        <v>1</v>
      </c>
      <c r="AJ49" s="102" t="s">
        <v>117</v>
      </c>
      <c r="AK49" s="102">
        <v>1</v>
      </c>
      <c r="AL49" s="155">
        <v>1</v>
      </c>
      <c r="AM49" s="102">
        <v>10</v>
      </c>
      <c r="AN49" s="102">
        <v>5</v>
      </c>
      <c r="AO49" s="102">
        <v>1</v>
      </c>
      <c r="AP49" s="232">
        <v>1</v>
      </c>
    </row>
    <row r="50" spans="2:42" ht="18.95" customHeight="1">
      <c r="B50" s="108" t="str">
        <f>IF(ISBLANK([5]市町村!B51)=TRUE,"",[5]市町村!B51)</f>
        <v/>
      </c>
      <c r="C50" s="214" t="s">
        <v>68</v>
      </c>
      <c r="D50" s="211" t="s">
        <v>68</v>
      </c>
      <c r="E50" s="155" t="s">
        <v>68</v>
      </c>
      <c r="F50" s="155" t="s">
        <v>68</v>
      </c>
      <c r="G50" s="155" t="s">
        <v>68</v>
      </c>
      <c r="H50" s="155" t="s">
        <v>68</v>
      </c>
      <c r="I50" s="155" t="s">
        <v>68</v>
      </c>
      <c r="J50" s="155" t="s">
        <v>68</v>
      </c>
      <c r="K50" s="155" t="s">
        <v>68</v>
      </c>
      <c r="L50" s="155" t="s">
        <v>68</v>
      </c>
      <c r="M50" s="155" t="s">
        <v>68</v>
      </c>
      <c r="N50" s="155" t="s">
        <v>68</v>
      </c>
      <c r="O50" s="102" t="s">
        <v>68</v>
      </c>
      <c r="P50" s="155"/>
      <c r="Q50" s="212"/>
      <c r="R50" s="102" t="s">
        <v>68</v>
      </c>
      <c r="S50" s="102" t="s">
        <v>68</v>
      </c>
      <c r="T50" s="102" t="s">
        <v>68</v>
      </c>
      <c r="U50" s="102" t="s">
        <v>68</v>
      </c>
      <c r="V50" s="102" t="s">
        <v>68</v>
      </c>
      <c r="W50" s="102" t="s">
        <v>68</v>
      </c>
      <c r="X50" s="102" t="s">
        <v>68</v>
      </c>
      <c r="Y50" s="102" t="s">
        <v>68</v>
      </c>
      <c r="Z50" s="102" t="s">
        <v>68</v>
      </c>
      <c r="AA50" s="102" t="s">
        <v>68</v>
      </c>
      <c r="AB50" s="102" t="s">
        <v>68</v>
      </c>
      <c r="AC50" s="102" t="s">
        <v>68</v>
      </c>
      <c r="AD50" s="232" t="s">
        <v>68</v>
      </c>
      <c r="AE50" s="208"/>
      <c r="AF50" s="208"/>
      <c r="AG50" s="108" t="s">
        <v>68</v>
      </c>
      <c r="AH50" s="102" t="s">
        <v>68</v>
      </c>
      <c r="AI50" s="102" t="s">
        <v>68</v>
      </c>
      <c r="AJ50" s="102" t="s">
        <v>68</v>
      </c>
      <c r="AK50" s="102" t="s">
        <v>68</v>
      </c>
      <c r="AL50" s="155" t="s">
        <v>68</v>
      </c>
      <c r="AM50" s="102" t="s">
        <v>68</v>
      </c>
      <c r="AN50" s="102" t="s">
        <v>68</v>
      </c>
      <c r="AO50" s="102" t="s">
        <v>68</v>
      </c>
      <c r="AP50" s="232" t="s">
        <v>68</v>
      </c>
    </row>
    <row r="51" spans="2:42" ht="18.95" customHeight="1">
      <c r="B51" s="108" t="str">
        <f>IF(ISBLANK([5]市町村!B52)=TRUE,"",[5]市町村!B52)</f>
        <v>小 田 郡</v>
      </c>
      <c r="C51" s="270" t="s">
        <v>68</v>
      </c>
      <c r="D51" s="240" t="s">
        <v>68</v>
      </c>
      <c r="E51" s="155" t="s">
        <v>68</v>
      </c>
      <c r="F51" s="155" t="s">
        <v>68</v>
      </c>
      <c r="G51" s="155" t="s">
        <v>68</v>
      </c>
      <c r="H51" s="155" t="s">
        <v>68</v>
      </c>
      <c r="I51" s="155" t="s">
        <v>68</v>
      </c>
      <c r="J51" s="155" t="s">
        <v>68</v>
      </c>
      <c r="K51" s="155" t="s">
        <v>68</v>
      </c>
      <c r="L51" s="155" t="s">
        <v>68</v>
      </c>
      <c r="M51" s="155" t="s">
        <v>68</v>
      </c>
      <c r="N51" s="155" t="s">
        <v>68</v>
      </c>
      <c r="O51" s="102" t="s">
        <v>68</v>
      </c>
      <c r="P51" s="155"/>
      <c r="Q51" s="212"/>
      <c r="R51" s="102" t="s">
        <v>68</v>
      </c>
      <c r="S51" s="102" t="s">
        <v>68</v>
      </c>
      <c r="T51" s="102" t="s">
        <v>68</v>
      </c>
      <c r="U51" s="102" t="s">
        <v>68</v>
      </c>
      <c r="V51" s="102" t="s">
        <v>68</v>
      </c>
      <c r="W51" s="102" t="s">
        <v>68</v>
      </c>
      <c r="X51" s="102" t="s">
        <v>68</v>
      </c>
      <c r="Y51" s="102" t="s">
        <v>68</v>
      </c>
      <c r="Z51" s="102" t="s">
        <v>68</v>
      </c>
      <c r="AA51" s="102" t="s">
        <v>68</v>
      </c>
      <c r="AB51" s="102" t="s">
        <v>68</v>
      </c>
      <c r="AC51" s="102" t="s">
        <v>68</v>
      </c>
      <c r="AD51" s="232" t="s">
        <v>68</v>
      </c>
      <c r="AE51" s="208"/>
      <c r="AF51" s="208"/>
      <c r="AG51" s="108" t="s">
        <v>97</v>
      </c>
      <c r="AH51" s="102" t="s">
        <v>68</v>
      </c>
      <c r="AI51" s="102" t="s">
        <v>68</v>
      </c>
      <c r="AJ51" s="102" t="s">
        <v>68</v>
      </c>
      <c r="AK51" s="102" t="s">
        <v>68</v>
      </c>
      <c r="AL51" s="155" t="s">
        <v>68</v>
      </c>
      <c r="AM51" s="102" t="s">
        <v>68</v>
      </c>
      <c r="AN51" s="102" t="s">
        <v>68</v>
      </c>
      <c r="AO51" s="102" t="s">
        <v>68</v>
      </c>
      <c r="AP51" s="232" t="s">
        <v>68</v>
      </c>
    </row>
    <row r="52" spans="2:42" ht="18.95" customHeight="1">
      <c r="B52" s="108" t="str">
        <f>IF(ISBLANK([5]市町村!B53)=TRUE,"",[5]市町村!B53)</f>
        <v>　 矢 掛 町</v>
      </c>
      <c r="C52" s="270">
        <v>217</v>
      </c>
      <c r="D52" s="240" t="s">
        <v>117</v>
      </c>
      <c r="E52" s="155">
        <v>52</v>
      </c>
      <c r="F52" s="155" t="s">
        <v>117</v>
      </c>
      <c r="G52" s="155">
        <v>7</v>
      </c>
      <c r="H52" s="155">
        <v>6</v>
      </c>
      <c r="I52" s="155" t="s">
        <v>117</v>
      </c>
      <c r="J52" s="155">
        <v>7</v>
      </c>
      <c r="K52" s="155">
        <v>3</v>
      </c>
      <c r="L52" s="155">
        <v>7</v>
      </c>
      <c r="M52" s="155">
        <v>8</v>
      </c>
      <c r="N52" s="155" t="s">
        <v>117</v>
      </c>
      <c r="O52" s="102">
        <v>1</v>
      </c>
      <c r="P52" s="155"/>
      <c r="Q52" s="212"/>
      <c r="R52" s="102">
        <v>1</v>
      </c>
      <c r="S52" s="102">
        <v>3</v>
      </c>
      <c r="T52" s="102">
        <v>1</v>
      </c>
      <c r="U52" s="102">
        <v>47</v>
      </c>
      <c r="V52" s="102">
        <v>8</v>
      </c>
      <c r="W52" s="102" t="s">
        <v>117</v>
      </c>
      <c r="X52" s="102">
        <v>3</v>
      </c>
      <c r="Y52" s="102">
        <v>34</v>
      </c>
      <c r="Z52" s="102">
        <v>18</v>
      </c>
      <c r="AA52" s="102" t="s">
        <v>117</v>
      </c>
      <c r="AB52" s="102">
        <v>6</v>
      </c>
      <c r="AC52" s="102">
        <v>12</v>
      </c>
      <c r="AD52" s="232">
        <v>2</v>
      </c>
      <c r="AE52" s="208"/>
      <c r="AF52" s="208"/>
      <c r="AG52" s="108" t="s">
        <v>98</v>
      </c>
      <c r="AH52" s="102">
        <v>12</v>
      </c>
      <c r="AI52" s="102">
        <v>3</v>
      </c>
      <c r="AJ52" s="102" t="s">
        <v>117</v>
      </c>
      <c r="AK52" s="102">
        <v>1</v>
      </c>
      <c r="AL52" s="155">
        <v>9</v>
      </c>
      <c r="AM52" s="102">
        <v>13</v>
      </c>
      <c r="AN52" s="102">
        <v>5</v>
      </c>
      <c r="AO52" s="102">
        <v>2</v>
      </c>
      <c r="AP52" s="232">
        <v>2</v>
      </c>
    </row>
    <row r="53" spans="2:42" ht="18.95" customHeight="1">
      <c r="B53" s="108" t="str">
        <f>IF(ISBLANK([5]市町村!B54)=TRUE,"",[5]市町村!B54)</f>
        <v>真 庭 郡</v>
      </c>
      <c r="C53" s="214" t="s">
        <v>68</v>
      </c>
      <c r="D53" s="211" t="s">
        <v>68</v>
      </c>
      <c r="E53" s="155" t="s">
        <v>68</v>
      </c>
      <c r="F53" s="155" t="s">
        <v>68</v>
      </c>
      <c r="G53" s="155" t="s">
        <v>68</v>
      </c>
      <c r="H53" s="155" t="s">
        <v>68</v>
      </c>
      <c r="I53" s="155" t="s">
        <v>68</v>
      </c>
      <c r="J53" s="155" t="s">
        <v>68</v>
      </c>
      <c r="K53" s="155" t="s">
        <v>68</v>
      </c>
      <c r="L53" s="155" t="s">
        <v>68</v>
      </c>
      <c r="M53" s="155" t="s">
        <v>68</v>
      </c>
      <c r="N53" s="155" t="s">
        <v>68</v>
      </c>
      <c r="O53" s="102" t="s">
        <v>68</v>
      </c>
      <c r="P53" s="155"/>
      <c r="Q53" s="212"/>
      <c r="R53" s="102" t="s">
        <v>68</v>
      </c>
      <c r="S53" s="102" t="s">
        <v>68</v>
      </c>
      <c r="T53" s="102" t="s">
        <v>68</v>
      </c>
      <c r="U53" s="102" t="s">
        <v>68</v>
      </c>
      <c r="V53" s="102" t="s">
        <v>68</v>
      </c>
      <c r="W53" s="102" t="s">
        <v>68</v>
      </c>
      <c r="X53" s="102" t="s">
        <v>68</v>
      </c>
      <c r="Y53" s="102" t="s">
        <v>68</v>
      </c>
      <c r="Z53" s="102" t="s">
        <v>68</v>
      </c>
      <c r="AA53" s="102" t="s">
        <v>68</v>
      </c>
      <c r="AB53" s="102" t="s">
        <v>68</v>
      </c>
      <c r="AC53" s="102" t="s">
        <v>68</v>
      </c>
      <c r="AD53" s="232" t="s">
        <v>68</v>
      </c>
      <c r="AE53" s="208"/>
      <c r="AF53" s="208"/>
      <c r="AG53" s="108" t="s">
        <v>99</v>
      </c>
      <c r="AH53" s="102" t="s">
        <v>68</v>
      </c>
      <c r="AI53" s="102" t="s">
        <v>68</v>
      </c>
      <c r="AJ53" s="102" t="s">
        <v>68</v>
      </c>
      <c r="AK53" s="102" t="s">
        <v>68</v>
      </c>
      <c r="AL53" s="155" t="s">
        <v>68</v>
      </c>
      <c r="AM53" s="102" t="s">
        <v>68</v>
      </c>
      <c r="AN53" s="102" t="s">
        <v>68</v>
      </c>
      <c r="AO53" s="102" t="s">
        <v>68</v>
      </c>
      <c r="AP53" s="232" t="s">
        <v>68</v>
      </c>
    </row>
    <row r="54" spans="2:42" ht="18.95" customHeight="1">
      <c r="B54" s="108" t="str">
        <f>IF(ISBLANK([5]市町村!B55)=TRUE,"",[5]市町村!B55)</f>
        <v>　 新 庄 村</v>
      </c>
      <c r="C54" s="270">
        <v>14</v>
      </c>
      <c r="D54" s="240" t="s">
        <v>117</v>
      </c>
      <c r="E54" s="155">
        <v>4</v>
      </c>
      <c r="F54" s="155" t="s">
        <v>117</v>
      </c>
      <c r="G54" s="155">
        <v>1</v>
      </c>
      <c r="H54" s="155" t="s">
        <v>117</v>
      </c>
      <c r="I54" s="155">
        <v>1</v>
      </c>
      <c r="J54" s="155" t="s">
        <v>117</v>
      </c>
      <c r="K54" s="155" t="s">
        <v>117</v>
      </c>
      <c r="L54" s="155" t="s">
        <v>117</v>
      </c>
      <c r="M54" s="155">
        <v>1</v>
      </c>
      <c r="N54" s="155" t="s">
        <v>117</v>
      </c>
      <c r="O54" s="102" t="s">
        <v>117</v>
      </c>
      <c r="P54" s="155"/>
      <c r="Q54" s="212"/>
      <c r="R54" s="102" t="s">
        <v>117</v>
      </c>
      <c r="S54" s="102">
        <v>1</v>
      </c>
      <c r="T54" s="102" t="s">
        <v>117</v>
      </c>
      <c r="U54" s="102">
        <v>3</v>
      </c>
      <c r="V54" s="102">
        <v>2</v>
      </c>
      <c r="W54" s="102" t="s">
        <v>117</v>
      </c>
      <c r="X54" s="102" t="s">
        <v>117</v>
      </c>
      <c r="Y54" s="102">
        <v>1</v>
      </c>
      <c r="Z54" s="102" t="s">
        <v>117</v>
      </c>
      <c r="AA54" s="102" t="s">
        <v>117</v>
      </c>
      <c r="AB54" s="102" t="s">
        <v>117</v>
      </c>
      <c r="AC54" s="102" t="s">
        <v>117</v>
      </c>
      <c r="AD54" s="232" t="s">
        <v>117</v>
      </c>
      <c r="AE54" s="208"/>
      <c r="AF54" s="208"/>
      <c r="AG54" s="108" t="s">
        <v>100</v>
      </c>
      <c r="AH54" s="102" t="s">
        <v>117</v>
      </c>
      <c r="AI54" s="102" t="s">
        <v>117</v>
      </c>
      <c r="AJ54" s="102" t="s">
        <v>117</v>
      </c>
      <c r="AK54" s="102" t="s">
        <v>117</v>
      </c>
      <c r="AL54" s="155" t="s">
        <v>117</v>
      </c>
      <c r="AM54" s="102">
        <v>4</v>
      </c>
      <c r="AN54" s="102">
        <v>1</v>
      </c>
      <c r="AO54" s="102">
        <v>1</v>
      </c>
      <c r="AP54" s="232" t="s">
        <v>117</v>
      </c>
    </row>
    <row r="55" spans="2:42" ht="18.95" customHeight="1">
      <c r="B55" s="108" t="str">
        <f>IF(ISBLANK([5]市町村!B56)=TRUE,"",[5]市町村!B56)</f>
        <v>苫 田 郡</v>
      </c>
      <c r="C55" s="270" t="s">
        <v>68</v>
      </c>
      <c r="D55" s="240" t="s">
        <v>68</v>
      </c>
      <c r="E55" s="155" t="s">
        <v>68</v>
      </c>
      <c r="F55" s="155" t="s">
        <v>68</v>
      </c>
      <c r="G55" s="155" t="s">
        <v>68</v>
      </c>
      <c r="H55" s="155" t="s">
        <v>68</v>
      </c>
      <c r="I55" s="155" t="s">
        <v>68</v>
      </c>
      <c r="J55" s="155" t="s">
        <v>68</v>
      </c>
      <c r="K55" s="155" t="s">
        <v>68</v>
      </c>
      <c r="L55" s="155" t="s">
        <v>68</v>
      </c>
      <c r="M55" s="155" t="s">
        <v>68</v>
      </c>
      <c r="N55" s="155" t="s">
        <v>68</v>
      </c>
      <c r="O55" s="102" t="s">
        <v>68</v>
      </c>
      <c r="P55" s="155"/>
      <c r="Q55" s="212"/>
      <c r="R55" s="102" t="s">
        <v>68</v>
      </c>
      <c r="S55" s="102" t="s">
        <v>68</v>
      </c>
      <c r="T55" s="102" t="s">
        <v>68</v>
      </c>
      <c r="U55" s="102" t="s">
        <v>68</v>
      </c>
      <c r="V55" s="102" t="s">
        <v>68</v>
      </c>
      <c r="W55" s="102" t="s">
        <v>68</v>
      </c>
      <c r="X55" s="102" t="s">
        <v>68</v>
      </c>
      <c r="Y55" s="102" t="s">
        <v>68</v>
      </c>
      <c r="Z55" s="102" t="s">
        <v>68</v>
      </c>
      <c r="AA55" s="102" t="s">
        <v>68</v>
      </c>
      <c r="AB55" s="102" t="s">
        <v>68</v>
      </c>
      <c r="AC55" s="102" t="s">
        <v>68</v>
      </c>
      <c r="AD55" s="232" t="s">
        <v>68</v>
      </c>
      <c r="AE55" s="208"/>
      <c r="AF55" s="208"/>
      <c r="AG55" s="108" t="s">
        <v>101</v>
      </c>
      <c r="AH55" s="102" t="s">
        <v>68</v>
      </c>
      <c r="AI55" s="102" t="s">
        <v>68</v>
      </c>
      <c r="AJ55" s="102" t="s">
        <v>68</v>
      </c>
      <c r="AK55" s="102" t="s">
        <v>68</v>
      </c>
      <c r="AL55" s="155" t="s">
        <v>68</v>
      </c>
      <c r="AM55" s="102" t="s">
        <v>68</v>
      </c>
      <c r="AN55" s="102" t="s">
        <v>68</v>
      </c>
      <c r="AO55" s="102" t="s">
        <v>68</v>
      </c>
      <c r="AP55" s="232" t="s">
        <v>68</v>
      </c>
    </row>
    <row r="56" spans="2:42" ht="18.95" customHeight="1">
      <c r="B56" s="108" t="str">
        <f>IF(ISBLANK([5]市町村!B57)=TRUE,"",[5]市町村!B57)</f>
        <v>　 鏡 野 町</v>
      </c>
      <c r="C56" s="270">
        <v>200</v>
      </c>
      <c r="D56" s="240" t="s">
        <v>117</v>
      </c>
      <c r="E56" s="155">
        <v>50</v>
      </c>
      <c r="F56" s="155">
        <v>1</v>
      </c>
      <c r="G56" s="155">
        <v>6</v>
      </c>
      <c r="H56" s="155">
        <v>7</v>
      </c>
      <c r="I56" s="155">
        <v>1</v>
      </c>
      <c r="J56" s="155">
        <v>6</v>
      </c>
      <c r="K56" s="155" t="s">
        <v>117</v>
      </c>
      <c r="L56" s="155">
        <v>3</v>
      </c>
      <c r="M56" s="155">
        <v>14</v>
      </c>
      <c r="N56" s="155">
        <v>1</v>
      </c>
      <c r="O56" s="102" t="s">
        <v>117</v>
      </c>
      <c r="P56" s="155"/>
      <c r="Q56" s="212"/>
      <c r="R56" s="102">
        <v>2</v>
      </c>
      <c r="S56" s="102">
        <v>5</v>
      </c>
      <c r="T56" s="102">
        <v>1</v>
      </c>
      <c r="U56" s="102">
        <v>30</v>
      </c>
      <c r="V56" s="102">
        <v>8</v>
      </c>
      <c r="W56" s="102">
        <v>2</v>
      </c>
      <c r="X56" s="102" t="s">
        <v>117</v>
      </c>
      <c r="Y56" s="102">
        <v>18</v>
      </c>
      <c r="Z56" s="102">
        <v>22</v>
      </c>
      <c r="AA56" s="102">
        <v>2</v>
      </c>
      <c r="AB56" s="102">
        <v>3</v>
      </c>
      <c r="AC56" s="102">
        <v>16</v>
      </c>
      <c r="AD56" s="232">
        <v>1</v>
      </c>
      <c r="AE56" s="208"/>
      <c r="AF56" s="208"/>
      <c r="AG56" s="108" t="s">
        <v>102</v>
      </c>
      <c r="AH56" s="102">
        <v>10</v>
      </c>
      <c r="AI56" s="102">
        <v>2</v>
      </c>
      <c r="AJ56" s="102" t="s">
        <v>117</v>
      </c>
      <c r="AK56" s="102">
        <v>2</v>
      </c>
      <c r="AL56" s="155">
        <v>5</v>
      </c>
      <c r="AM56" s="102">
        <v>31</v>
      </c>
      <c r="AN56" s="102">
        <v>2</v>
      </c>
      <c r="AO56" s="102" t="s">
        <v>117</v>
      </c>
      <c r="AP56" s="232">
        <v>1</v>
      </c>
    </row>
    <row r="57" spans="2:42" ht="18.95" customHeight="1">
      <c r="B57" s="108" t="str">
        <f>IF(ISBLANK([5]市町村!B58)=TRUE,"",[5]市町村!B58)</f>
        <v/>
      </c>
      <c r="C57" s="270" t="s">
        <v>68</v>
      </c>
      <c r="D57" s="240" t="s">
        <v>68</v>
      </c>
      <c r="E57" s="155" t="s">
        <v>68</v>
      </c>
      <c r="F57" s="155" t="s">
        <v>68</v>
      </c>
      <c r="G57" s="155" t="s">
        <v>68</v>
      </c>
      <c r="H57" s="155" t="s">
        <v>68</v>
      </c>
      <c r="I57" s="155" t="s">
        <v>68</v>
      </c>
      <c r="J57" s="155" t="s">
        <v>68</v>
      </c>
      <c r="K57" s="155" t="s">
        <v>68</v>
      </c>
      <c r="L57" s="155" t="s">
        <v>68</v>
      </c>
      <c r="M57" s="155" t="s">
        <v>68</v>
      </c>
      <c r="N57" s="155" t="s">
        <v>68</v>
      </c>
      <c r="O57" s="102" t="s">
        <v>68</v>
      </c>
      <c r="P57" s="155"/>
      <c r="Q57" s="212"/>
      <c r="R57" s="102" t="s">
        <v>68</v>
      </c>
      <c r="S57" s="102" t="s">
        <v>68</v>
      </c>
      <c r="T57" s="102" t="s">
        <v>68</v>
      </c>
      <c r="U57" s="102" t="s">
        <v>68</v>
      </c>
      <c r="V57" s="102" t="s">
        <v>68</v>
      </c>
      <c r="W57" s="102" t="s">
        <v>68</v>
      </c>
      <c r="X57" s="102" t="s">
        <v>68</v>
      </c>
      <c r="Y57" s="102" t="s">
        <v>68</v>
      </c>
      <c r="Z57" s="102" t="s">
        <v>68</v>
      </c>
      <c r="AA57" s="102" t="s">
        <v>68</v>
      </c>
      <c r="AB57" s="102" t="s">
        <v>68</v>
      </c>
      <c r="AC57" s="102" t="s">
        <v>68</v>
      </c>
      <c r="AD57" s="232" t="s">
        <v>68</v>
      </c>
      <c r="AE57" s="208"/>
      <c r="AF57" s="208"/>
      <c r="AG57" s="108" t="s">
        <v>68</v>
      </c>
      <c r="AH57" s="102" t="s">
        <v>68</v>
      </c>
      <c r="AI57" s="102" t="s">
        <v>68</v>
      </c>
      <c r="AJ57" s="102" t="s">
        <v>68</v>
      </c>
      <c r="AK57" s="102" t="s">
        <v>68</v>
      </c>
      <c r="AL57" s="155" t="s">
        <v>68</v>
      </c>
      <c r="AM57" s="102" t="s">
        <v>68</v>
      </c>
      <c r="AN57" s="102" t="s">
        <v>68</v>
      </c>
      <c r="AO57" s="102" t="s">
        <v>68</v>
      </c>
      <c r="AP57" s="232" t="s">
        <v>68</v>
      </c>
    </row>
    <row r="58" spans="2:42" ht="18.95" customHeight="1">
      <c r="B58" s="108" t="str">
        <f>IF(ISBLANK([5]市町村!B59)=TRUE,"",[5]市町村!B59)</f>
        <v>勝 田 郡</v>
      </c>
      <c r="C58" s="270" t="s">
        <v>68</v>
      </c>
      <c r="D58" s="240" t="s">
        <v>68</v>
      </c>
      <c r="E58" s="155" t="s">
        <v>68</v>
      </c>
      <c r="F58" s="155" t="s">
        <v>68</v>
      </c>
      <c r="G58" s="155" t="s">
        <v>68</v>
      </c>
      <c r="H58" s="155" t="s">
        <v>68</v>
      </c>
      <c r="I58" s="155" t="s">
        <v>68</v>
      </c>
      <c r="J58" s="155" t="s">
        <v>68</v>
      </c>
      <c r="K58" s="155" t="s">
        <v>68</v>
      </c>
      <c r="L58" s="155" t="s">
        <v>68</v>
      </c>
      <c r="M58" s="155" t="s">
        <v>68</v>
      </c>
      <c r="N58" s="155" t="s">
        <v>68</v>
      </c>
      <c r="O58" s="102" t="s">
        <v>68</v>
      </c>
      <c r="P58" s="155"/>
      <c r="Q58" s="212"/>
      <c r="R58" s="102" t="s">
        <v>68</v>
      </c>
      <c r="S58" s="102" t="s">
        <v>68</v>
      </c>
      <c r="T58" s="102" t="s">
        <v>68</v>
      </c>
      <c r="U58" s="102" t="s">
        <v>68</v>
      </c>
      <c r="V58" s="102" t="s">
        <v>68</v>
      </c>
      <c r="W58" s="102" t="s">
        <v>68</v>
      </c>
      <c r="X58" s="102" t="s">
        <v>68</v>
      </c>
      <c r="Y58" s="102" t="s">
        <v>68</v>
      </c>
      <c r="Z58" s="102" t="s">
        <v>68</v>
      </c>
      <c r="AA58" s="102" t="s">
        <v>68</v>
      </c>
      <c r="AB58" s="102" t="s">
        <v>68</v>
      </c>
      <c r="AC58" s="102" t="s">
        <v>68</v>
      </c>
      <c r="AD58" s="232" t="s">
        <v>68</v>
      </c>
      <c r="AE58" s="208"/>
      <c r="AF58" s="208"/>
      <c r="AG58" s="108" t="s">
        <v>103</v>
      </c>
      <c r="AH58" s="102" t="s">
        <v>68</v>
      </c>
      <c r="AI58" s="102" t="s">
        <v>68</v>
      </c>
      <c r="AJ58" s="102" t="s">
        <v>68</v>
      </c>
      <c r="AK58" s="102" t="s">
        <v>68</v>
      </c>
      <c r="AL58" s="155" t="s">
        <v>68</v>
      </c>
      <c r="AM58" s="102" t="s">
        <v>68</v>
      </c>
      <c r="AN58" s="102" t="s">
        <v>68</v>
      </c>
      <c r="AO58" s="102" t="s">
        <v>68</v>
      </c>
      <c r="AP58" s="232" t="s">
        <v>68</v>
      </c>
    </row>
    <row r="59" spans="2:42" ht="18.95" customHeight="1">
      <c r="B59" s="108" t="str">
        <f>IF(ISBLANK([5]市町村!B60)=TRUE,"",[5]市町村!B60)</f>
        <v>　 勝 央 町</v>
      </c>
      <c r="C59" s="214">
        <v>137</v>
      </c>
      <c r="D59" s="211">
        <v>1</v>
      </c>
      <c r="E59" s="155">
        <v>25</v>
      </c>
      <c r="F59" s="155" t="s">
        <v>117</v>
      </c>
      <c r="G59" s="155">
        <v>2</v>
      </c>
      <c r="H59" s="155">
        <v>2</v>
      </c>
      <c r="I59" s="155" t="s">
        <v>117</v>
      </c>
      <c r="J59" s="155">
        <v>3</v>
      </c>
      <c r="K59" s="155">
        <v>4</v>
      </c>
      <c r="L59" s="155">
        <v>4</v>
      </c>
      <c r="M59" s="155">
        <v>2</v>
      </c>
      <c r="N59" s="155">
        <v>1</v>
      </c>
      <c r="O59" s="102">
        <v>1</v>
      </c>
      <c r="P59" s="155"/>
      <c r="Q59" s="212"/>
      <c r="R59" s="102" t="s">
        <v>117</v>
      </c>
      <c r="S59" s="102">
        <v>1</v>
      </c>
      <c r="T59" s="102" t="s">
        <v>117</v>
      </c>
      <c r="U59" s="102">
        <v>25</v>
      </c>
      <c r="V59" s="102">
        <v>12</v>
      </c>
      <c r="W59" s="102" t="s">
        <v>117</v>
      </c>
      <c r="X59" s="102">
        <v>3</v>
      </c>
      <c r="Y59" s="102">
        <v>7</v>
      </c>
      <c r="Z59" s="102">
        <v>12</v>
      </c>
      <c r="AA59" s="102">
        <v>1</v>
      </c>
      <c r="AB59" s="102">
        <v>2</v>
      </c>
      <c r="AC59" s="102">
        <v>9</v>
      </c>
      <c r="AD59" s="232" t="s">
        <v>117</v>
      </c>
      <c r="AE59" s="208"/>
      <c r="AF59" s="208"/>
      <c r="AG59" s="108" t="s">
        <v>104</v>
      </c>
      <c r="AH59" s="102">
        <v>9</v>
      </c>
      <c r="AI59" s="102">
        <v>3</v>
      </c>
      <c r="AJ59" s="102" t="s">
        <v>117</v>
      </c>
      <c r="AK59" s="102" t="s">
        <v>117</v>
      </c>
      <c r="AL59" s="155">
        <v>4</v>
      </c>
      <c r="AM59" s="102">
        <v>7</v>
      </c>
      <c r="AN59" s="102">
        <v>1</v>
      </c>
      <c r="AO59" s="102" t="s">
        <v>117</v>
      </c>
      <c r="AP59" s="232">
        <v>1</v>
      </c>
    </row>
    <row r="60" spans="2:42" ht="18.95" customHeight="1">
      <c r="B60" s="108" t="str">
        <f>IF(ISBLANK([5]市町村!B61)=TRUE,"",[5]市町村!B61)</f>
        <v>　 奈 義 町</v>
      </c>
      <c r="C60" s="214">
        <v>88</v>
      </c>
      <c r="D60" s="211" t="s">
        <v>117</v>
      </c>
      <c r="E60" s="155">
        <v>20</v>
      </c>
      <c r="F60" s="155" t="s">
        <v>117</v>
      </c>
      <c r="G60" s="155">
        <v>1</v>
      </c>
      <c r="H60" s="155">
        <v>3</v>
      </c>
      <c r="I60" s="155" t="s">
        <v>117</v>
      </c>
      <c r="J60" s="155">
        <v>2</v>
      </c>
      <c r="K60" s="155">
        <v>1</v>
      </c>
      <c r="L60" s="155">
        <v>3</v>
      </c>
      <c r="M60" s="155">
        <v>6</v>
      </c>
      <c r="N60" s="155">
        <v>1</v>
      </c>
      <c r="O60" s="102" t="s">
        <v>117</v>
      </c>
      <c r="P60" s="155"/>
      <c r="Q60" s="212"/>
      <c r="R60" s="102" t="s">
        <v>117</v>
      </c>
      <c r="S60" s="102" t="s">
        <v>117</v>
      </c>
      <c r="T60" s="102" t="s">
        <v>117</v>
      </c>
      <c r="U60" s="102">
        <v>15</v>
      </c>
      <c r="V60" s="102">
        <v>4</v>
      </c>
      <c r="W60" s="102">
        <v>1</v>
      </c>
      <c r="X60" s="102">
        <v>2</v>
      </c>
      <c r="Y60" s="102">
        <v>7</v>
      </c>
      <c r="Z60" s="102">
        <v>5</v>
      </c>
      <c r="AA60" s="102">
        <v>1</v>
      </c>
      <c r="AB60" s="102">
        <v>2</v>
      </c>
      <c r="AC60" s="102">
        <v>2</v>
      </c>
      <c r="AD60" s="232">
        <v>2</v>
      </c>
      <c r="AE60" s="208"/>
      <c r="AF60" s="208"/>
      <c r="AG60" s="108" t="s">
        <v>105</v>
      </c>
      <c r="AH60" s="102">
        <v>4</v>
      </c>
      <c r="AI60" s="102">
        <v>2</v>
      </c>
      <c r="AJ60" s="102" t="s">
        <v>117</v>
      </c>
      <c r="AK60" s="102">
        <v>1</v>
      </c>
      <c r="AL60" s="155">
        <v>1</v>
      </c>
      <c r="AM60" s="102">
        <v>15</v>
      </c>
      <c r="AN60" s="102">
        <v>1</v>
      </c>
      <c r="AO60" s="102" t="s">
        <v>117</v>
      </c>
      <c r="AP60" s="232">
        <v>1</v>
      </c>
    </row>
    <row r="61" spans="2:42" ht="18.95" customHeight="1">
      <c r="B61" s="108" t="str">
        <f>IF(ISBLANK([5]市町村!B62)=TRUE,"",[5]市町村!B62)</f>
        <v>英 田 郡</v>
      </c>
      <c r="C61" s="214" t="s">
        <v>68</v>
      </c>
      <c r="D61" s="211" t="s">
        <v>68</v>
      </c>
      <c r="E61" s="155" t="s">
        <v>68</v>
      </c>
      <c r="F61" s="155" t="s">
        <v>68</v>
      </c>
      <c r="G61" s="155" t="s">
        <v>68</v>
      </c>
      <c r="H61" s="155" t="s">
        <v>68</v>
      </c>
      <c r="I61" s="155" t="s">
        <v>68</v>
      </c>
      <c r="J61" s="155" t="s">
        <v>68</v>
      </c>
      <c r="K61" s="155" t="s">
        <v>68</v>
      </c>
      <c r="L61" s="155" t="s">
        <v>68</v>
      </c>
      <c r="M61" s="155" t="s">
        <v>68</v>
      </c>
      <c r="N61" s="155" t="s">
        <v>68</v>
      </c>
      <c r="O61" s="102" t="s">
        <v>68</v>
      </c>
      <c r="P61" s="155"/>
      <c r="Q61" s="212"/>
      <c r="R61" s="102" t="s">
        <v>68</v>
      </c>
      <c r="S61" s="102" t="s">
        <v>68</v>
      </c>
      <c r="T61" s="102" t="s">
        <v>68</v>
      </c>
      <c r="U61" s="102" t="s">
        <v>68</v>
      </c>
      <c r="V61" s="102" t="s">
        <v>68</v>
      </c>
      <c r="W61" s="102" t="s">
        <v>68</v>
      </c>
      <c r="X61" s="102" t="s">
        <v>68</v>
      </c>
      <c r="Y61" s="102" t="s">
        <v>68</v>
      </c>
      <c r="Z61" s="102" t="s">
        <v>68</v>
      </c>
      <c r="AA61" s="102" t="s">
        <v>68</v>
      </c>
      <c r="AB61" s="102" t="s">
        <v>68</v>
      </c>
      <c r="AC61" s="102" t="s">
        <v>68</v>
      </c>
      <c r="AD61" s="232" t="s">
        <v>68</v>
      </c>
      <c r="AE61" s="208"/>
      <c r="AF61" s="208"/>
      <c r="AG61" s="108" t="s">
        <v>106</v>
      </c>
      <c r="AH61" s="102" t="s">
        <v>68</v>
      </c>
      <c r="AI61" s="102" t="s">
        <v>68</v>
      </c>
      <c r="AJ61" s="102" t="s">
        <v>68</v>
      </c>
      <c r="AK61" s="102" t="s">
        <v>68</v>
      </c>
      <c r="AL61" s="155" t="s">
        <v>68</v>
      </c>
      <c r="AM61" s="102" t="s">
        <v>68</v>
      </c>
      <c r="AN61" s="102" t="s">
        <v>68</v>
      </c>
      <c r="AO61" s="102" t="s">
        <v>68</v>
      </c>
      <c r="AP61" s="232" t="s">
        <v>68</v>
      </c>
    </row>
    <row r="62" spans="2:42" ht="18.95" customHeight="1">
      <c r="B62" s="108" t="str">
        <f>IF(ISBLANK([5]市町村!B63)=TRUE,"",[5]市町村!B63)</f>
        <v>　 西粟倉村</v>
      </c>
      <c r="C62" s="214">
        <v>24</v>
      </c>
      <c r="D62" s="211" t="s">
        <v>117</v>
      </c>
      <c r="E62" s="155">
        <v>7</v>
      </c>
      <c r="F62" s="155">
        <v>1</v>
      </c>
      <c r="G62" s="155">
        <v>1</v>
      </c>
      <c r="H62" s="155" t="s">
        <v>117</v>
      </c>
      <c r="I62" s="155" t="s">
        <v>117</v>
      </c>
      <c r="J62" s="155">
        <v>1</v>
      </c>
      <c r="K62" s="155">
        <v>1</v>
      </c>
      <c r="L62" s="155" t="s">
        <v>117</v>
      </c>
      <c r="M62" s="155" t="s">
        <v>117</v>
      </c>
      <c r="N62" s="155" t="s">
        <v>117</v>
      </c>
      <c r="O62" s="102" t="s">
        <v>117</v>
      </c>
      <c r="P62" s="155"/>
      <c r="Q62" s="212"/>
      <c r="R62" s="102" t="s">
        <v>117</v>
      </c>
      <c r="S62" s="102" t="s">
        <v>117</v>
      </c>
      <c r="T62" s="102" t="s">
        <v>117</v>
      </c>
      <c r="U62" s="102">
        <v>4</v>
      </c>
      <c r="V62" s="102">
        <v>2</v>
      </c>
      <c r="W62" s="102" t="s">
        <v>117</v>
      </c>
      <c r="X62" s="102">
        <v>1</v>
      </c>
      <c r="Y62" s="102">
        <v>1</v>
      </c>
      <c r="Z62" s="102">
        <v>1</v>
      </c>
      <c r="AA62" s="102" t="s">
        <v>117</v>
      </c>
      <c r="AB62" s="102" t="s">
        <v>117</v>
      </c>
      <c r="AC62" s="102">
        <v>1</v>
      </c>
      <c r="AD62" s="232" t="s">
        <v>117</v>
      </c>
      <c r="AE62" s="208"/>
      <c r="AF62" s="208"/>
      <c r="AG62" s="108" t="s">
        <v>107</v>
      </c>
      <c r="AH62" s="102">
        <v>2</v>
      </c>
      <c r="AI62" s="102" t="s">
        <v>117</v>
      </c>
      <c r="AJ62" s="102" t="s">
        <v>117</v>
      </c>
      <c r="AK62" s="102">
        <v>1</v>
      </c>
      <c r="AL62" s="155">
        <v>2</v>
      </c>
      <c r="AM62" s="102">
        <v>5</v>
      </c>
      <c r="AN62" s="102" t="s">
        <v>117</v>
      </c>
      <c r="AO62" s="102" t="s">
        <v>117</v>
      </c>
      <c r="AP62" s="232" t="s">
        <v>117</v>
      </c>
    </row>
    <row r="63" spans="2:42" ht="18.95" customHeight="1">
      <c r="B63" s="108" t="str">
        <f>IF(ISBLANK([5]市町村!B64)=TRUE,"",[5]市町村!B64)</f>
        <v/>
      </c>
      <c r="C63" s="214" t="s">
        <v>68</v>
      </c>
      <c r="D63" s="211" t="s">
        <v>68</v>
      </c>
      <c r="E63" s="155" t="s">
        <v>68</v>
      </c>
      <c r="F63" s="155" t="s">
        <v>68</v>
      </c>
      <c r="G63" s="155" t="s">
        <v>68</v>
      </c>
      <c r="H63" s="155" t="s">
        <v>68</v>
      </c>
      <c r="I63" s="155" t="s">
        <v>68</v>
      </c>
      <c r="J63" s="155" t="s">
        <v>68</v>
      </c>
      <c r="K63" s="155" t="s">
        <v>68</v>
      </c>
      <c r="L63" s="155" t="s">
        <v>68</v>
      </c>
      <c r="M63" s="155" t="s">
        <v>68</v>
      </c>
      <c r="N63" s="155" t="s">
        <v>68</v>
      </c>
      <c r="O63" s="102" t="s">
        <v>68</v>
      </c>
      <c r="P63" s="155"/>
      <c r="Q63" s="212"/>
      <c r="R63" s="102" t="s">
        <v>68</v>
      </c>
      <c r="S63" s="102" t="s">
        <v>68</v>
      </c>
      <c r="T63" s="102" t="s">
        <v>68</v>
      </c>
      <c r="U63" s="102" t="s">
        <v>68</v>
      </c>
      <c r="V63" s="102" t="s">
        <v>68</v>
      </c>
      <c r="W63" s="102" t="s">
        <v>68</v>
      </c>
      <c r="X63" s="102" t="s">
        <v>68</v>
      </c>
      <c r="Y63" s="102" t="s">
        <v>68</v>
      </c>
      <c r="Z63" s="102" t="s">
        <v>68</v>
      </c>
      <c r="AA63" s="102" t="s">
        <v>68</v>
      </c>
      <c r="AB63" s="102" t="s">
        <v>68</v>
      </c>
      <c r="AC63" s="102" t="s">
        <v>68</v>
      </c>
      <c r="AD63" s="232" t="s">
        <v>68</v>
      </c>
      <c r="AE63" s="208"/>
      <c r="AF63" s="208"/>
      <c r="AG63" s="108" t="s">
        <v>68</v>
      </c>
      <c r="AH63" s="102" t="s">
        <v>68</v>
      </c>
      <c r="AI63" s="102" t="s">
        <v>68</v>
      </c>
      <c r="AJ63" s="102" t="s">
        <v>68</v>
      </c>
      <c r="AK63" s="102" t="s">
        <v>68</v>
      </c>
      <c r="AL63" s="155" t="s">
        <v>68</v>
      </c>
      <c r="AM63" s="102" t="s">
        <v>68</v>
      </c>
      <c r="AN63" s="102" t="s">
        <v>68</v>
      </c>
      <c r="AO63" s="102" t="s">
        <v>68</v>
      </c>
      <c r="AP63" s="232" t="s">
        <v>68</v>
      </c>
    </row>
    <row r="64" spans="2:42" ht="18.95" customHeight="1">
      <c r="B64" s="108" t="str">
        <f>IF(ISBLANK([5]市町村!B65)=TRUE,"",[5]市町村!B65)</f>
        <v>久 米 郡</v>
      </c>
      <c r="C64" s="214" t="s">
        <v>68</v>
      </c>
      <c r="D64" s="211" t="s">
        <v>68</v>
      </c>
      <c r="E64" s="155" t="s">
        <v>68</v>
      </c>
      <c r="F64" s="155" t="s">
        <v>68</v>
      </c>
      <c r="G64" s="155" t="s">
        <v>68</v>
      </c>
      <c r="H64" s="155" t="s">
        <v>68</v>
      </c>
      <c r="I64" s="155" t="s">
        <v>68</v>
      </c>
      <c r="J64" s="155" t="s">
        <v>68</v>
      </c>
      <c r="K64" s="155" t="s">
        <v>68</v>
      </c>
      <c r="L64" s="155" t="s">
        <v>68</v>
      </c>
      <c r="M64" s="155" t="s">
        <v>68</v>
      </c>
      <c r="N64" s="155" t="s">
        <v>68</v>
      </c>
      <c r="O64" s="102" t="s">
        <v>68</v>
      </c>
      <c r="P64" s="155"/>
      <c r="Q64" s="212"/>
      <c r="R64" s="102" t="s">
        <v>68</v>
      </c>
      <c r="S64" s="102" t="s">
        <v>68</v>
      </c>
      <c r="T64" s="102" t="s">
        <v>68</v>
      </c>
      <c r="U64" s="102" t="s">
        <v>68</v>
      </c>
      <c r="V64" s="102" t="s">
        <v>68</v>
      </c>
      <c r="W64" s="102" t="s">
        <v>68</v>
      </c>
      <c r="X64" s="102" t="s">
        <v>68</v>
      </c>
      <c r="Y64" s="102" t="s">
        <v>68</v>
      </c>
      <c r="Z64" s="102" t="s">
        <v>68</v>
      </c>
      <c r="AA64" s="102" t="s">
        <v>68</v>
      </c>
      <c r="AB64" s="102" t="s">
        <v>68</v>
      </c>
      <c r="AC64" s="102" t="s">
        <v>68</v>
      </c>
      <c r="AD64" s="232" t="s">
        <v>68</v>
      </c>
      <c r="AE64" s="208"/>
      <c r="AF64" s="208"/>
      <c r="AG64" s="108" t="s">
        <v>108</v>
      </c>
      <c r="AH64" s="102" t="s">
        <v>68</v>
      </c>
      <c r="AI64" s="102" t="s">
        <v>68</v>
      </c>
      <c r="AJ64" s="102" t="s">
        <v>68</v>
      </c>
      <c r="AK64" s="102" t="s">
        <v>68</v>
      </c>
      <c r="AL64" s="155" t="s">
        <v>68</v>
      </c>
      <c r="AM64" s="102" t="s">
        <v>68</v>
      </c>
      <c r="AN64" s="102" t="s">
        <v>68</v>
      </c>
      <c r="AO64" s="102" t="s">
        <v>68</v>
      </c>
      <c r="AP64" s="232" t="s">
        <v>68</v>
      </c>
    </row>
    <row r="65" spans="2:42" ht="18.95" customHeight="1">
      <c r="B65" s="108" t="str">
        <f>IF(ISBLANK([5]市町村!B66)=TRUE,"",[5]市町村!B66)</f>
        <v>　 久米南町</v>
      </c>
      <c r="C65" s="270">
        <v>79</v>
      </c>
      <c r="D65" s="240" t="s">
        <v>117</v>
      </c>
      <c r="E65" s="155">
        <v>19</v>
      </c>
      <c r="F65" s="155" t="s">
        <v>117</v>
      </c>
      <c r="G65" s="155">
        <v>2</v>
      </c>
      <c r="H65" s="155">
        <v>2</v>
      </c>
      <c r="I65" s="155">
        <v>1</v>
      </c>
      <c r="J65" s="155">
        <v>2</v>
      </c>
      <c r="K65" s="155" t="s">
        <v>117</v>
      </c>
      <c r="L65" s="155">
        <v>3</v>
      </c>
      <c r="M65" s="155">
        <v>2</v>
      </c>
      <c r="N65" s="155" t="s">
        <v>117</v>
      </c>
      <c r="O65" s="102">
        <v>1</v>
      </c>
      <c r="P65" s="155"/>
      <c r="Q65" s="212"/>
      <c r="R65" s="102" t="s">
        <v>117</v>
      </c>
      <c r="S65" s="102" t="s">
        <v>117</v>
      </c>
      <c r="T65" s="102" t="s">
        <v>117</v>
      </c>
      <c r="U65" s="102">
        <v>16</v>
      </c>
      <c r="V65" s="102">
        <v>3</v>
      </c>
      <c r="W65" s="102">
        <v>3</v>
      </c>
      <c r="X65" s="102">
        <v>1</v>
      </c>
      <c r="Y65" s="102">
        <v>8</v>
      </c>
      <c r="Z65" s="102">
        <v>5</v>
      </c>
      <c r="AA65" s="102" t="s">
        <v>117</v>
      </c>
      <c r="AB65" s="102">
        <v>2</v>
      </c>
      <c r="AC65" s="102">
        <v>3</v>
      </c>
      <c r="AD65" s="232">
        <v>2</v>
      </c>
      <c r="AE65" s="208"/>
      <c r="AF65" s="208"/>
      <c r="AG65" s="108" t="s">
        <v>109</v>
      </c>
      <c r="AH65" s="102">
        <v>4</v>
      </c>
      <c r="AI65" s="102">
        <v>1</v>
      </c>
      <c r="AJ65" s="102" t="s">
        <v>117</v>
      </c>
      <c r="AK65" s="102">
        <v>1</v>
      </c>
      <c r="AL65" s="155">
        <v>1</v>
      </c>
      <c r="AM65" s="102">
        <v>9</v>
      </c>
      <c r="AN65" s="102">
        <v>2</v>
      </c>
      <c r="AO65" s="102" t="s">
        <v>117</v>
      </c>
      <c r="AP65" s="232" t="s">
        <v>117</v>
      </c>
    </row>
    <row r="66" spans="2:42" ht="18.95" customHeight="1">
      <c r="B66" s="108" t="str">
        <f>IF(ISBLANK([5]市町村!B67)=TRUE,"",[5]市町村!B67)</f>
        <v>　 美 咲 町</v>
      </c>
      <c r="C66" s="270">
        <v>265</v>
      </c>
      <c r="D66" s="240" t="s">
        <v>117</v>
      </c>
      <c r="E66" s="155">
        <v>62</v>
      </c>
      <c r="F66" s="155">
        <v>1</v>
      </c>
      <c r="G66" s="155">
        <v>6</v>
      </c>
      <c r="H66" s="155">
        <v>5</v>
      </c>
      <c r="I66" s="155">
        <v>1</v>
      </c>
      <c r="J66" s="155">
        <v>7</v>
      </c>
      <c r="K66" s="155">
        <v>1</v>
      </c>
      <c r="L66" s="155">
        <v>13</v>
      </c>
      <c r="M66" s="155">
        <v>10</v>
      </c>
      <c r="N66" s="155">
        <v>3</v>
      </c>
      <c r="O66" s="102" t="s">
        <v>117</v>
      </c>
      <c r="P66" s="155"/>
      <c r="Q66" s="212"/>
      <c r="R66" s="102">
        <v>2</v>
      </c>
      <c r="S66" s="102">
        <v>4</v>
      </c>
      <c r="T66" s="102" t="s">
        <v>117</v>
      </c>
      <c r="U66" s="102">
        <v>49</v>
      </c>
      <c r="V66" s="102">
        <v>18</v>
      </c>
      <c r="W66" s="102">
        <v>1</v>
      </c>
      <c r="X66" s="102">
        <v>3</v>
      </c>
      <c r="Y66" s="102">
        <v>21</v>
      </c>
      <c r="Z66" s="102">
        <v>16</v>
      </c>
      <c r="AA66" s="102">
        <v>2</v>
      </c>
      <c r="AB66" s="102">
        <v>4</v>
      </c>
      <c r="AC66" s="102">
        <v>10</v>
      </c>
      <c r="AD66" s="232" t="s">
        <v>117</v>
      </c>
      <c r="AE66" s="208"/>
      <c r="AF66" s="208"/>
      <c r="AG66" s="108" t="s">
        <v>110</v>
      </c>
      <c r="AH66" s="102">
        <v>25</v>
      </c>
      <c r="AI66" s="102">
        <v>6</v>
      </c>
      <c r="AJ66" s="102" t="s">
        <v>117</v>
      </c>
      <c r="AK66" s="102">
        <v>2</v>
      </c>
      <c r="AL66" s="155">
        <v>5</v>
      </c>
      <c r="AM66" s="102">
        <v>24</v>
      </c>
      <c r="AN66" s="102">
        <v>6</v>
      </c>
      <c r="AO66" s="102" t="s">
        <v>117</v>
      </c>
      <c r="AP66" s="232">
        <v>7</v>
      </c>
    </row>
    <row r="67" spans="2:42" ht="18.95" customHeight="1">
      <c r="B67" s="108" t="str">
        <f>IF(ISBLANK([5]市町村!B68)=TRUE,"",[5]市町村!B68)</f>
        <v>加 賀 郡</v>
      </c>
      <c r="C67" s="270" t="s">
        <v>68</v>
      </c>
      <c r="D67" s="240" t="s">
        <v>68</v>
      </c>
      <c r="E67" s="155" t="s">
        <v>68</v>
      </c>
      <c r="F67" s="155" t="s">
        <v>68</v>
      </c>
      <c r="G67" s="155" t="s">
        <v>68</v>
      </c>
      <c r="H67" s="155" t="s">
        <v>68</v>
      </c>
      <c r="I67" s="155" t="s">
        <v>68</v>
      </c>
      <c r="J67" s="155" t="s">
        <v>68</v>
      </c>
      <c r="K67" s="155" t="s">
        <v>68</v>
      </c>
      <c r="L67" s="155" t="s">
        <v>68</v>
      </c>
      <c r="M67" s="155" t="s">
        <v>68</v>
      </c>
      <c r="N67" s="155" t="s">
        <v>68</v>
      </c>
      <c r="O67" s="102" t="s">
        <v>68</v>
      </c>
      <c r="P67" s="155"/>
      <c r="Q67" s="212"/>
      <c r="R67" s="102" t="s">
        <v>68</v>
      </c>
      <c r="S67" s="102" t="s">
        <v>68</v>
      </c>
      <c r="T67" s="102" t="s">
        <v>68</v>
      </c>
      <c r="U67" s="102" t="s">
        <v>68</v>
      </c>
      <c r="V67" s="102" t="s">
        <v>68</v>
      </c>
      <c r="W67" s="102" t="s">
        <v>68</v>
      </c>
      <c r="X67" s="102" t="s">
        <v>68</v>
      </c>
      <c r="Y67" s="102" t="s">
        <v>68</v>
      </c>
      <c r="Z67" s="102" t="s">
        <v>68</v>
      </c>
      <c r="AA67" s="102" t="s">
        <v>68</v>
      </c>
      <c r="AB67" s="102" t="s">
        <v>68</v>
      </c>
      <c r="AC67" s="102" t="s">
        <v>68</v>
      </c>
      <c r="AD67" s="232" t="s">
        <v>68</v>
      </c>
      <c r="AE67" s="208"/>
      <c r="AF67" s="208"/>
      <c r="AG67" s="108" t="s">
        <v>111</v>
      </c>
      <c r="AH67" s="102" t="s">
        <v>68</v>
      </c>
      <c r="AI67" s="102" t="s">
        <v>68</v>
      </c>
      <c r="AJ67" s="102" t="s">
        <v>68</v>
      </c>
      <c r="AK67" s="102" t="s">
        <v>68</v>
      </c>
      <c r="AL67" s="155" t="s">
        <v>68</v>
      </c>
      <c r="AM67" s="102" t="s">
        <v>68</v>
      </c>
      <c r="AN67" s="102" t="s">
        <v>68</v>
      </c>
      <c r="AO67" s="102" t="s">
        <v>68</v>
      </c>
      <c r="AP67" s="232" t="s">
        <v>68</v>
      </c>
    </row>
    <row r="68" spans="2:42" ht="18.95" customHeight="1">
      <c r="B68" s="108" t="str">
        <f>IF(ISBLANK([5]市町村!B69)=TRUE,"",[5]市町村!B69)</f>
        <v>　 吉備中央町</v>
      </c>
      <c r="C68" s="270">
        <v>207</v>
      </c>
      <c r="D68" s="240" t="s">
        <v>117</v>
      </c>
      <c r="E68" s="155">
        <v>43</v>
      </c>
      <c r="F68" s="155" t="s">
        <v>117</v>
      </c>
      <c r="G68" s="155">
        <v>9</v>
      </c>
      <c r="H68" s="155" t="s">
        <v>117</v>
      </c>
      <c r="I68" s="155">
        <v>1</v>
      </c>
      <c r="J68" s="155">
        <v>3</v>
      </c>
      <c r="K68" s="155">
        <v>3</v>
      </c>
      <c r="L68" s="155">
        <v>2</v>
      </c>
      <c r="M68" s="155">
        <v>11</v>
      </c>
      <c r="N68" s="155">
        <v>2</v>
      </c>
      <c r="O68" s="102" t="s">
        <v>117</v>
      </c>
      <c r="P68" s="155"/>
      <c r="Q68" s="212"/>
      <c r="R68" s="102">
        <v>1</v>
      </c>
      <c r="S68" s="102" t="s">
        <v>117</v>
      </c>
      <c r="T68" s="102">
        <v>3</v>
      </c>
      <c r="U68" s="102">
        <v>40</v>
      </c>
      <c r="V68" s="102">
        <v>13</v>
      </c>
      <c r="W68" s="102">
        <v>1</v>
      </c>
      <c r="X68" s="102">
        <v>8</v>
      </c>
      <c r="Y68" s="102">
        <v>16</v>
      </c>
      <c r="Z68" s="102">
        <v>10</v>
      </c>
      <c r="AA68" s="102">
        <v>3</v>
      </c>
      <c r="AB68" s="102">
        <v>1</v>
      </c>
      <c r="AC68" s="102">
        <v>6</v>
      </c>
      <c r="AD68" s="232">
        <v>4</v>
      </c>
      <c r="AE68" s="208"/>
      <c r="AF68" s="208"/>
      <c r="AG68" s="108" t="s">
        <v>112</v>
      </c>
      <c r="AH68" s="102">
        <v>14</v>
      </c>
      <c r="AI68" s="102">
        <v>2</v>
      </c>
      <c r="AJ68" s="102" t="s">
        <v>117</v>
      </c>
      <c r="AK68" s="102">
        <v>2</v>
      </c>
      <c r="AL68" s="155">
        <v>4</v>
      </c>
      <c r="AM68" s="102">
        <v>18</v>
      </c>
      <c r="AN68" s="102">
        <v>7</v>
      </c>
      <c r="AO68" s="102">
        <v>1</v>
      </c>
      <c r="AP68" s="232">
        <v>1</v>
      </c>
    </row>
    <row r="69" spans="2:42" ht="18.95" customHeight="1">
      <c r="B69" s="108" t="str">
        <f>IF(ISBLANK([5]市町村!B70)=TRUE,"",[5]市町村!B70)</f>
        <v/>
      </c>
      <c r="C69" s="270" t="s">
        <v>68</v>
      </c>
      <c r="D69" s="240" t="s">
        <v>68</v>
      </c>
      <c r="E69" s="155" t="s">
        <v>68</v>
      </c>
      <c r="F69" s="155" t="s">
        <v>68</v>
      </c>
      <c r="G69" s="155" t="s">
        <v>68</v>
      </c>
      <c r="H69" s="155" t="s">
        <v>68</v>
      </c>
      <c r="I69" s="155" t="s">
        <v>68</v>
      </c>
      <c r="J69" s="155" t="s">
        <v>68</v>
      </c>
      <c r="K69" s="155" t="s">
        <v>68</v>
      </c>
      <c r="L69" s="155" t="s">
        <v>68</v>
      </c>
      <c r="M69" s="155" t="s">
        <v>68</v>
      </c>
      <c r="N69" s="155" t="s">
        <v>68</v>
      </c>
      <c r="O69" s="102" t="s">
        <v>68</v>
      </c>
      <c r="P69" s="155"/>
      <c r="Q69" s="212"/>
      <c r="R69" s="102" t="s">
        <v>68</v>
      </c>
      <c r="S69" s="102" t="s">
        <v>68</v>
      </c>
      <c r="T69" s="102" t="s">
        <v>68</v>
      </c>
      <c r="U69" s="102" t="s">
        <v>68</v>
      </c>
      <c r="V69" s="102" t="s">
        <v>68</v>
      </c>
      <c r="W69" s="102" t="s">
        <v>68</v>
      </c>
      <c r="X69" s="102" t="s">
        <v>68</v>
      </c>
      <c r="Y69" s="102" t="s">
        <v>68</v>
      </c>
      <c r="Z69" s="102" t="s">
        <v>68</v>
      </c>
      <c r="AA69" s="102" t="s">
        <v>68</v>
      </c>
      <c r="AB69" s="102" t="s">
        <v>68</v>
      </c>
      <c r="AC69" s="102" t="s">
        <v>68</v>
      </c>
      <c r="AD69" s="232" t="s">
        <v>68</v>
      </c>
      <c r="AE69" s="208"/>
      <c r="AF69" s="208"/>
      <c r="AG69" s="108" t="s">
        <v>68</v>
      </c>
      <c r="AH69" s="102" t="s">
        <v>68</v>
      </c>
      <c r="AI69" s="102" t="s">
        <v>68</v>
      </c>
      <c r="AJ69" s="102" t="s">
        <v>68</v>
      </c>
      <c r="AK69" s="102" t="s">
        <v>68</v>
      </c>
      <c r="AL69" s="102" t="s">
        <v>68</v>
      </c>
      <c r="AM69" s="102" t="s">
        <v>68</v>
      </c>
      <c r="AN69" s="102" t="s">
        <v>68</v>
      </c>
      <c r="AO69" s="102" t="s">
        <v>68</v>
      </c>
      <c r="AP69" s="232" t="s">
        <v>68</v>
      </c>
    </row>
    <row r="70" spans="2:42" ht="18.95" customHeight="1">
      <c r="B70" s="108" t="str">
        <f>IF(ISBLANK([5]市町村!B71)=TRUE,"",[5]市町村!B71)</f>
        <v/>
      </c>
      <c r="C70" s="270" t="s">
        <v>68</v>
      </c>
      <c r="D70" s="240" t="s">
        <v>68</v>
      </c>
      <c r="E70" s="155" t="s">
        <v>68</v>
      </c>
      <c r="F70" s="155" t="s">
        <v>68</v>
      </c>
      <c r="G70" s="155" t="s">
        <v>68</v>
      </c>
      <c r="H70" s="155" t="s">
        <v>68</v>
      </c>
      <c r="I70" s="155" t="s">
        <v>68</v>
      </c>
      <c r="J70" s="155" t="s">
        <v>68</v>
      </c>
      <c r="K70" s="155" t="s">
        <v>68</v>
      </c>
      <c r="L70" s="155" t="s">
        <v>68</v>
      </c>
      <c r="M70" s="155" t="s">
        <v>68</v>
      </c>
      <c r="N70" s="155" t="s">
        <v>68</v>
      </c>
      <c r="O70" s="102" t="s">
        <v>68</v>
      </c>
      <c r="P70" s="155"/>
      <c r="Q70" s="212"/>
      <c r="R70" s="102" t="s">
        <v>68</v>
      </c>
      <c r="S70" s="102" t="s">
        <v>68</v>
      </c>
      <c r="T70" s="102" t="s">
        <v>68</v>
      </c>
      <c r="U70" s="102" t="s">
        <v>68</v>
      </c>
      <c r="V70" s="102" t="s">
        <v>68</v>
      </c>
      <c r="W70" s="102" t="s">
        <v>68</v>
      </c>
      <c r="X70" s="102" t="s">
        <v>68</v>
      </c>
      <c r="Y70" s="102" t="s">
        <v>68</v>
      </c>
      <c r="Z70" s="102" t="s">
        <v>68</v>
      </c>
      <c r="AA70" s="102" t="s">
        <v>68</v>
      </c>
      <c r="AB70" s="102" t="s">
        <v>68</v>
      </c>
      <c r="AC70" s="102" t="s">
        <v>68</v>
      </c>
      <c r="AD70" s="232" t="s">
        <v>68</v>
      </c>
      <c r="AE70" s="208"/>
      <c r="AF70" s="208"/>
      <c r="AG70" s="108" t="s">
        <v>68</v>
      </c>
      <c r="AH70" s="102" t="s">
        <v>68</v>
      </c>
      <c r="AI70" s="102" t="s">
        <v>68</v>
      </c>
      <c r="AJ70" s="102" t="s">
        <v>68</v>
      </c>
      <c r="AK70" s="102" t="s">
        <v>68</v>
      </c>
      <c r="AL70" s="102" t="s">
        <v>68</v>
      </c>
      <c r="AM70" s="102" t="s">
        <v>68</v>
      </c>
      <c r="AN70" s="102" t="s">
        <v>68</v>
      </c>
      <c r="AO70" s="102" t="s">
        <v>68</v>
      </c>
      <c r="AP70" s="232" t="s">
        <v>68</v>
      </c>
    </row>
    <row r="71" spans="2:42" ht="18.95" customHeight="1">
      <c r="B71" s="108" t="str">
        <f>IF(ISBLANK([5]市町村!B72)=TRUE,"",[5]市町村!B72)</f>
        <v/>
      </c>
      <c r="C71" s="270" t="s">
        <v>68</v>
      </c>
      <c r="D71" s="240" t="s">
        <v>68</v>
      </c>
      <c r="E71" s="155" t="s">
        <v>68</v>
      </c>
      <c r="F71" s="155" t="s">
        <v>68</v>
      </c>
      <c r="G71" s="155" t="s">
        <v>68</v>
      </c>
      <c r="H71" s="155" t="s">
        <v>68</v>
      </c>
      <c r="I71" s="155" t="s">
        <v>68</v>
      </c>
      <c r="J71" s="155" t="s">
        <v>68</v>
      </c>
      <c r="K71" s="155" t="s">
        <v>68</v>
      </c>
      <c r="L71" s="155" t="s">
        <v>68</v>
      </c>
      <c r="M71" s="155" t="s">
        <v>68</v>
      </c>
      <c r="N71" s="155" t="s">
        <v>68</v>
      </c>
      <c r="O71" s="102" t="s">
        <v>68</v>
      </c>
      <c r="P71" s="155"/>
      <c r="Q71" s="212"/>
      <c r="R71" s="102" t="s">
        <v>68</v>
      </c>
      <c r="S71" s="102" t="s">
        <v>68</v>
      </c>
      <c r="T71" s="102" t="s">
        <v>68</v>
      </c>
      <c r="U71" s="102" t="s">
        <v>68</v>
      </c>
      <c r="V71" s="102" t="s">
        <v>68</v>
      </c>
      <c r="W71" s="102" t="s">
        <v>68</v>
      </c>
      <c r="X71" s="102" t="s">
        <v>68</v>
      </c>
      <c r="Y71" s="102" t="s">
        <v>68</v>
      </c>
      <c r="Z71" s="102" t="s">
        <v>68</v>
      </c>
      <c r="AA71" s="102" t="s">
        <v>68</v>
      </c>
      <c r="AB71" s="102" t="s">
        <v>68</v>
      </c>
      <c r="AC71" s="102" t="s">
        <v>68</v>
      </c>
      <c r="AD71" s="232" t="s">
        <v>68</v>
      </c>
      <c r="AE71" s="208"/>
      <c r="AF71" s="208"/>
      <c r="AG71" s="108" t="s">
        <v>68</v>
      </c>
      <c r="AH71" s="102" t="s">
        <v>68</v>
      </c>
      <c r="AI71" s="102" t="s">
        <v>68</v>
      </c>
      <c r="AJ71" s="102" t="s">
        <v>68</v>
      </c>
      <c r="AK71" s="102" t="s">
        <v>68</v>
      </c>
      <c r="AL71" s="102" t="s">
        <v>68</v>
      </c>
      <c r="AM71" s="102" t="s">
        <v>68</v>
      </c>
      <c r="AN71" s="102" t="s">
        <v>68</v>
      </c>
      <c r="AO71" s="102" t="s">
        <v>68</v>
      </c>
      <c r="AP71" s="232" t="s">
        <v>68</v>
      </c>
    </row>
    <row r="72" spans="2:42" ht="18.95" customHeight="1" thickBot="1">
      <c r="B72" s="114" t="str">
        <f>IF(ISBLANK([5]市町村!B73)=TRUE,"",[5]市町村!B73)</f>
        <v/>
      </c>
      <c r="C72" s="273" t="s">
        <v>68</v>
      </c>
      <c r="D72" s="242" t="s">
        <v>68</v>
      </c>
      <c r="E72" s="215" t="s">
        <v>68</v>
      </c>
      <c r="F72" s="215" t="s">
        <v>68</v>
      </c>
      <c r="G72" s="215" t="s">
        <v>68</v>
      </c>
      <c r="H72" s="215" t="s">
        <v>68</v>
      </c>
      <c r="I72" s="215" t="s">
        <v>68</v>
      </c>
      <c r="J72" s="215" t="s">
        <v>68</v>
      </c>
      <c r="K72" s="215" t="s">
        <v>68</v>
      </c>
      <c r="L72" s="215" t="s">
        <v>68</v>
      </c>
      <c r="M72" s="215" t="s">
        <v>68</v>
      </c>
      <c r="N72" s="215" t="s">
        <v>68</v>
      </c>
      <c r="O72" s="217" t="s">
        <v>68</v>
      </c>
      <c r="P72" s="155"/>
      <c r="Q72" s="212"/>
      <c r="R72" s="217" t="s">
        <v>68</v>
      </c>
      <c r="S72" s="217" t="s">
        <v>68</v>
      </c>
      <c r="T72" s="217" t="s">
        <v>68</v>
      </c>
      <c r="U72" s="217" t="s">
        <v>68</v>
      </c>
      <c r="V72" s="217" t="s">
        <v>68</v>
      </c>
      <c r="W72" s="217" t="s">
        <v>68</v>
      </c>
      <c r="X72" s="217" t="s">
        <v>68</v>
      </c>
      <c r="Y72" s="217" t="s">
        <v>68</v>
      </c>
      <c r="Z72" s="217" t="s">
        <v>68</v>
      </c>
      <c r="AA72" s="217" t="s">
        <v>68</v>
      </c>
      <c r="AB72" s="217" t="s">
        <v>68</v>
      </c>
      <c r="AC72" s="217" t="s">
        <v>68</v>
      </c>
      <c r="AD72" s="233" t="s">
        <v>68</v>
      </c>
      <c r="AE72" s="208"/>
      <c r="AF72" s="208"/>
      <c r="AG72" s="114" t="s">
        <v>68</v>
      </c>
      <c r="AH72" s="217" t="s">
        <v>68</v>
      </c>
      <c r="AI72" s="217" t="s">
        <v>68</v>
      </c>
      <c r="AJ72" s="217" t="s">
        <v>68</v>
      </c>
      <c r="AK72" s="217" t="s">
        <v>68</v>
      </c>
      <c r="AL72" s="217" t="s">
        <v>68</v>
      </c>
      <c r="AM72" s="217" t="s">
        <v>68</v>
      </c>
      <c r="AN72" s="217" t="s">
        <v>68</v>
      </c>
      <c r="AO72" s="217" t="s">
        <v>68</v>
      </c>
      <c r="AP72" s="233" t="s">
        <v>68</v>
      </c>
    </row>
    <row r="73" spans="2:42" s="352" customFormat="1" ht="12.75" customHeight="1">
      <c r="B73" s="346" t="s">
        <v>300</v>
      </c>
      <c r="C73" s="347"/>
      <c r="D73" s="347"/>
      <c r="E73" s="347"/>
      <c r="F73" s="347"/>
      <c r="G73" s="347"/>
      <c r="H73" s="347"/>
      <c r="I73" s="347"/>
      <c r="J73" s="347"/>
      <c r="K73" s="347"/>
      <c r="L73" s="347"/>
      <c r="M73" s="347"/>
      <c r="N73" s="347"/>
      <c r="O73" s="347"/>
      <c r="P73" s="348"/>
      <c r="Q73" s="348"/>
      <c r="R73" s="349"/>
      <c r="S73" s="350"/>
      <c r="T73" s="350"/>
      <c r="U73" s="350"/>
      <c r="V73" s="350"/>
      <c r="W73" s="350"/>
      <c r="X73" s="350"/>
      <c r="Y73" s="350"/>
      <c r="Z73" s="350"/>
      <c r="AA73" s="350"/>
      <c r="AB73" s="350"/>
      <c r="AC73" s="350"/>
      <c r="AD73" s="350"/>
      <c r="AE73" s="351"/>
      <c r="AF73" s="350"/>
      <c r="AG73" s="349"/>
      <c r="AH73" s="350"/>
      <c r="AI73" s="350"/>
      <c r="AJ73" s="350"/>
      <c r="AK73" s="350"/>
      <c r="AL73" s="350"/>
      <c r="AM73" s="350"/>
      <c r="AN73" s="350"/>
      <c r="AO73" s="350"/>
      <c r="AP73" s="350"/>
    </row>
    <row r="74" spans="2:42" s="358" customFormat="1" ht="12.75" customHeight="1">
      <c r="B74" s="353" t="s">
        <v>155</v>
      </c>
      <c r="C74" s="354"/>
      <c r="D74" s="354"/>
      <c r="E74" s="354"/>
      <c r="F74" s="354"/>
      <c r="G74" s="354"/>
      <c r="H74" s="354"/>
      <c r="I74" s="354"/>
      <c r="J74" s="354"/>
      <c r="K74" s="354"/>
      <c r="L74" s="354"/>
      <c r="M74" s="354"/>
      <c r="N74" s="354"/>
      <c r="O74" s="354"/>
      <c r="P74" s="355"/>
      <c r="Q74" s="355"/>
      <c r="R74" s="346"/>
      <c r="S74" s="356"/>
      <c r="T74" s="356"/>
      <c r="U74" s="356"/>
      <c r="V74" s="356"/>
      <c r="W74" s="356"/>
      <c r="X74" s="356"/>
      <c r="Y74" s="356"/>
      <c r="Z74" s="356"/>
      <c r="AA74" s="356"/>
      <c r="AB74" s="356"/>
      <c r="AC74" s="356"/>
      <c r="AD74" s="356"/>
      <c r="AE74" s="357"/>
      <c r="AF74" s="356"/>
      <c r="AG74" s="346"/>
      <c r="AH74" s="356"/>
      <c r="AI74" s="356"/>
      <c r="AJ74" s="356"/>
      <c r="AK74" s="356"/>
      <c r="AL74" s="356"/>
      <c r="AM74" s="356"/>
      <c r="AN74" s="356"/>
      <c r="AO74" s="356"/>
      <c r="AP74" s="356"/>
    </row>
    <row r="75" spans="2:42" ht="18.95" customHeight="1">
      <c r="AE75" s="181"/>
    </row>
    <row r="76" spans="2:42" ht="18.95" customHeight="1">
      <c r="C76" s="180"/>
      <c r="D76" s="180"/>
      <c r="E76" s="180"/>
      <c r="AE76" s="181"/>
    </row>
    <row r="77" spans="2:42" ht="18.95" customHeight="1">
      <c r="AE77" s="181"/>
    </row>
    <row r="78" spans="2:42" ht="18.95" customHeight="1">
      <c r="AE78" s="181"/>
    </row>
    <row r="79" spans="2:42" ht="18.95" customHeight="1">
      <c r="AE79" s="181"/>
    </row>
    <row r="80" spans="2:42" ht="18.95" customHeight="1">
      <c r="AE80" s="181"/>
    </row>
    <row r="81" spans="31:31" ht="18.95" customHeight="1">
      <c r="AE81" s="181"/>
    </row>
    <row r="82" spans="31:31" ht="18.95" customHeight="1">
      <c r="AE82" s="181"/>
    </row>
    <row r="83" spans="31:31" ht="18.95" customHeight="1">
      <c r="AE83" s="181"/>
    </row>
    <row r="84" spans="31:31" ht="18.95" customHeight="1">
      <c r="AE84" s="181"/>
    </row>
    <row r="85" spans="31:31" ht="18.95" customHeight="1">
      <c r="AE85" s="181"/>
    </row>
    <row r="86" spans="31:31" ht="18.95" customHeight="1">
      <c r="AE86" s="181"/>
    </row>
    <row r="87" spans="31:31" ht="18.95" customHeight="1">
      <c r="AE87" s="181"/>
    </row>
    <row r="88" spans="31:31" ht="18.95" customHeight="1">
      <c r="AE88" s="181"/>
    </row>
    <row r="89" spans="31:31" ht="18.95" customHeight="1">
      <c r="AE89" s="181"/>
    </row>
    <row r="90" spans="31:31" ht="18.95" customHeight="1">
      <c r="AE90" s="181"/>
    </row>
    <row r="91" spans="31:31" ht="18.95" customHeight="1">
      <c r="AE91" s="181"/>
    </row>
    <row r="92" spans="31:31" ht="18.95" customHeight="1">
      <c r="AE92" s="181"/>
    </row>
    <row r="93" spans="31:31" ht="18.95" customHeight="1">
      <c r="AE93" s="181"/>
    </row>
    <row r="94" spans="31:31" ht="18.95" customHeight="1">
      <c r="AE94" s="181"/>
    </row>
    <row r="95" spans="31:31" ht="18.95" customHeight="1">
      <c r="AE95" s="181"/>
    </row>
    <row r="96" spans="31:31" ht="18.95" customHeight="1">
      <c r="AE96" s="181"/>
    </row>
    <row r="97" spans="31:31" ht="18.95" customHeight="1">
      <c r="AE97" s="181"/>
    </row>
    <row r="98" spans="31:31" ht="18.95" customHeight="1">
      <c r="AE98" s="181"/>
    </row>
  </sheetData>
  <phoneticPr fontId="2"/>
  <printOptions horizontalCentered="1"/>
  <pageMargins left="0.51181102362204722" right="0.51181102362204722" top="0.55118110236220474" bottom="0.39370078740157483" header="0.51181102362204722" footer="0.51181102362204722"/>
  <pageSetup paperSize="9" scale="49" firstPageNumber="106" pageOrder="overThenDown" orientation="portrait" useFirstPageNumber="1" horizontalDpi="300" verticalDpi="300" r:id="rId1"/>
  <headerFooter alignWithMargins="0"/>
  <colBreaks count="2" manualBreakCount="2">
    <brk id="16" max="181" man="1"/>
    <brk id="31" max="16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38</vt:i4>
      </vt:variant>
    </vt:vector>
  </HeadingPairs>
  <TitlesOfParts>
    <vt:vector size="59" baseType="lpstr">
      <vt:lpstr>2-15</vt:lpstr>
      <vt:lpstr>2-16（1-2）</vt:lpstr>
      <vt:lpstr>2-16（2-2）</vt:lpstr>
      <vt:lpstr>2-17</vt:lpstr>
      <vt:lpstr>2-18</vt:lpstr>
      <vt:lpstr>2-19</vt:lpstr>
      <vt:lpstr>2-20</vt:lpstr>
      <vt:lpstr>2-21</vt:lpstr>
      <vt:lpstr>2-22</vt:lpstr>
      <vt:lpstr>2-23</vt:lpstr>
      <vt:lpstr>2-24</vt:lpstr>
      <vt:lpstr>2-25</vt:lpstr>
      <vt:lpstr>2-26</vt:lpstr>
      <vt:lpstr>2-27（1-2）</vt:lpstr>
      <vt:lpstr>2-27（2-2）</vt:lpstr>
      <vt:lpstr>2-28</vt:lpstr>
      <vt:lpstr>2-29</vt:lpstr>
      <vt:lpstr>2-30</vt:lpstr>
      <vt:lpstr>2-31</vt:lpstr>
      <vt:lpstr>2-32</vt:lpstr>
      <vt:lpstr>2-33，34</vt:lpstr>
      <vt:lpstr>'2-15'!Print_Area</vt:lpstr>
      <vt:lpstr>'2-16（1-2）'!Print_Area</vt:lpstr>
      <vt:lpstr>'2-16（2-2）'!Print_Area</vt:lpstr>
      <vt:lpstr>'2-17'!Print_Area</vt:lpstr>
      <vt:lpstr>'2-18'!Print_Area</vt:lpstr>
      <vt:lpstr>'2-19'!Print_Area</vt:lpstr>
      <vt:lpstr>'2-20'!Print_Area</vt:lpstr>
      <vt:lpstr>'2-21'!Print_Area</vt:lpstr>
      <vt:lpstr>'2-22'!Print_Area</vt:lpstr>
      <vt:lpstr>'2-23'!Print_Area</vt:lpstr>
      <vt:lpstr>'2-24'!Print_Area</vt:lpstr>
      <vt:lpstr>'2-25'!Print_Area</vt:lpstr>
      <vt:lpstr>'2-26'!Print_Area</vt:lpstr>
      <vt:lpstr>'2-27（1-2）'!Print_Area</vt:lpstr>
      <vt:lpstr>'2-27（2-2）'!Print_Area</vt:lpstr>
      <vt:lpstr>'2-28'!Print_Area</vt:lpstr>
      <vt:lpstr>'2-29'!Print_Area</vt:lpstr>
      <vt:lpstr>'2-30'!Print_Area</vt:lpstr>
      <vt:lpstr>'2-31'!Print_Area</vt:lpstr>
      <vt:lpstr>'2-32'!Print_Area</vt:lpstr>
      <vt:lpstr>'2-33，34'!Print_Area</vt:lpstr>
      <vt:lpstr>'2-15'!印刷範囲</vt:lpstr>
      <vt:lpstr>'2-16（1-2）'!印刷範囲</vt:lpstr>
      <vt:lpstr>'2-17'!印刷範囲</vt:lpstr>
      <vt:lpstr>'2-18'!印刷範囲</vt:lpstr>
      <vt:lpstr>'2-19'!印刷範囲</vt:lpstr>
      <vt:lpstr>'2-20'!印刷範囲</vt:lpstr>
      <vt:lpstr>'2-21'!印刷範囲</vt:lpstr>
      <vt:lpstr>'2-22'!印刷範囲</vt:lpstr>
      <vt:lpstr>'2-23'!印刷範囲</vt:lpstr>
      <vt:lpstr>'2-25'!印刷範囲</vt:lpstr>
      <vt:lpstr>'2-26'!印刷範囲</vt:lpstr>
      <vt:lpstr>'2-27（1-2）'!印刷範囲</vt:lpstr>
      <vt:lpstr>'2-27（2-2）'!印刷範囲</vt:lpstr>
      <vt:lpstr>'2-29'!印刷範囲</vt:lpstr>
      <vt:lpstr>'2-30'!印刷範囲</vt:lpstr>
      <vt:lpstr>'2-31'!印刷範囲</vt:lpstr>
      <vt:lpstr>'2-33，34'!印刷範囲</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河田　莉奈</cp:lastModifiedBy>
  <dcterms:created xsi:type="dcterms:W3CDTF">2022-12-15T04:59:22Z</dcterms:created>
  <dcterms:modified xsi:type="dcterms:W3CDTF">2024-09-18T03:04:47Z</dcterms:modified>
</cp:coreProperties>
</file>