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06_井原市\"/>
    </mc:Choice>
  </mc:AlternateContent>
  <bookViews>
    <workbookView xWindow="-120" yWindow="-120" windowWidth="29040" windowHeight="15840" tabRatio="527"/>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U37" i="10"/>
  <c r="C37" i="10"/>
  <c r="CO36" i="10"/>
  <c r="BE36" i="10"/>
  <c r="C36" i="10"/>
  <c r="BE35" i="10"/>
  <c r="CO34" i="10"/>
  <c r="CO35" i="10" s="1"/>
  <c r="BW34" i="10"/>
  <c r="BW35" i="10" s="1"/>
  <c r="BW36" i="10" s="1"/>
  <c r="BW37" i="10" s="1"/>
  <c r="BW38" i="10" s="1"/>
  <c r="BW39" i="10" s="1"/>
  <c r="BW40" i="10" s="1"/>
  <c r="BW41" i="10" s="1"/>
  <c r="BW42" i="10" s="1"/>
  <c r="BW43"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alcChain>
</file>

<file path=xl/sharedStrings.xml><?xml version="1.0" encoding="utf-8"?>
<sst xmlns="http://schemas.openxmlformats.org/spreadsheetml/2006/main" count="1089" uniqueCount="628">
  <si>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</si>
  <si>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</si>
  <si>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</si>
  <si>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</si>
  <si>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</si>
  <si>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</si>
  <si>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</si>
  <si>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</si>
  <si>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</si>
  <si>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</si>
  <si>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</si>
  <si>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</si>
  <si>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</si>
  <si>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</si>
  <si>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</si>
  <si>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</si>
  <si>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</si>
  <si>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</si>
  <si>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</si>
  <si>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</si>
  <si>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</si>
  <si>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</si>
  <si>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</si>
  <si>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</si>
  <si>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</si>
  <si>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</si>
  <si>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</si>
  <si>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</si>
  <si>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</si>
  <si>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</si>
  <si>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</si>
  <si>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</si>
  <si>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</si>
  <si>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</si>
  <si>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</si>
  <si>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</si>
  <si>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</si>
  <si>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</si>
  <si>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</si>
  <si>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</si>
  <si>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</si>
  <si>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</si>
  <si>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</si>
  <si>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</si>
  <si>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</si>
  <si>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</si>
  <si>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</si>
  <si>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</si>
  <si>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</si>
  <si>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</si>
  <si>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</si>
  <si>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</si>
  <si>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</si>
  <si>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</si>
  <si>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</si>
  <si>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</si>
  <si>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</si>
  <si>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</si>
  <si>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</si>
  <si>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</si>
  <si>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</si>
  <si>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</si>
  <si>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</si>
  <si>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</si>
  <si>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</si>
  <si>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</si>
  <si>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</si>
  <si>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</si>
  <si>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</si>
  <si>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</si>
  <si>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</si>
  <si>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</si>
  <si>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</si>
  <si>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</si>
  <si>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</si>
  <si>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</si>
  <si>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</si>
  <si>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</si>
  <si>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</si>
  <si>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</si>
  <si>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</si>
  <si>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</si>
  <si>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</si>
  <si>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</si>
  <si>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</si>
  <si>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</si>
  <si>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</si>
  <si>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</si>
  <si>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</si>
  <si>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</si>
  <si>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</si>
  <si>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</si>
  <si>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</si>
  <si>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</si>
  <si>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</si>
  <si>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</si>
  <si>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</si>
  <si>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</si>
  <si>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</si>
  <si>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</si>
  <si>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</si>
  <si>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</si>
  <si>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</si>
  <si>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</si>
  <si>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</si>
  <si>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</si>
  <si>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</si>
  <si>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</si>
  <si>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</si>
  <si>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</si>
  <si>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</si>
  <si>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</si>
  <si>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</si>
  <si>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</si>
  <si>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</si>
  <si>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</si>
  <si>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</si>
  <si>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</si>
  <si>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</si>
  <si>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</si>
  <si>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</si>
  <si>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</si>
  <si>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</si>
  <si>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</si>
  <si>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</si>
  <si>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</si>
  <si>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</si>
  <si>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</si>
  <si>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</si>
  <si>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</si>
  <si>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</si>
  <si>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</si>
  <si>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</si>
  <si>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</si>
  <si>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</si>
  <si>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</si>
  <si>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</si>
  <si>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</si>
  <si>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</si>
  <si>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</si>
  <si>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</si>
  <si>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</si>
  <si>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</si>
  <si>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</si>
  <si>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</si>
  <si>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</si>
  <si>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</si>
  <si>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</si>
  <si>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</si>
  <si>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</si>
  <si>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</si>
  <si>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</si>
  <si>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</si>
  <si>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</si>
  <si>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</si>
  <si>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</si>
  <si>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</si>
  <si>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</si>
  <si>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</si>
  <si>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</si>
  <si>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</si>
  <si>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</si>
  <si>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</si>
  <si>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</si>
  <si>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</si>
  <si>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</si>
  <si>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</si>
  <si>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</si>
  <si>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</si>
  <si>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</si>
  <si>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</si>
  <si>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</si>
  <si>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</si>
  <si>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</si>
  <si>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</si>
  <si>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</si>
  <si>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</si>
  <si>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</si>
  <si>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</si>
  <si>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</si>
  <si>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</si>
  <si>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</si>
  <si>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</si>
  <si>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</si>
  <si>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</si>
  <si>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</si>
  <si>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</si>
  <si>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</si>
  <si>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</si>
  <si>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</si>
  <si>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</si>
  <si>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</si>
  <si>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</si>
  <si>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</si>
  <si>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</si>
  <si>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</si>
  <si>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</si>
  <si>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</si>
  <si>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</si>
  <si>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</si>
  <si>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</si>
  <si>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</si>
  <si>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</si>
  <si>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</si>
  <si>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</si>
  <si>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</si>
  <si>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</si>
  <si>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</si>
  <si>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</si>
  <si>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</si>
  <si>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</si>
  <si>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</si>
  <si>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</si>
  <si>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</si>
  <si>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</si>
  <si>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</si>
  <si>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</si>
  <si>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</si>
  <si>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岡山県井原市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</si>
  <si>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</si>
  <si>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</si>
  <si>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</si>
  <si>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</si>
  <si>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</si>
  <si>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</si>
  <si>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</si>
  <si>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</si>
  <si>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</si>
  <si>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</si>
  <si>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</si>
  <si>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</si>
  <si>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</si>
  <si>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</si>
  <si>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</si>
  <si>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</si>
  <si>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</si>
  <si>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</si>
  <si>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</si>
  <si>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</si>
  <si>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</si>
  <si>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</si>
  <si>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</si>
  <si>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</si>
  <si>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</si>
  <si>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</si>
  <si>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</si>
  <si>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</si>
  <si>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</si>
  <si>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</si>
  <si>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</si>
  <si>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</si>
  <si>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</si>
  <si>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</si>
  <si>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</si>
  <si>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</si>
  <si>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</si>
  <si>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</si>
  <si>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</si>
  <si>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</si>
  <si>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</si>
  <si>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</si>
  <si>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</si>
  <si>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</si>
  <si>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</si>
  <si>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</si>
  <si>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</si>
  <si>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</si>
  <si>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</si>
  <si>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</si>
  <si>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</si>
  <si>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</si>
  <si>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</si>
  <si>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</si>
  <si>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</si>
  <si>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</si>
  <si>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</si>
  <si>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</si>
  <si>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</si>
  <si>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</si>
  <si>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</si>
  <si>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</si>
  <si>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</si>
  <si>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</si>
  <si>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</si>
  <si>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</si>
  <si>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</si>
  <si>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</si>
  <si>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</si>
  <si>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</si>
  <si>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</si>
  <si>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</si>
  <si>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</si>
  <si>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</si>
  <si>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</si>
  <si>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</si>
  <si>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</si>
  <si>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</si>
  <si>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</si>
  <si>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</si>
  <si>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</si>
  <si>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</si>
  <si>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</si>
  <si>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</si>
  <si>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</si>
  <si>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</si>
  <si>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</si>
  <si>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</si>
  <si>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</si>
  <si>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</si>
  <si>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</si>
  <si>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</si>
  <si>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</si>
  <si>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</si>
  <si>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</si>
  <si>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</si>
  <si>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</si>
  <si>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</si>
  <si>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</si>
  <si>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</si>
  <si>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</si>
  <si>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</si>
  <si>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</si>
  <si>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</si>
  <si>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</si>
  <si>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</si>
  <si>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</si>
  <si>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</si>
  <si>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</si>
  <si>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</si>
  <si>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</si>
  <si>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</si>
  <si>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</si>
  <si>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</si>
  <si>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</si>
  <si>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</si>
  <si>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</si>
  <si>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</si>
  <si>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</si>
  <si>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</si>
  <si>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</si>
  <si>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</si>
  <si>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</si>
  <si>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</si>
  <si>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</si>
  <si>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</si>
  <si>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</si>
  <si>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</si>
  <si>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</si>
  <si>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</si>
  <si>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</si>
  <si>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</si>
  <si>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</si>
  <si>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</si>
  <si>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</si>
  <si>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</si>
  <si>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</si>
  <si>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</si>
  <si>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</si>
  <si>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</si>
  <si>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</si>
  <si>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</si>
  <si>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</si>
  <si>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</si>
  <si>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</si>
  <si>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</si>
  <si>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</si>
  <si>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</si>
  <si>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</si>
  <si>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</si>
  <si>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</si>
  <si>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</si>
  <si>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岡山県井原市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</si>
  <si>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</si>
  <si>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</si>
  <si>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</si>
  <si>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</si>
  <si>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</si>
  <si>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</si>
  <si>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</si>
  <si>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</si>
  <si>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</si>
  <si>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</si>
  <si>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</si>
  <si>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</si>
  <si>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</si>
  <si>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</si>
  <si>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</si>
  <si>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</si>
  <si>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</si>
  <si>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</si>
  <si>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</si>
  <si>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</si>
  <si>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井原市美星地区畑地かんがい給水事業特別会計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</si>
  <si>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</si>
  <si>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</si>
  <si>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</si>
  <si>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</si>
  <si>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</si>
  <si>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</si>
  <si>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</si>
  <si>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</si>
  <si>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</si>
  <si>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</si>
  <si>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</si>
  <si>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</si>
  <si>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</si>
  <si>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</si>
  <si>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</si>
  <si>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</si>
  <si>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</si>
  <si>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</si>
  <si>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井原市水道事業会計</t>
    <phoneticPr fontId="5"/>
  </si>
  <si>
    <t>法適用企業</t>
    <phoneticPr fontId="5"/>
  </si>
  <si>
    <t>井原市病院事業会計</t>
    <phoneticPr fontId="5"/>
  </si>
  <si>
    <t>法適用企業</t>
    <phoneticPr fontId="5"/>
  </si>
  <si>
    <t>井原市工業用水道事業会計</t>
    <phoneticPr fontId="5"/>
  </si>
  <si>
    <t>井原市簡易水道事業会計</t>
    <phoneticPr fontId="5"/>
  </si>
  <si>
    <t>井原市下水道事業会計</t>
    <phoneticPr fontId="5"/>
  </si>
  <si>
    <t>井原市産業団地開発事業特別会計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</si>
  <si>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</si>
  <si>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</si>
  <si>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</si>
  <si>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</si>
  <si>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</si>
  <si>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</si>
  <si>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</si>
  <si>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</si>
  <si>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</si>
  <si>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</si>
  <si>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</si>
  <si>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</si>
  <si>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</si>
  <si>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</si>
  <si>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</si>
  <si>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</si>
  <si>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</si>
  <si>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</si>
  <si>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</si>
  <si>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</si>
  <si>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</si>
  <si>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</si>
  <si>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</si>
  <si>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</si>
  <si>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</si>
  <si>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</si>
  <si>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</si>
  <si>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</si>
  <si>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</si>
  <si>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</si>
  <si>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</si>
  <si>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</si>
  <si>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</si>
  <si>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</si>
  <si>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</si>
  <si>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</si>
  <si>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</si>
  <si>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</si>
  <si>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</si>
  <si>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</si>
  <si>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</si>
  <si>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</si>
  <si>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</si>
  <si>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</si>
  <si>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</si>
  <si>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</si>
  <si>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</si>
  <si>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</si>
  <si>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</si>
  <si>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</si>
  <si>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</si>
  <si>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</si>
  <si>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</si>
  <si>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</si>
  <si>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</si>
  <si>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</si>
  <si>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</si>
  <si>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</si>
  <si>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</si>
  <si>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</si>
  <si>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</si>
  <si>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</si>
  <si>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</si>
  <si>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</si>
  <si>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</si>
  <si>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井原市下水道事業会計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</si>
  <si>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</si>
  <si>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</si>
  <si>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井原市病院事業会計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</si>
  <si>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</si>
  <si>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井原市簡易水道事業会計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</si>
  <si>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</si>
  <si>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</si>
  <si>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</si>
  <si>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</si>
  <si>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</si>
  <si>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</si>
  <si>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</si>
  <si>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</si>
  <si>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</si>
  <si>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</si>
  <si>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</si>
  <si>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</si>
  <si>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</si>
  <si>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</si>
  <si>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</si>
  <si>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</si>
  <si>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</si>
  <si>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</si>
  <si>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</si>
  <si>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</si>
  <si>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</si>
  <si>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</si>
  <si>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</si>
  <si>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</si>
  <si>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</si>
  <si>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</si>
  <si>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</si>
  <si>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</si>
  <si>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</si>
  <si>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</si>
  <si>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</si>
  <si>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</si>
  <si>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</si>
  <si>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</si>
  <si>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</si>
  <si>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</si>
  <si>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</si>
  <si>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</si>
  <si>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</si>
  <si>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</si>
  <si>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</si>
  <si>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</si>
  <si>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</si>
  <si>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</si>
  <si>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</si>
  <si>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</si>
  <si>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</si>
  <si>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</si>
  <si>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</si>
  <si>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</si>
  <si>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</si>
  <si>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</si>
  <si>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</si>
  <si>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</si>
  <si>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</si>
  <si>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</si>
  <si>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</si>
  <si>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</si>
  <si>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</si>
  <si>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</si>
  <si>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</si>
  <si>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</si>
  <si>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</si>
  <si>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</si>
  <si>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</si>
  <si>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</si>
  <si>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</si>
  <si>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</si>
  <si>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</si>
  <si>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</si>
  <si>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</si>
  <si>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</si>
  <si>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</si>
  <si>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</si>
  <si>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</si>
  <si>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</si>
  <si>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</si>
  <si>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</si>
  <si>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</si>
  <si>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</si>
  <si>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</si>
  <si>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</si>
  <si>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</si>
  <si>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</si>
  <si>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</si>
  <si>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</si>
  <si>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</si>
  <si>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1.49</t>
  </si>
  <si>
    <t>▲ 1.75</t>
  </si>
  <si>
    <t>▲ 3.35</t>
  </si>
  <si>
    <t>井原市病院事業会計</t>
  </si>
  <si>
    <t>井原市水道事業会計</t>
  </si>
  <si>
    <t>一般会計</t>
  </si>
  <si>
    <t>井原市介護保険事業特別会計</t>
  </si>
  <si>
    <t>井原市国民健康保険事業特別会計</t>
  </si>
  <si>
    <t>井原市工業用水道事業会計</t>
  </si>
  <si>
    <t>井原市簡易水道事業会計</t>
  </si>
  <si>
    <t>井原市下水道事業会計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</si>
  <si>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</si>
  <si>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</si>
  <si>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</si>
  <si>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</si>
  <si>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</si>
  <si>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</si>
  <si>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</si>
  <si>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</si>
  <si>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</si>
  <si>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</si>
  <si>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井原地区消防組合</t>
    <rPh sb="0" eb="2">
      <t>イバラ</t>
    </rPh>
    <rPh sb="2" eb="4">
      <t>チク</t>
    </rPh>
    <rPh sb="4" eb="6">
      <t>ショウボウ</t>
    </rPh>
    <rPh sb="6" eb="8">
      <t>クミアイ</t>
    </rPh>
    <phoneticPr fontId="2"/>
  </si>
  <si>
    <t>岡山県西部衛生施設組合</t>
    <rPh sb="0" eb="3">
      <t>オカヤマケン</t>
    </rPh>
    <rPh sb="3" eb="5">
      <t>セイブ</t>
    </rPh>
    <rPh sb="5" eb="7">
      <t>エイセイ</t>
    </rPh>
    <rPh sb="7" eb="9">
      <t>シセツ</t>
    </rPh>
    <rPh sb="9" eb="11">
      <t>クミアイ</t>
    </rPh>
    <phoneticPr fontId="2"/>
  </si>
  <si>
    <t>岡山県広域水道事業団</t>
    <rPh sb="0" eb="3">
      <t>オカヤマケン</t>
    </rPh>
    <rPh sb="3" eb="5">
      <t>コウイキ</t>
    </rPh>
    <rPh sb="5" eb="7">
      <t>スイドウ</t>
    </rPh>
    <rPh sb="7" eb="9">
      <t>ジギョウ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</si>
  <si>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</si>
  <si>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</si>
  <si>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</si>
  <si>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</si>
  <si>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</si>
  <si>
    <t>-</t>
    <phoneticPr fontId="2"/>
  </si>
  <si>
    <t>○</t>
    <phoneticPr fontId="2"/>
  </si>
  <si>
    <t>井原市土地開発公社</t>
    <rPh sb="0" eb="3">
      <t>イバラシ</t>
    </rPh>
    <rPh sb="3" eb="5">
      <t>トチ</t>
    </rPh>
    <rPh sb="5" eb="7">
      <t>カイハツ</t>
    </rPh>
    <rPh sb="7" eb="9">
      <t>コウシャ</t>
    </rPh>
    <phoneticPr fontId="2"/>
  </si>
  <si>
    <t>井原鉄道株式会社</t>
    <rPh sb="0" eb="2">
      <t>イバラ</t>
    </rPh>
    <rPh sb="2" eb="4">
      <t>テツドウ</t>
    </rPh>
    <rPh sb="4" eb="6">
      <t>カブシキ</t>
    </rPh>
    <rPh sb="6" eb="8">
      <t>カイシャ</t>
    </rPh>
    <phoneticPr fontId="2"/>
  </si>
  <si>
    <t>-</t>
    <phoneticPr fontId="2"/>
  </si>
  <si>
    <t>公共施設整備基金</t>
    <rPh sb="0" eb="4">
      <t>コウキョウシセツ</t>
    </rPh>
    <rPh sb="4" eb="6">
      <t>セイビ</t>
    </rPh>
    <rPh sb="6" eb="8">
      <t>キキン</t>
    </rPh>
    <phoneticPr fontId="5"/>
  </si>
  <si>
    <t>地域づくり基金</t>
    <rPh sb="0" eb="2">
      <t>チイキ</t>
    </rPh>
    <rPh sb="5" eb="7">
      <t>キキン</t>
    </rPh>
    <phoneticPr fontId="2"/>
  </si>
  <si>
    <t>福祉基金</t>
    <rPh sb="0" eb="4">
      <t>フクシキキン</t>
    </rPh>
    <phoneticPr fontId="2"/>
  </si>
  <si>
    <t>次世代育成基金</t>
    <rPh sb="0" eb="3">
      <t>ジセダイ</t>
    </rPh>
    <rPh sb="3" eb="5">
      <t>イクセイ</t>
    </rPh>
    <rPh sb="5" eb="7">
      <t>キキン</t>
    </rPh>
    <phoneticPr fontId="2"/>
  </si>
  <si>
    <t>地域振興基金</t>
    <rPh sb="0" eb="2">
      <t>チイキ</t>
    </rPh>
    <rPh sb="2" eb="4">
      <t>シンコウ</t>
    </rPh>
    <rPh sb="4" eb="6">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</si>
  <si>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</si>
  <si>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</si>
  <si>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</si>
  <si>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</si>
  <si>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</si>
  <si>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</si>
  <si>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</si>
  <si>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</si>
  <si>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</si>
  <si>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</si>
  <si>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将来負担比率については、上記で述べたとおり令和３年度で数値として算定されることとなったが、類似団体内平均値より低い水準を維持している。
　また、実質公債費比率については、令和３年度と同数値となったが類似団体内平均値より高い水準となっている。
　大規模事業の実施による地方債の発行が見込まれることから、今後は、元利償還金が増加し、実質公債費比率の上昇が想定されるため、井原市公共施設等総合管理計画に従い、施設の長寿命化・複合化によって地方債の新規発行の抑制に努める。</t>
    <rPh sb="13" eb="15">
      <t>ジョウキ</t>
    </rPh>
    <rPh sb="16" eb="17">
      <t>ノ</t>
    </rPh>
    <rPh sb="22" eb="24">
      <t>レイワ</t>
    </rPh>
    <rPh sb="25" eb="27">
      <t>ネンド</t>
    </rPh>
    <rPh sb="28" eb="30">
      <t>スウチ</t>
    </rPh>
    <rPh sb="33" eb="35">
      <t>サンテイ</t>
    </rPh>
    <rPh sb="46" eb="48">
      <t>ルイジ</t>
    </rPh>
    <rPh sb="48" eb="50">
      <t>ダンタイ</t>
    </rPh>
    <rPh sb="50" eb="51">
      <t>ナイ</t>
    </rPh>
    <rPh sb="51" eb="53">
      <t>ヘイキン</t>
    </rPh>
    <rPh sb="53" eb="54">
      <t>チ</t>
    </rPh>
    <rPh sb="56" eb="57">
      <t>ヒク</t>
    </rPh>
    <rPh sb="58" eb="60">
      <t>スイジュン</t>
    </rPh>
    <rPh sb="61" eb="63">
      <t>イジ</t>
    </rPh>
    <rPh sb="86" eb="88">
      <t>レイワ</t>
    </rPh>
    <rPh sb="89" eb="91">
      <t>ネンド</t>
    </rPh>
    <rPh sb="92" eb="93">
      <t>ドウ</t>
    </rPh>
    <rPh sb="93" eb="95">
      <t>スウチ</t>
    </rPh>
    <rPh sb="100" eb="104">
      <t>ルイジダンタイ</t>
    </rPh>
    <rPh sb="104" eb="105">
      <t>ナイ</t>
    </rPh>
    <rPh sb="105" eb="107">
      <t>ヘイキン</t>
    </rPh>
    <rPh sb="107" eb="108">
      <t>チ</t>
    </rPh>
    <rPh sb="110" eb="111">
      <t>タカ</t>
    </rPh>
    <rPh sb="112" eb="114">
      <t>スイジュン</t>
    </rPh>
    <rPh sb="134" eb="137">
      <t>チホウサイ</t>
    </rPh>
    <rPh sb="138" eb="140">
      <t>ハッコウ</t>
    </rPh>
    <rPh sb="141" eb="143">
      <t>ミコ</t>
    </rPh>
    <phoneticPr fontId="5"/>
  </si>
  <si>
    <t>　将来負担比率については、令和３年度は数値として算定されることとなったが、令和４年度では再び充当可能財源等が将来負担額を上回り、数値としては算定されなかった。
　また、有形固定資産減価償却率については、高度経済成長期に整備された施設が多く耐用年数を迎えつつあり上昇傾向にあるため、類似団体内平均値より高い水準であった。
　大規模事業の実施によるさらなる将来負担額の増加に加え、今後は、施設の老朽化により、維持管理コストの増加及び建替えや大規模改修による財政負担の増加が懸念されるため、井原市公共施設等総合管理計画に従い、施設の長寿命化・複合化に取り組み、将来負担の軽減に努める。</t>
    <rPh sb="1" eb="7">
      <t>ショウライフタンヒリツ</t>
    </rPh>
    <rPh sb="19" eb="21">
      <t>スウチ</t>
    </rPh>
    <rPh sb="24" eb="26">
      <t>サンテイ</t>
    </rPh>
    <rPh sb="37" eb="39">
      <t>レイワ</t>
    </rPh>
    <rPh sb="40" eb="42">
      <t>ネンド</t>
    </rPh>
    <rPh sb="44" eb="45">
      <t>フタタ</t>
    </rPh>
    <rPh sb="46" eb="48">
      <t>ジュウトウ</t>
    </rPh>
    <rPh sb="48" eb="50">
      <t>カノウ</t>
    </rPh>
    <rPh sb="50" eb="52">
      <t>ザイゲン</t>
    </rPh>
    <rPh sb="52" eb="53">
      <t>トウ</t>
    </rPh>
    <rPh sb="54" eb="56">
      <t>ショウライ</t>
    </rPh>
    <rPh sb="56" eb="58">
      <t>フタン</t>
    </rPh>
    <rPh sb="58" eb="59">
      <t>ガク</t>
    </rPh>
    <rPh sb="60" eb="62">
      <t>ウワマワ</t>
    </rPh>
    <rPh sb="64" eb="66">
      <t>スウチ</t>
    </rPh>
    <rPh sb="70" eb="72">
      <t>サンテイ</t>
    </rPh>
    <rPh sb="144" eb="145">
      <t>ナイ</t>
    </rPh>
    <rPh sb="145" eb="147">
      <t>ヘイキン</t>
    </rPh>
    <rPh sb="147" eb="148">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</si>
</sst>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92919</c:v>
                </c:pt>
                <c:pt idx="4">
                  <c:v>103663</c:v>
                </c:pt>
              </c:numCache>
            </c:numRef>
          </c:val>
          <c:smooth val="0"/>
          <c:extLst>
            <c:ext xmlns:c16="http://schemas.microsoft.com/office/drawing/2014/chart" uri="{C3380CC4-5D6E-409C-BE32-E72D297353CC}">
              <c16:uniqueId val="{00000000-79A8-4781-A011-67DDC991E8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63700</c:v>
                </c:pt>
                <c:pt idx="1">
                  <c:v>79906</c:v>
                </c:pt>
                <c:pt idx="2">
                  <c:v>143645</c:v>
                </c:pt>
                <c:pt idx="3">
                  <c:v>98988</c:v>
                </c:pt>
                <c:pt idx="4">
                  <c:v>99807</c:v>
                </c:pt>
              </c:numCache>
            </c:numRef>
          </c:val>
          <c:smooth val="0"/>
          <c:extLst>
            <c:ext xmlns:c16="http://schemas.microsoft.com/office/drawing/2014/chart" uri="{C3380CC4-5D6E-409C-BE32-E72D297353CC}">
              <c16:uniqueId val="{00000001-79A8-4781-A011-67DDC991E8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c:v>
                </c:pt>
                <c:pt idx="1">
                  <c:v>0.48</c:v>
                </c:pt>
                <c:pt idx="2">
                  <c:v>0.7</c:v>
                </c:pt>
                <c:pt idx="3">
                  <c:v>9.0399999999999991</c:v>
                </c:pt>
                <c:pt idx="4">
                  <c:v>6.35</c:v>
                </c:pt>
              </c:numCache>
            </c:numRef>
          </c:val>
          <c:extLst>
            <c:ext xmlns:c16="http://schemas.microsoft.com/office/drawing/2014/chart" uri="{C3380CC4-5D6E-409C-BE32-E72D297353CC}">
              <c16:uniqueId val="{00000000-8078-4602-A69B-FF59DB14EF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52.68</c:v>
                </c:pt>
                <c:pt idx="1">
                  <c:v>54.03</c:v>
                </c:pt>
                <c:pt idx="2">
                  <c:v>49.41</c:v>
                </c:pt>
                <c:pt idx="3">
                  <c:v>45.51</c:v>
                </c:pt>
                <c:pt idx="4">
                  <c:v>56.09</c:v>
                </c:pt>
              </c:numCache>
            </c:numRef>
          </c:val>
          <c:extLst>
            <c:ext xmlns:c16="http://schemas.microsoft.com/office/drawing/2014/chart" uri="{C3380CC4-5D6E-409C-BE32-E72D297353CC}">
              <c16:uniqueId val="{00000001-8078-4602-A69B-FF59DB14EF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-1.49</c:v>
                </c:pt>
                <c:pt idx="1">
                  <c:v>-1.75</c:v>
                </c:pt>
                <c:pt idx="2">
                  <c:v>-3.35</c:v>
                </c:pt>
                <c:pt idx="3">
                  <c:v>6.61</c:v>
                </c:pt>
                <c:pt idx="4">
                  <c:v>6.19</c:v>
                </c:pt>
              </c:numCache>
            </c:numRef>
          </c:val>
          <c:smooth val="0"/>
          <c:extLst>
            <c:ext xmlns:c16="http://schemas.microsoft.com/office/drawing/2014/chart" uri="{C3380CC4-5D6E-409C-BE32-E72D297353CC}">
              <c16:uniqueId val="{00000002-8078-4602-A69B-FF59DB14EF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0.33</c:v>
                </c:pt>
                <c:pt idx="4">
                  <c:v>#N/A</c:v>
                </c:pt>
                <c:pt idx="5">
                  <c:v>0.02</c:v>
                </c:pt>
                <c:pt idx="6">
                  <c:v>#N/A</c:v>
                </c:pt>
                <c:pt idx="7">
                  <c:v>0.02</c:v>
                </c:pt>
                <c:pt idx="8">
                  <c:v>#N/A</c:v>
                </c:pt>
                <c:pt idx="9">
                  <c:v>0</c:v>
                </c:pt>
              </c:numCache>
            </c:numRef>
          </c:val>
          <c:extLst>
            <c:ext xmlns:c16="http://schemas.microsoft.com/office/drawing/2014/chart" uri="{C3380CC4-5D6E-409C-BE32-E72D297353CC}">
              <c16:uniqueId val="{00000000-68BA-439A-88E3-F21B121ED1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BA-439A-88E3-F21B121ED191}"/>
            </c:ext>
          </c:extLst>
        </c:ser>
        <c:ser>
          <c:idx val="2"/>
          <c:order val="2"/>
          <c:tx>
            <c:strRef>
              <c:f>データシート!$A$29</c:f>
              <c:strCache>
                <c:ptCount val="1"/>
                <c:pt idx="0">
                  <c:v>井原市下水道事業会計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0.03</c:v>
                </c:pt>
                <c:pt idx="6">
                  <c:v>#N/A</c:v>
                </c:pt>
                <c:pt idx="7">
                  <c:v>0.23</c:v>
                </c:pt>
                <c:pt idx="8">
                  <c:v>#N/A</c:v>
                </c:pt>
                <c:pt idx="9">
                  <c:v>0.23</c:v>
                </c:pt>
              </c:numCache>
            </c:numRef>
          </c:val>
          <c:extLst>
            <c:ext xmlns:c16="http://schemas.microsoft.com/office/drawing/2014/chart" uri="{C3380CC4-5D6E-409C-BE32-E72D297353CC}">
              <c16:uniqueId val="{00000002-68BA-439A-88E3-F21B121ED191}"/>
            </c:ext>
          </c:extLst>
        </c:ser>
        <c:ser>
          <c:idx val="3"/>
          <c:order val="3"/>
          <c:tx>
            <c:strRef>
              <c:f>データシート!$A$30</c:f>
              <c:strCache>
                <c:ptCount val="1"/>
                <c:pt idx="0">
                  <c:v>井原市簡易水道事業会計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0.28000000000000003</c:v>
                </c:pt>
                <c:pt idx="6">
                  <c:v>#N/A</c:v>
                </c:pt>
                <c:pt idx="7">
                  <c:v>0.28000000000000003</c:v>
                </c:pt>
                <c:pt idx="8">
                  <c:v>#N/A</c:v>
                </c:pt>
                <c:pt idx="9">
                  <c:v>0.3</c:v>
                </c:pt>
              </c:numCache>
            </c:numRef>
          </c:val>
          <c:extLst>
            <c:ext xmlns:c16="http://schemas.microsoft.com/office/drawing/2014/chart" uri="{C3380CC4-5D6E-409C-BE32-E72D297353CC}">
              <c16:uniqueId val="{00000003-68BA-439A-88E3-F21B121ED191}"/>
            </c:ext>
          </c:extLst>
        </c:ser>
        <c:ser>
          <c:idx val="4"/>
          <c:order val="4"/>
          <c:tx>
            <c:strRef>
              <c:f>データシート!$A$31</c:f>
              <c:strCache>
                <c:ptCount val="1"/>
                <c:pt idx="0">
                  <c:v>井原市工業用水道事業会計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0.77</c:v>
                </c:pt>
                <c:pt idx="2">
                  <c:v>#N/A</c:v>
                </c:pt>
                <c:pt idx="3">
                  <c:v>0.85</c:v>
                </c:pt>
                <c:pt idx="4">
                  <c:v>#N/A</c:v>
                </c:pt>
                <c:pt idx="5">
                  <c:v>0.87</c:v>
                </c:pt>
                <c:pt idx="6">
                  <c:v>#N/A</c:v>
                </c:pt>
                <c:pt idx="7">
                  <c:v>0.88</c:v>
                </c:pt>
                <c:pt idx="8">
                  <c:v>#N/A</c:v>
                </c:pt>
                <c:pt idx="9">
                  <c:v>0.89</c:v>
                </c:pt>
              </c:numCache>
            </c:numRef>
          </c:val>
          <c:extLst>
            <c:ext xmlns:c16="http://schemas.microsoft.com/office/drawing/2014/chart" uri="{C3380CC4-5D6E-409C-BE32-E72D297353CC}">
              <c16:uniqueId val="{00000004-68BA-439A-88E3-F21B121ED191}"/>
            </c:ext>
          </c:extLst>
        </c:ser>
        <c:ser>
          <c:idx val="5"/>
          <c:order val="5"/>
          <c:tx>
            <c:strRef>
              <c:f>データシート!$A$32</c:f>
              <c:strCache>
                <c:ptCount val="1"/>
                <c:pt idx="0">
                  <c:v>井原市国民健康保険事業特別会計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3.03</c:v>
                </c:pt>
                <c:pt idx="2">
                  <c:v>#N/A</c:v>
                </c:pt>
                <c:pt idx="3">
                  <c:v>2.6</c:v>
                </c:pt>
                <c:pt idx="4">
                  <c:v>#N/A</c:v>
                </c:pt>
                <c:pt idx="5">
                  <c:v>3.3</c:v>
                </c:pt>
                <c:pt idx="6">
                  <c:v>#N/A</c:v>
                </c:pt>
                <c:pt idx="7">
                  <c:v>3.74</c:v>
                </c:pt>
                <c:pt idx="8">
                  <c:v>#N/A</c:v>
                </c:pt>
                <c:pt idx="9">
                  <c:v>1.1399999999999999</c:v>
                </c:pt>
              </c:numCache>
            </c:numRef>
          </c:val>
          <c:extLst>
            <c:ext xmlns:c16="http://schemas.microsoft.com/office/drawing/2014/chart" uri="{C3380CC4-5D6E-409C-BE32-E72D297353CC}">
              <c16:uniqueId val="{00000005-68BA-439A-88E3-F21B121ED191}"/>
            </c:ext>
          </c:extLst>
        </c:ser>
        <c:ser>
          <c:idx val="6"/>
          <c:order val="6"/>
          <c:tx>
            <c:strRef>
              <c:f>データシート!$A$33</c:f>
              <c:strCache>
                <c:ptCount val="1"/>
                <c:pt idx="0">
                  <c:v>井原市介護保険事業特別会計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0.69</c:v>
                </c:pt>
                <c:pt idx="4">
                  <c:v>#N/A</c:v>
                </c:pt>
                <c:pt idx="5">
                  <c:v>0.8</c:v>
                </c:pt>
                <c:pt idx="6">
                  <c:v>#N/A</c:v>
                </c:pt>
                <c:pt idx="7">
                  <c:v>1.58</c:v>
                </c:pt>
                <c:pt idx="8">
                  <c:v>#N/A</c:v>
                </c:pt>
                <c:pt idx="9">
                  <c:v>2.59</c:v>
                </c:pt>
              </c:numCache>
            </c:numRef>
          </c:val>
          <c:extLst>
            <c:ext xmlns:c16="http://schemas.microsoft.com/office/drawing/2014/chart" uri="{C3380CC4-5D6E-409C-BE32-E72D297353CC}">
              <c16:uniqueId val="{00000006-68BA-439A-88E3-F21B121ED19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2.36</c:v>
                </c:pt>
                <c:pt idx="2">
                  <c:v>#N/A</c:v>
                </c:pt>
                <c:pt idx="3">
                  <c:v>0.46</c:v>
                </c:pt>
                <c:pt idx="4">
                  <c:v>#N/A</c:v>
                </c:pt>
                <c:pt idx="5">
                  <c:v>0.67</c:v>
                </c:pt>
                <c:pt idx="6">
                  <c:v>#N/A</c:v>
                </c:pt>
                <c:pt idx="7">
                  <c:v>9.01</c:v>
                </c:pt>
                <c:pt idx="8">
                  <c:v>#N/A</c:v>
                </c:pt>
                <c:pt idx="9">
                  <c:v>6.34</c:v>
                </c:pt>
              </c:numCache>
            </c:numRef>
          </c:val>
          <c:extLst>
            <c:ext xmlns:c16="http://schemas.microsoft.com/office/drawing/2014/chart" uri="{C3380CC4-5D6E-409C-BE32-E72D297353CC}">
              <c16:uniqueId val="{00000007-68BA-439A-88E3-F21B121ED191}"/>
            </c:ext>
          </c:extLst>
        </c:ser>
        <c:ser>
          <c:idx val="8"/>
          <c:order val="8"/>
          <c:tx>
            <c:strRef>
              <c:f>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9.23</c:v>
                </c:pt>
                <c:pt idx="2">
                  <c:v>#N/A</c:v>
                </c:pt>
                <c:pt idx="3">
                  <c:v>9.36</c:v>
                </c:pt>
                <c:pt idx="4">
                  <c:v>#N/A</c:v>
                </c:pt>
                <c:pt idx="5">
                  <c:v>9.0299999999999994</c:v>
                </c:pt>
                <c:pt idx="6">
                  <c:v>#N/A</c:v>
                </c:pt>
                <c:pt idx="7">
                  <c:v>8.19</c:v>
                </c:pt>
                <c:pt idx="8">
                  <c:v>#N/A</c:v>
                </c:pt>
                <c:pt idx="9">
                  <c:v>7.7</c:v>
                </c:pt>
              </c:numCache>
            </c:numRef>
          </c:val>
          <c:extLst>
            <c:ext xmlns:c16="http://schemas.microsoft.com/office/drawing/2014/chart" uri="{C3380CC4-5D6E-409C-BE32-E72D297353CC}">
              <c16:uniqueId val="{00000008-68BA-439A-88E3-F21B121ED191}"/>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10.58</c:v>
                </c:pt>
                <c:pt idx="2">
                  <c:v>#N/A</c:v>
                </c:pt>
                <c:pt idx="3">
                  <c:v>9.7799999999999994</c:v>
                </c:pt>
                <c:pt idx="4">
                  <c:v>#N/A</c:v>
                </c:pt>
                <c:pt idx="5">
                  <c:v>10.119999999999999</c:v>
                </c:pt>
                <c:pt idx="6">
                  <c:v>#N/A</c:v>
                </c:pt>
                <c:pt idx="7">
                  <c:v>10.32</c:v>
                </c:pt>
                <c:pt idx="8">
                  <c:v>#N/A</c:v>
                </c:pt>
                <c:pt idx="9">
                  <c:v>14.76</c:v>
                </c:pt>
              </c:numCache>
            </c:numRef>
          </c:val>
          <c:extLst>
            <c:ext xmlns:c16="http://schemas.microsoft.com/office/drawing/2014/chart" uri="{C3380CC4-5D6E-409C-BE32-E72D297353CC}">
              <c16:uniqueId val="{00000009-68BA-439A-88E3-F21B121ED1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2615</c:v>
                </c:pt>
                <c:pt idx="5">
                  <c:v>2570</c:v>
                </c:pt>
                <c:pt idx="8">
                  <c:v>2474</c:v>
                </c:pt>
                <c:pt idx="11">
                  <c:v>2547</c:v>
                </c:pt>
                <c:pt idx="14">
                  <c:v>2465</c:v>
                </c:pt>
              </c:numCache>
            </c:numRef>
          </c:val>
          <c:extLst>
            <c:ext xmlns:c16="http://schemas.microsoft.com/office/drawing/2014/chart" uri="{C3380CC4-5D6E-409C-BE32-E72D297353CC}">
              <c16:uniqueId val="{00000000-D6AE-4A5A-A5AE-50B2EC9234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AE-4A5A-A5AE-50B2EC9234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c:v>
                </c:pt>
                <c:pt idx="3">
                  <c:v>11</c:v>
                </c:pt>
                <c:pt idx="6">
                  <c:v>18</c:v>
                </c:pt>
                <c:pt idx="9">
                  <c:v>3</c:v>
                </c:pt>
                <c:pt idx="12">
                  <c:v>17</c:v>
                </c:pt>
              </c:numCache>
            </c:numRef>
          </c:val>
          <c:extLst>
            <c:ext xmlns:c16="http://schemas.microsoft.com/office/drawing/2014/chart" uri="{C3380CC4-5D6E-409C-BE32-E72D297353CC}">
              <c16:uniqueId val="{00000002-D6AE-4A5A-A5AE-50B2EC9234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46</c:v>
                </c:pt>
                <c:pt idx="3">
                  <c:v>46</c:v>
                </c:pt>
                <c:pt idx="6">
                  <c:v>46</c:v>
                </c:pt>
                <c:pt idx="9">
                  <c:v>46</c:v>
                </c:pt>
                <c:pt idx="12">
                  <c:v>47</c:v>
                </c:pt>
              </c:numCache>
            </c:numRef>
          </c:val>
          <c:extLst>
            <c:ext xmlns:c16="http://schemas.microsoft.com/office/drawing/2014/chart" uri="{C3380CC4-5D6E-409C-BE32-E72D297353CC}">
              <c16:uniqueId val="{00000003-D6AE-4A5A-A5AE-50B2EC9234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1541</c:v>
                </c:pt>
                <c:pt idx="3">
                  <c:v>1522</c:v>
                </c:pt>
                <c:pt idx="6">
                  <c:v>1475</c:v>
                </c:pt>
                <c:pt idx="9">
                  <c:v>1441</c:v>
                </c:pt>
                <c:pt idx="12">
                  <c:v>1507</c:v>
                </c:pt>
              </c:numCache>
            </c:numRef>
          </c:val>
          <c:extLst>
            <c:ext xmlns:c16="http://schemas.microsoft.com/office/drawing/2014/chart" uri="{C3380CC4-5D6E-409C-BE32-E72D297353CC}">
              <c16:uniqueId val="{00000004-D6AE-4A5A-A5AE-50B2EC9234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AE-4A5A-A5AE-50B2EC9234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AE-4A5A-A5AE-50B2EC9234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2053</c:v>
                </c:pt>
                <c:pt idx="3">
                  <c:v>1972</c:v>
                </c:pt>
                <c:pt idx="6">
                  <c:v>1870</c:v>
                </c:pt>
                <c:pt idx="9">
                  <c:v>1935</c:v>
                </c:pt>
                <c:pt idx="12">
                  <c:v>1918</c:v>
                </c:pt>
              </c:numCache>
            </c:numRef>
          </c:val>
          <c:extLst>
            <c:ext xmlns:c16="http://schemas.microsoft.com/office/drawing/2014/chart" uri="{C3380CC4-5D6E-409C-BE32-E72D297353CC}">
              <c16:uniqueId val="{00000007-D6AE-4A5A-A5AE-50B2EC9234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1044</c:v>
                </c:pt>
                <c:pt idx="2">
                  <c:v>#N/A</c:v>
                </c:pt>
                <c:pt idx="3">
                  <c:v>#N/A</c:v>
                </c:pt>
                <c:pt idx="4">
                  <c:v>981</c:v>
                </c:pt>
                <c:pt idx="5">
                  <c:v>#N/A</c:v>
                </c:pt>
                <c:pt idx="6">
                  <c:v>#N/A</c:v>
                </c:pt>
                <c:pt idx="7">
                  <c:v>935</c:v>
                </c:pt>
                <c:pt idx="8">
                  <c:v>#N/A</c:v>
                </c:pt>
                <c:pt idx="9">
                  <c:v>#N/A</c:v>
                </c:pt>
                <c:pt idx="10">
                  <c:v>878</c:v>
                </c:pt>
                <c:pt idx="11">
                  <c:v>#N/A</c:v>
                </c:pt>
                <c:pt idx="12">
                  <c:v>#N/A</c:v>
                </c:pt>
                <c:pt idx="13">
                  <c:v>1024</c:v>
                </c:pt>
                <c:pt idx="14">
                  <c:v>#N/A</c:v>
                </c:pt>
              </c:numCache>
            </c:numRef>
          </c:val>
          <c:smooth val="0"/>
          <c:extLst>
            <c:ext xmlns:c16="http://schemas.microsoft.com/office/drawing/2014/chart" uri="{C3380CC4-5D6E-409C-BE32-E72D297353CC}">
              <c16:uniqueId val="{00000008-D6AE-4A5A-A5AE-50B2EC9234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22819</c:v>
                </c:pt>
                <c:pt idx="5">
                  <c:v>22771</c:v>
                </c:pt>
                <c:pt idx="8">
                  <c:v>23376</c:v>
                </c:pt>
                <c:pt idx="11">
                  <c:v>23551</c:v>
                </c:pt>
                <c:pt idx="14">
                  <c:v>23865</c:v>
                </c:pt>
              </c:numCache>
            </c:numRef>
          </c:val>
          <c:extLst>
            <c:ext xmlns:c16="http://schemas.microsoft.com/office/drawing/2014/chart" uri="{C3380CC4-5D6E-409C-BE32-E72D297353CC}">
              <c16:uniqueId val="{00000000-E5E2-48D8-B3AA-8F7CE89DB7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1454</c:v>
                </c:pt>
                <c:pt idx="5">
                  <c:v>1404</c:v>
                </c:pt>
                <c:pt idx="8">
                  <c:v>1350</c:v>
                </c:pt>
                <c:pt idx="11">
                  <c:v>1370</c:v>
                </c:pt>
                <c:pt idx="14">
                  <c:v>1346</c:v>
                </c:pt>
              </c:numCache>
            </c:numRef>
          </c:val>
          <c:extLst>
            <c:ext xmlns:c16="http://schemas.microsoft.com/office/drawing/2014/chart" uri="{C3380CC4-5D6E-409C-BE32-E72D297353CC}">
              <c16:uniqueId val="{00000001-E5E2-48D8-B3AA-8F7CE89DB7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14762</c:v>
                </c:pt>
                <c:pt idx="5">
                  <c:v>14362</c:v>
                </c:pt>
                <c:pt idx="8">
                  <c:v>13401</c:v>
                </c:pt>
                <c:pt idx="11">
                  <c:v>12985</c:v>
                </c:pt>
                <c:pt idx="14">
                  <c:v>14340</c:v>
                </c:pt>
              </c:numCache>
            </c:numRef>
          </c:val>
          <c:extLst>
            <c:ext xmlns:c16="http://schemas.microsoft.com/office/drawing/2014/chart" uri="{C3380CC4-5D6E-409C-BE32-E72D297353CC}">
              <c16:uniqueId val="{00000002-E5E2-48D8-B3AA-8F7CE89DB7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E2-48D8-B3AA-8F7CE89DB7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E2-48D8-B3AA-8F7CE89DB7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5-E5E2-48D8-B3AA-8F7CE89DB7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2889</c:v>
                </c:pt>
                <c:pt idx="3">
                  <c:v>2822</c:v>
                </c:pt>
                <c:pt idx="6">
                  <c:v>2705</c:v>
                </c:pt>
                <c:pt idx="9">
                  <c:v>2651</c:v>
                </c:pt>
                <c:pt idx="12">
                  <c:v>2755</c:v>
                </c:pt>
              </c:numCache>
            </c:numRef>
          </c:val>
          <c:extLst>
            <c:ext xmlns:c16="http://schemas.microsoft.com/office/drawing/2014/chart" uri="{C3380CC4-5D6E-409C-BE32-E72D297353CC}">
              <c16:uniqueId val="{00000006-E5E2-48D8-B3AA-8F7CE89DB7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545</c:v>
                </c:pt>
                <c:pt idx="3">
                  <c:v>510</c:v>
                </c:pt>
                <c:pt idx="6">
                  <c:v>471</c:v>
                </c:pt>
                <c:pt idx="9">
                  <c:v>431</c:v>
                </c:pt>
                <c:pt idx="12">
                  <c:v>390</c:v>
                </c:pt>
              </c:numCache>
            </c:numRef>
          </c:val>
          <c:extLst>
            <c:ext xmlns:c16="http://schemas.microsoft.com/office/drawing/2014/chart" uri="{C3380CC4-5D6E-409C-BE32-E72D297353CC}">
              <c16:uniqueId val="{00000007-E5E2-48D8-B3AA-8F7CE89DB7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16144</c:v>
                </c:pt>
                <c:pt idx="3">
                  <c:v>15465</c:v>
                </c:pt>
                <c:pt idx="6">
                  <c:v>14881</c:v>
                </c:pt>
                <c:pt idx="9">
                  <c:v>13765</c:v>
                </c:pt>
                <c:pt idx="12">
                  <c:v>13067</c:v>
                </c:pt>
              </c:numCache>
            </c:numRef>
          </c:val>
          <c:extLst>
            <c:ext xmlns:c16="http://schemas.microsoft.com/office/drawing/2014/chart" uri="{C3380CC4-5D6E-409C-BE32-E72D297353CC}">
              <c16:uniqueId val="{00000008-E5E2-48D8-B3AA-8F7CE89DB7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c:v>
                </c:pt>
                <c:pt idx="3">
                  <c:v>40</c:v>
                </c:pt>
                <c:pt idx="6">
                  <c:v>36</c:v>
                </c:pt>
                <c:pt idx="9">
                  <c:v>59</c:v>
                </c:pt>
                <c:pt idx="12">
                  <c:v>55</c:v>
                </c:pt>
              </c:numCache>
            </c:numRef>
          </c:val>
          <c:extLst>
            <c:ext xmlns:c16="http://schemas.microsoft.com/office/drawing/2014/chart" uri="{C3380CC4-5D6E-409C-BE32-E72D297353CC}">
              <c16:uniqueId val="{00000009-E5E2-48D8-B3AA-8F7CE89DB7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17764</c:v>
                </c:pt>
                <c:pt idx="3">
                  <c:v>18195</c:v>
                </c:pt>
                <c:pt idx="6">
                  <c:v>19680</c:v>
                </c:pt>
                <c:pt idx="9">
                  <c:v>21227</c:v>
                </c:pt>
                <c:pt idx="12">
                  <c:v>22245</c:v>
                </c:pt>
              </c:numCache>
            </c:numRef>
          </c:val>
          <c:extLst>
            <c:ext xmlns:c16="http://schemas.microsoft.com/office/drawing/2014/chart" uri="{C3380CC4-5D6E-409C-BE32-E72D297353CC}">
              <c16:uniqueId val="{0000000A-E5E2-48D8-B3AA-8F7CE89DB7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227</c:v>
                </c:pt>
                <c:pt idx="11">
                  <c:v>#N/A</c:v>
                </c:pt>
                <c:pt idx="12">
                  <c:v>#N/A</c:v>
                </c:pt>
                <c:pt idx="13">
                  <c:v>0</c:v>
                </c:pt>
                <c:pt idx="14">
                  <c:v>#N/A</c:v>
                </c:pt>
              </c:numCache>
            </c:numRef>
          </c:val>
          <c:smooth val="0"/>
          <c:extLst>
            <c:ext xmlns:c16="http://schemas.microsoft.com/office/drawing/2014/chart" uri="{C3380CC4-5D6E-409C-BE32-E72D297353CC}">
              <c16:uniqueId val="{0000000B-E5E2-48D8-B3AA-8F7CE89DB7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6218</c:v>
                </c:pt>
                <c:pt idx="1">
                  <c:v>5980</c:v>
                </c:pt>
                <c:pt idx="2">
                  <c:v>7147</c:v>
                </c:pt>
              </c:numCache>
            </c:numRef>
          </c:val>
          <c:extLst>
            <c:ext xmlns:c16="http://schemas.microsoft.com/office/drawing/2014/chart" uri="{C3380CC4-5D6E-409C-BE32-E72D297353CC}">
              <c16:uniqueId val="{00000000-4467-4EF0-B300-14ECB0CE01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742</c:v>
                </c:pt>
                <c:pt idx="1">
                  <c:v>842</c:v>
                </c:pt>
                <c:pt idx="2">
                  <c:v>788</c:v>
                </c:pt>
              </c:numCache>
            </c:numRef>
          </c:val>
          <c:extLst>
            <c:ext xmlns:c16="http://schemas.microsoft.com/office/drawing/2014/chart" uri="{C3380CC4-5D6E-409C-BE32-E72D297353CC}">
              <c16:uniqueId val="{00000001-4467-4EF0-B300-14ECB0CE01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6774</c:v>
                </c:pt>
                <c:pt idx="1">
                  <c:v>6399</c:v>
                </c:pt>
                <c:pt idx="2">
                  <c:v>6507</c:v>
                </c:pt>
              </c:numCache>
            </c:numRef>
          </c:val>
          <c:extLst>
            <c:ext xmlns:c16="http://schemas.microsoft.com/office/drawing/2014/chart" uri="{C3380CC4-5D6E-409C-BE32-E72D297353CC}">
              <c16:uniqueId val="{00000002-4467-4EF0-B300-14ECB0CE01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{7041C4BF-F0AE-46F1-9100-7E2B9712BE92}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912-4D8B-98D2-C6BA44152A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{8216F3C7-A2F2-4F5C-805C-679F78C62C5D}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12-4D8B-98D2-C6BA44152A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{D4402055-FC61-430B-B73F-91ED0A55EBF4}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12-4D8B-98D2-C6BA44152A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{D452C3EC-227B-4330-919F-2B22CDFF01CD}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12-4D8B-98D2-C6BA44152A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{A17C76C7-7E7C-4511-B5B9-296216E8838A}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12-4D8B-98D2-C6BA44152A0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{852E66F7-9177-482A-8D8D-7DA7A8821B8D}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912-4D8B-98D2-C6BA44152A0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{C0504EC1-B1D6-41E8-8848-3723385F69FD}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912-4D8B-98D2-C6BA44152A0A}"/>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{E3A340A5-A31B-4C32-9353-A389A85F9532}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912-4D8B-98D2-C6BA44152A0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{DD5D7AC8-3154-4F23-859C-3D342ADF8AC4}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912-4D8B-98D2-C6BA44152A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68.5</c:v>
                </c:pt>
                <c:pt idx="16">
                  <c:v>68.400000000000006</c:v>
                </c:pt>
                <c:pt idx="24">
                  <c:v>69.3</c:v>
                </c:pt>
                <c:pt idx="32">
                  <c:v>70.099999999999994</c:v>
                </c:pt>
              </c:numCache>
            </c:numRef>
          </c:xVal>
          <c:yVal>
            <c:numRef>
              <c:f>公会計指標分析・財政指標組合せ分析表!$BP$51:$DC$51</c:f>
              <c:numCache>
                <c:formatCode>#,##0.0;"▲ "#,##0.0</c:formatCode>
                <c:ptCount val="40"/>
                <c:pt idx="24">
                  <c:v>2.1</c:v>
                </c:pt>
              </c:numCache>
            </c:numRef>
          </c:yVal>
          <c:smooth val="0"/>
          <c:extLst>
            <c:ext xmlns:c16="http://schemas.microsoft.com/office/drawing/2014/chart" uri="{C3380CC4-5D6E-409C-BE32-E72D297353CC}">
              <c16:uniqueId val="{00000009-1912-4D8B-98D2-C6BA44152A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9194645534695216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{30D5E2A7-2A20-403B-8257-F90232364A4C}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912-4D8B-98D2-C6BA44152A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{A8259613-6AB9-41CC-AC03-11C4BC34C5B9}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12-4D8B-98D2-C6BA44152A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{B0CA264A-6324-483F-A0C6-340A5C093570}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12-4D8B-98D2-C6BA44152A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{E873CE39-85A5-4D3D-B35D-84CA1B9AC75F}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12-4D8B-98D2-C6BA44152A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{91EE4A7B-E6D8-4EAD-BD41-D5E98B1CF8DE}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12-4D8B-98D2-C6BA44152A0A}"/>
                </c:ext>
              </c:extLst>
            </c:dLbl>
            <c:dLbl>
              <c:idx val="8"/>
              <c:layout>
                <c:manualLayout>
                  <c:x val="0"/>
                  <c:y val="-2.9194645534696044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{7F4C12B1-B029-4E1B-951C-DD25B322E9F7}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912-4D8B-98D2-C6BA44152A0A}"/>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{97AA5C94-FCC8-4656-97C2-3C89070A6033}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912-4D8B-98D2-C6BA44152A0A}"/>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{38A81AE4-B76F-4E19-B0B5-1A8F4786E037}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912-4D8B-98D2-C6BA44152A0A}"/>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{5EE893D7-E4FE-48EE-A61E-E27D8F8847BB}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912-4D8B-98D2-C6BA44152A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61.5</c:v>
                </c:pt>
                <c:pt idx="32">
                  <c:v>62.3</c:v>
                </c:pt>
              </c:numCache>
            </c:numRef>
          </c:xVal>
          <c:yVal>
            <c:numRef>
              <c:f>公会計指標分析・財政指標組合せ分析表!$BP$55:$DC$55</c:f>
              <c:numCache>
                <c:formatCode>#,##0.0;"▲ "#,##0.0</c:formatCode>
                <c:ptCount val="40"/>
                <c:pt idx="0">
                  <c:v>52.7</c:v>
                </c:pt>
                <c:pt idx="8">
                  <c:v>49.7</c:v>
                </c:pt>
                <c:pt idx="16">
                  <c:v>37.299999999999997</c:v>
                </c:pt>
                <c:pt idx="24">
                  <c:v>13.3</c:v>
                </c:pt>
                <c:pt idx="32">
                  <c:v>5.4</c:v>
                </c:pt>
              </c:numCache>
            </c:numRef>
          </c:yVal>
          <c:smooth val="0"/>
          <c:extLst>
            <c:ext xmlns:c16="http://schemas.microsoft.com/office/drawing/2014/chart" uri="{C3380CC4-5D6E-409C-BE32-E72D297353CC}">
              <c16:uniqueId val="{00000013-1912-4D8B-98D2-C6BA44152A0A}"/>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{F7FC97DB-70CA-4F10-98AC-2D61A75FFCAB}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5CB-4750-B550-079B967B6B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{292B794D-5B4C-4A9C-BAA2-7974C0F259B7}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CB-4750-B550-079B967B6B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{E7644421-4214-4F98-969E-4D957ED43484}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CB-4750-B550-079B967B6B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{B9672F70-4026-481F-95B0-DE0376FA38F5}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CB-4750-B550-079B967B6B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{07B19CD6-A93F-48C9-9F00-C1ABC338F347}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CB-4750-B550-079B967B6BA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{D8F33BAA-69E1-4BF0-BC5B-C156A5A5B4CC}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5CB-4750-B550-079B967B6BA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{840A25E3-3B91-4E5A-B469-2BA6E3894988}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5CB-4750-B550-079B967B6BAC}"/>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{0FDB0487-677B-4680-8264-E74A023E4542}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5CB-4750-B550-079B967B6BA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{626D0D2C-9939-4E8B-ADE5-61CD7EB3590F}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5CB-4750-B550-079B967B6B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10.1</c:v>
                </c:pt>
                <c:pt idx="16">
                  <c:v>9.6999999999999993</c:v>
                </c:pt>
                <c:pt idx="24">
                  <c:v>9</c:v>
                </c:pt>
                <c:pt idx="32">
                  <c:v>9</c:v>
                </c:pt>
              </c:numCache>
            </c:numRef>
          </c:xVal>
          <c:yVal>
            <c:numRef>
              <c:f>公会計指標分析・財政指標組合せ分析表!$BP$73:$DC$73</c:f>
              <c:numCache>
                <c:formatCode>#,##0.0;"▲ "#,##0.0</c:formatCode>
                <c:ptCount val="40"/>
                <c:pt idx="24">
                  <c:v>2.1</c:v>
                </c:pt>
              </c:numCache>
            </c:numRef>
          </c:yVal>
          <c:smooth val="0"/>
          <c:extLst>
            <c:ext xmlns:c16="http://schemas.microsoft.com/office/drawing/2014/chart" uri="{C3380CC4-5D6E-409C-BE32-E72D297353CC}">
              <c16:uniqueId val="{00000009-45CB-4750-B550-079B967B6B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{017172B4-2B65-48D6-A2C4-92A52C04F16B}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5CB-4750-B550-079B967B6B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{D6CCD066-CD76-406B-A447-50262CD2A671}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CB-4750-B550-079B967B6B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{D691E68C-4568-4969-B749-B08EC0024F3C}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CB-4750-B550-079B967B6B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{FEC995EE-C018-440F-8957-23FED79CC832}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CB-4750-B550-079B967B6B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{9416BC92-8385-4092-807F-7A43D77A4B78}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CB-4750-B550-079B967B6BAC}"/>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{00948681-FBE8-4E5E-A014-2F4B974AC969}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5CB-4750-B550-079B967B6BA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{C7BFAFED-9D73-4139-8CEC-19543808D96F}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5CB-4750-B550-079B967B6BA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{F9E1247F-8B51-45F2-A025-8C8698C523FC}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5CB-4750-B550-079B967B6BA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{94985A83-8141-4E62-9DE7-5F3FF3E6552A}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5CB-4750-B550-079B967B6B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8.4</c:v>
                </c:pt>
                <c:pt idx="32">
                  <c:v>8.4</c:v>
                </c:pt>
              </c:numCache>
            </c:numRef>
          </c:xVal>
          <c:yVal>
            <c:numRef>
              <c:f>公会計指標分析・財政指標組合せ分析表!$BP$77:$DC$77</c:f>
              <c:numCache>
                <c:formatCode>#,##0.0;"▲ "#,##0.0</c:formatCode>
                <c:ptCount val="40"/>
                <c:pt idx="0">
                  <c:v>52.7</c:v>
                </c:pt>
                <c:pt idx="8">
                  <c:v>49.7</c:v>
                </c:pt>
                <c:pt idx="16">
                  <c:v>37.299999999999997</c:v>
                </c:pt>
                <c:pt idx="24">
                  <c:v>13.3</c:v>
                </c:pt>
                <c:pt idx="32">
                  <c:v>5.4</c:v>
                </c:pt>
              </c:numCache>
            </c:numRef>
          </c:yVal>
          <c:smooth val="0"/>
          <c:extLst>
            <c:ext xmlns:c16="http://schemas.microsoft.com/office/drawing/2014/chart" uri="{C3380CC4-5D6E-409C-BE32-E72D297353CC}">
              <c16:uniqueId val="{00000013-45CB-4750-B550-079B967B6BAC}"/>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1039E05-700A-46FD-A915-CBE563BFBE1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94BAD98-D2BF-4166-97B1-7E5A5E6CDBC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D306155-7168-4E4F-8201-49A932E6E22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D43E4B0-5109-4890-8793-D6C3D19B1E1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872063B-9642-4135-B91B-712A8782C58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1E4191F-CBB1-49FC-A610-DDBA6F9A9A5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E6AF77A-8D2C-42E7-847B-0529ED569A3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F70FA02-8E71-41F2-9A0F-FB4148106EA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869EDB0-ACFF-4FDA-B578-292B45AEA05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4C007A4-C6BF-48B7-BB93-6C4D29644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B7F8F68-2876-4B8F-A82A-5A0F6FFB743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F81D348-0717-48C5-8B5B-85FAE7773A5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36E8C96-7D9D-4CDD-9080-05BF96B0F16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E905FC1-E49A-4A7D-8256-9FFF551B5A3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4886B16-B2D2-4093-AB5B-725EDB60613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D05595B-E2BA-483D-9161-78D2031DC5E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00466C4-15E6-4785-B191-AA0508B7EC6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8ACA122-5AE9-417E-B780-A2A5D6ABC1D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C119EC0-05A3-4B2F-944B-C708D7F2A5D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B8F7C1B-DCDC-4C3A-93EA-B63D440FBB5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379617D-1D41-4E07-A4A7-641EB48A061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4125316-4FEF-4182-AC18-EA3A5BA1159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41F7503-0424-483F-B1F6-61E1E1C342D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1FACF30-E625-4364-9D8B-536B44B7DC7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8E5E15D-5283-4583-A85D-197469CDE11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A9CC230-DF11-491B-8C8B-876FE0190BF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061232C-6591-4915-B817-E8DD827B3C4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9233F1B-C672-4565-9DF5-1DDBB3DA324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69BCEF0-C113-4251-9185-EDA702D1FA5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B196E49-7808-4684-B494-D912ADCE727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5DCB2D9-15E4-4E32-9697-CBC048817B8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76843D2-CD4E-4F0A-B95F-D719FC66573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87214C6-56C1-48E9-B24A-A3EEB40AD71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86862AD-20A7-4B7E-9351-319627E8D9D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2D34B7F-FD15-4A6C-B1A2-BE594F7B4CD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EDC1068-18AA-44B9-9F0A-EAB336EB88E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A4863F4-3E04-40EE-8C36-346381BDDA5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ECB32A8-AECD-4F38-A70C-FC1BE637BEA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A2425C6-2D08-44E0-91C0-5A6A14C2CFC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F6B68DE-16DA-4CD7-9FE1-D68676A7BE4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E06DCC-C9D9-44F5-A05C-B1F8EE9B5EF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8889876-1AE1-4A14-AB68-283F8822401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CA3BDE5-256A-4D57-BB61-4D99A58F2C9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C6B4422-261D-4636-B760-7BD8F43610F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5356A87-4EFA-4A58-ADC5-730FCD0F08A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7B00770-2B6C-4B46-8D34-CDA43921A49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252FCEA-FBCD-4965-8ECA-1E9D925CDED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前年度から微減したものの、類似団体内平均値と同程度となっている。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依存財源に頼ることの多い財政構造となっている。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今後も、企業誘致や地場企業の育成・支援を推進し、将来的な税収の増加に努めるとともに、収納率向上による税収確保に取り組む。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A0D2C6B-6E55-433B-961C-F6FCB648AED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67089CE-394B-428F-8BF0-C73D3E80CFE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19A247B-D475-490E-8958-2F52941F0DB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62659351-18EB-49BF-B7ED-A24763D0E32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ADFF81C-1E5C-4039-9C65-7398C8C7FF5E}"/>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DAC81A76-812F-4811-B98D-E8A46FA9E50E}"/>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AECE642F-A286-4F74-B0EF-EE5EF0CB94A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1C73945-6D47-4940-A35F-FA94D4C3EA35}"/>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8CA9FB4C-C825-4BE6-AF88-50789F86767C}"/>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AAA74C5B-13C8-41F1-AB34-55709DA462C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BCD34784-D4C1-4421-8F26-9827CB33546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BA979983-3C49-463C-9516-BF6C908CDBA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941685EB-9A94-4897-8255-22C7CBB90BB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A4C89F02-7DBF-4CB5-9389-D8483B3E946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482B5653-38F7-4632-9A1A-BF558345431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9D36FDB-EDF5-4C51-AE50-CD39FA6EAFE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65E2E176-2A19-4F94-BD2B-26D764F1A3C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4DC4EA61-0385-4C97-BC78-1A72BFCB1491}"/>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7CC8FF0A-AC39-4B51-B735-B11D01E9DD48}"/>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38D4EDC0-3E0F-4601-BD8B-28D5C14F2D59}"/>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B35857BE-8F67-4A8D-8121-E78B3349C37B}"/>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F4F6B87B-51BC-4CEE-8939-3DAFCF93D343}"/>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368C49E5-A572-45D9-A1A9-4682FC8D6C24}"/>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7C81F8EB-FC99-485B-8859-7E048CFEA5B9}"/>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2F0F213B-3588-403E-B51B-51F40A25F679}"/>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D06BC978-9E32-454E-B675-4DB271295EA4}"/>
            </a:ext>
          </a:extLst>
        </xdr:cNvPr>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4162CA3A-F126-41DD-AE22-0FAF170A5EA8}"/>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CEFA1F28-98C7-4F2F-985F-B5D6C2AC57D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F196D59C-1016-42FD-BF30-9428A2A45F22}"/>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5443</xdr:rowOff>
    </xdr:from>
    <xdr:to>
      <xdr:col>15</xdr:col>
      <xdr:colOff>133350</xdr:colOff>
      <xdr:row>38</xdr:row>
      <xdr:rowOff>107043</xdr:rowOff>
    </xdr:to>
    <xdr:sp macro="" textlink="">
      <xdr:nvSpPr>
        <xdr:cNvPr id="78" name="フローチャート: 判断 77">
          <a:extLst>
            <a:ext uri="{FF2B5EF4-FFF2-40B4-BE49-F238E27FC236}">
              <a16:creationId xmlns:a16="http://schemas.microsoft.com/office/drawing/2014/main" id="{C98AB4C0-DF93-4A15-A409-9243688A5110}"/>
            </a:ext>
          </a:extLst>
        </xdr:cNvPr>
        <xdr:cNvSpPr/>
      </xdr:nvSpPr>
      <xdr:spPr>
        <a:xfrm>
          <a:off x="3175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117220</xdr:rowOff>
    </xdr:from>
    <xdr:ext cx="762000" cy="259045"/>
    <xdr:sp macro="" textlink="">
      <xdr:nvSpPr>
        <xdr:cNvPr id="79" name="テキスト ボックス 78">
          <a:extLst>
            <a:ext uri="{FF2B5EF4-FFF2-40B4-BE49-F238E27FC236}">
              <a16:creationId xmlns:a16="http://schemas.microsoft.com/office/drawing/2014/main" id="{34B4ED73-5CE6-4868-9B9B-28EB5B7798C7}"/>
            </a:ext>
          </a:extLst>
        </xdr:cNvPr>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2C65016B-CC09-4176-A47A-0D8947F69F19}"/>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5443</xdr:rowOff>
    </xdr:from>
    <xdr:to>
      <xdr:col>11</xdr:col>
      <xdr:colOff>82550</xdr:colOff>
      <xdr:row>38</xdr:row>
      <xdr:rowOff>107043</xdr:rowOff>
    </xdr:to>
    <xdr:sp macro="" textlink="">
      <xdr:nvSpPr>
        <xdr:cNvPr id="81" name="フローチャート: 判断 80">
          <a:extLst>
            <a:ext uri="{FF2B5EF4-FFF2-40B4-BE49-F238E27FC236}">
              <a16:creationId xmlns:a16="http://schemas.microsoft.com/office/drawing/2014/main" id="{C2B1EC01-CA04-4034-ACDA-A833A55CBF7A}"/>
            </a:ext>
          </a:extLst>
        </xdr:cNvPr>
        <xdr:cNvSpPr/>
      </xdr:nvSpPr>
      <xdr:spPr>
        <a:xfrm>
          <a:off x="2286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82" name="テキスト ボックス 81">
          <a:extLst>
            <a:ext uri="{FF2B5EF4-FFF2-40B4-BE49-F238E27FC236}">
              <a16:creationId xmlns:a16="http://schemas.microsoft.com/office/drawing/2014/main" id="{1DE00C1B-4646-46BD-8B2C-70B1F4C9F3D5}"/>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83" name="フローチャート: 判断 82">
          <a:extLst>
            <a:ext uri="{FF2B5EF4-FFF2-40B4-BE49-F238E27FC236}">
              <a16:creationId xmlns:a16="http://schemas.microsoft.com/office/drawing/2014/main" id="{3FEC8637-D6C9-4DB8-85D3-5A9406BEDDF3}"/>
            </a:ext>
          </a:extLst>
        </xdr:cNvPr>
        <xdr:cNvSpPr/>
      </xdr:nvSpPr>
      <xdr:spPr>
        <a:xfrm>
          <a:off x="13970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84" name="テキスト ボックス 83">
          <a:extLst>
            <a:ext uri="{FF2B5EF4-FFF2-40B4-BE49-F238E27FC236}">
              <a16:creationId xmlns:a16="http://schemas.microsoft.com/office/drawing/2014/main" id="{09B90FCE-4C08-419B-AA06-14D69524AB34}"/>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DDCFA30-3D42-49FA-BF0C-B9B6B44C2B2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C28E238-F06F-4FCD-972D-40CBFDA95C2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D35A622-2B0A-4444-837A-D29F2B1369C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31DD3B4-43F6-4F87-AA41-BE29D84B74C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53C4BB93-52E9-40E4-B5DD-D8245BD4F5C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24433E1B-15E1-48E2-8B23-3F5CB1DBC2CE}"/>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4DE2BFD1-396C-41AA-AB25-C33E32CC9EE1}"/>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7072D0DE-73BC-4740-B35B-3550C0FCDC4B}"/>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949C44C-21DF-46FC-AAB8-3F397BC71FD6}"/>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E4E1705-2294-4103-9B51-C1F1A7C36289}"/>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a:extLst>
            <a:ext uri="{FF2B5EF4-FFF2-40B4-BE49-F238E27FC236}">
              <a16:creationId xmlns:a16="http://schemas.microsoft.com/office/drawing/2014/main" id="{A5D0C0FF-7ECB-461E-A580-755DEF98E66D}"/>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77F83053-869C-41C1-A05C-7E5686E871E4}"/>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E1D741C7-0A20-49FF-B584-A2AADE375BF2}"/>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121CB58A-B7B2-4A15-98C9-138602A8F36F}"/>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D86521F4-1E74-4FAA-B4D2-C7A0DDBCB24B}"/>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1F154EEC-6747-4389-BF92-DCD4D5A1327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40DDD05A-A5E1-4EA0-9D85-5C205F4B707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26B188FD-CDD0-45CA-BDC6-6987841A98D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B6F45778-9834-491C-B316-9F5BFD15996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3F6B226A-D6D2-4E09-9537-7BD61491FF3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DA38A97-25F0-4D89-B44F-A0BAE26D764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C269A4FF-7448-47C3-A679-AA7B94995F7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F08A619-8155-43B5-88A4-85A5ECF8D27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28D60A02-A3F5-4C06-8B1E-A4C05E43F5A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0988E88-1C41-449E-895E-8CEC614F02A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8A40760A-B8F5-4184-AA9D-E87E62E2B47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74EFC3F2-D116-4484-92B5-B4AB944357E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F9A67BF2-2C7C-490C-AB2A-8DDD33740CB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前年度からは３．３ポイント増加（悪化）したものの、類似団体内平均値より低い（良い）値を維持している。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これは、歳入において令和３年度に大幅な増収となっていた普通交付税や臨時財政対策債が減少したことによるものである。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今後も、行政改革の推進等による事業の選択と集中を徹底し、経常的経費の抑制を図る。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EEFD633-91AC-4531-8FF1-CB3DD26BB75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9AB2A83D-16DC-441A-9281-97749C4A64E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56078F46-F1FF-4B32-92A8-E9C071ADBD1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B530A864-FEAD-451F-8DE7-D0DD498C244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3A943426-41B1-423D-8120-91CC713BAB8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FFEE1C97-D116-438E-BDFF-016EF02BDBB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2C253625-FEE3-4663-B5E5-BE353B19E8B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41E5C659-1BA4-40AE-9820-DD8B075D34EE}"/>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18E2A840-F5A4-4128-9C2A-0B279E73C88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F18875E3-B451-4F86-8BDD-A26A691458E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35070E5F-33CC-45CE-B7E7-94BAB487F31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20916D8-5AF0-406C-81D1-F1653028CE1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C31C917-347D-4E47-8D24-D3F047B4B9D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0EA12EB-5B75-4002-9353-29C4343DEA6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17194B15-0918-40D9-B257-0F49E85C5F5E}"/>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3AF7E5EE-9994-4BF8-8F1D-F6CEB2BB1334}"/>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F3BE3BD7-4CF5-47AA-B80A-0F8601373C95}"/>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1FFD5F80-A499-4BA1-B0E8-75086263640C}"/>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9526869F-E6DC-4AF9-980D-BE473FEE17B4}"/>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163322</xdr:rowOff>
    </xdr:from>
    <xdr:to>
      <xdr:col>23</xdr:col>
      <xdr:colOff>133350</xdr:colOff>
      <xdr:row>59</xdr:row>
      <xdr:rowOff>138938</xdr:rowOff>
    </xdr:to>
    <xdr:cxnSp macro="">
      <xdr:nvCxnSpPr>
        <xdr:cNvPr id="132" name="直線コネクタ 131">
          <a:extLst>
            <a:ext uri="{FF2B5EF4-FFF2-40B4-BE49-F238E27FC236}">
              <a16:creationId xmlns:a16="http://schemas.microsoft.com/office/drawing/2014/main" id="{3F6BB342-EBF9-42DA-9913-0359BD8836DD}"/>
            </a:ext>
          </a:extLst>
        </xdr:cNvPr>
        <xdr:cNvCxnSpPr/>
      </xdr:nvCxnSpPr>
      <xdr:spPr>
        <a:xfrm>
          <a:off x="4114800" y="9935972"/>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a:extLst>
            <a:ext uri="{FF2B5EF4-FFF2-40B4-BE49-F238E27FC236}">
              <a16:creationId xmlns:a16="http://schemas.microsoft.com/office/drawing/2014/main" id="{652D52F9-6FBD-4818-A1C3-4A8616E899F9}"/>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33C740DC-A51B-4F84-99D0-391C90DB8A66}"/>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163322</xdr:rowOff>
    </xdr:from>
    <xdr:to>
      <xdr:col>19</xdr:col>
      <xdr:colOff>133350</xdr:colOff>
      <xdr:row>60</xdr:row>
      <xdr:rowOff>170180</xdr:rowOff>
    </xdr:to>
    <xdr:cxnSp macro="">
      <xdr:nvCxnSpPr>
        <xdr:cNvPr id="135" name="直線コネクタ 134">
          <a:extLst>
            <a:ext uri="{FF2B5EF4-FFF2-40B4-BE49-F238E27FC236}">
              <a16:creationId xmlns:a16="http://schemas.microsoft.com/office/drawing/2014/main" id="{124F39FA-5B2E-4572-AEC4-9643BB9A213A}"/>
            </a:ext>
          </a:extLst>
        </xdr:cNvPr>
        <xdr:cNvCxnSpPr/>
      </xdr:nvCxnSpPr>
      <xdr:spPr>
        <a:xfrm flipV="1">
          <a:off x="3225800" y="9935972"/>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42267F8F-0D8E-41C3-9579-C499BF95A7E5}"/>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a:extLst>
            <a:ext uri="{FF2B5EF4-FFF2-40B4-BE49-F238E27FC236}">
              <a16:creationId xmlns:a16="http://schemas.microsoft.com/office/drawing/2014/main" id="{21C7C393-FF1A-4ED5-A2BC-C14DE48F33BC}"/>
            </a:ext>
          </a:extLst>
        </xdr:cNvPr>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63</xdr:row>
      <xdr:rowOff>138430</xdr:rowOff>
    </xdr:to>
    <xdr:cxnSp macro="">
      <xdr:nvCxnSpPr>
        <xdr:cNvPr id="138" name="直線コネクタ 137">
          <a:extLst>
            <a:ext uri="{FF2B5EF4-FFF2-40B4-BE49-F238E27FC236}">
              <a16:creationId xmlns:a16="http://schemas.microsoft.com/office/drawing/2014/main" id="{438979F9-518F-4C01-A000-A2413E066B6C}"/>
            </a:ext>
          </a:extLst>
        </xdr:cNvPr>
        <xdr:cNvCxnSpPr/>
      </xdr:nvCxnSpPr>
      <xdr:spPr>
        <a:xfrm flipV="1">
          <a:off x="2336800" y="1045718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258396AC-6E0A-4A48-9C64-D5B65CEA3C9C}"/>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a:extLst>
            <a:ext uri="{FF2B5EF4-FFF2-40B4-BE49-F238E27FC236}">
              <a16:creationId xmlns:a16="http://schemas.microsoft.com/office/drawing/2014/main" id="{F642D662-C3B3-451E-B8E2-F834A066A13E}"/>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15240</xdr:rowOff>
    </xdr:to>
    <xdr:cxnSp macro="">
      <xdr:nvCxnSpPr>
        <xdr:cNvPr id="141" name="直線コネクタ 140">
          <a:extLst>
            <a:ext uri="{FF2B5EF4-FFF2-40B4-BE49-F238E27FC236}">
              <a16:creationId xmlns:a16="http://schemas.microsoft.com/office/drawing/2014/main" id="{D19BC678-C816-4BF3-9E28-4898E84C12E1}"/>
            </a:ext>
          </a:extLst>
        </xdr:cNvPr>
        <xdr:cNvCxnSpPr/>
      </xdr:nvCxnSpPr>
      <xdr:spPr>
        <a:xfrm flipV="1">
          <a:off x="1447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E931AD61-7302-42D8-8F21-0A216E9F6A59}"/>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31C1287F-5ABC-4A46-9CCC-86A40CD7AFB5}"/>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3CEBD984-F8A8-4087-BAFC-BE654C29CB0F}"/>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BC791A2F-DC16-4CE3-BE39-D93DE57A3AD5}"/>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7F49C14-E709-4441-97D7-3508FDE3517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5961788-6D80-47D8-8C95-F70FAA8FC25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625A6CA-1C64-4DE0-BCD8-BF9E61394D9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40540EF-0368-442B-94B3-1348DA62B79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C67E3E1-D14A-4D61-90E9-890077FE07E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88138</xdr:rowOff>
    </xdr:from>
    <xdr:to>
      <xdr:col>23</xdr:col>
      <xdr:colOff>184150</xdr:colOff>
      <xdr:row>60</xdr:row>
      <xdr:rowOff>18288</xdr:rowOff>
    </xdr:to>
    <xdr:sp macro="" textlink="">
      <xdr:nvSpPr>
        <xdr:cNvPr id="151" name="楕円 150">
          <a:extLst>
            <a:ext uri="{FF2B5EF4-FFF2-40B4-BE49-F238E27FC236}">
              <a16:creationId xmlns:a16="http://schemas.microsoft.com/office/drawing/2014/main" id="{EE0B285F-1F34-4AD7-A0F0-4ACFCC95D25A}"/>
            </a:ext>
          </a:extLst>
        </xdr:cNvPr>
        <xdr:cNvSpPr/>
      </xdr:nvSpPr>
      <xdr:spPr>
        <a:xfrm>
          <a:off x="49022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104665</xdr:rowOff>
    </xdr:from>
    <xdr:ext cx="762000" cy="259045"/>
    <xdr:sp macro="" textlink="">
      <xdr:nvSpPr>
        <xdr:cNvPr id="152" name="財政構造の弾力性該当値テキスト">
          <a:extLst>
            <a:ext uri="{FF2B5EF4-FFF2-40B4-BE49-F238E27FC236}">
              <a16:creationId xmlns:a16="http://schemas.microsoft.com/office/drawing/2014/main" id="{9BD774E9-D4DC-4F13-B83B-E48098BE1F01}"/>
            </a:ext>
          </a:extLst>
        </xdr:cNvPr>
        <xdr:cNvSpPr txBox="1"/>
      </xdr:nvSpPr>
      <xdr:spPr>
        <a:xfrm>
          <a:off x="5041900" y="100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112522</xdr:rowOff>
    </xdr:from>
    <xdr:to>
      <xdr:col>19</xdr:col>
      <xdr:colOff>184150</xdr:colOff>
      <xdr:row>58</xdr:row>
      <xdr:rowOff>42672</xdr:rowOff>
    </xdr:to>
    <xdr:sp macro="" textlink="">
      <xdr:nvSpPr>
        <xdr:cNvPr id="153" name="楕円 152">
          <a:extLst>
            <a:ext uri="{FF2B5EF4-FFF2-40B4-BE49-F238E27FC236}">
              <a16:creationId xmlns:a16="http://schemas.microsoft.com/office/drawing/2014/main" id="{AC88BD41-BD6C-41F4-9A90-D42DACA306F0}"/>
            </a:ext>
          </a:extLst>
        </xdr:cNvPr>
        <xdr:cNvSpPr/>
      </xdr:nvSpPr>
      <xdr:spPr>
        <a:xfrm>
          <a:off x="4064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52849</xdr:rowOff>
    </xdr:from>
    <xdr:ext cx="736600" cy="259045"/>
    <xdr:sp macro="" textlink="">
      <xdr:nvSpPr>
        <xdr:cNvPr id="154" name="テキスト ボックス 153">
          <a:extLst>
            <a:ext uri="{FF2B5EF4-FFF2-40B4-BE49-F238E27FC236}">
              <a16:creationId xmlns:a16="http://schemas.microsoft.com/office/drawing/2014/main" id="{5646A872-4A34-4973-80A5-D311422D6F67}"/>
            </a:ext>
          </a:extLst>
        </xdr:cNvPr>
        <xdr:cNvSpPr txBox="1"/>
      </xdr:nvSpPr>
      <xdr:spPr>
        <a:xfrm>
          <a:off x="3733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5" name="楕円 154">
          <a:extLst>
            <a:ext uri="{FF2B5EF4-FFF2-40B4-BE49-F238E27FC236}">
              <a16:creationId xmlns:a16="http://schemas.microsoft.com/office/drawing/2014/main" id="{EA913208-58AF-487F-8761-BE9C654AACA4}"/>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A65AD9BB-6ADD-4A8F-997C-537DC4E8975E}"/>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a:extLst>
            <a:ext uri="{FF2B5EF4-FFF2-40B4-BE49-F238E27FC236}">
              <a16:creationId xmlns:a16="http://schemas.microsoft.com/office/drawing/2014/main" id="{A507C322-5CBC-46A2-9830-82478B26215D}"/>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3B20D7D0-7DAC-4EAB-8A84-E53E9F053C18}"/>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a:extLst>
            <a:ext uri="{FF2B5EF4-FFF2-40B4-BE49-F238E27FC236}">
              <a16:creationId xmlns:a16="http://schemas.microsoft.com/office/drawing/2014/main" id="{C1ABD8A5-5B10-4656-9A36-D58624647F27}"/>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0" name="テキスト ボックス 159">
          <a:extLst>
            <a:ext uri="{FF2B5EF4-FFF2-40B4-BE49-F238E27FC236}">
              <a16:creationId xmlns:a16="http://schemas.microsoft.com/office/drawing/2014/main" id="{EAD0EDC0-5F1C-429C-90A5-2E4A4CB6602D}"/>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12B8C6D8-4233-47AD-80FC-6A9FE563F0B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6E41DB0-0B59-42A2-9E86-66F4EED458C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3BB60DA-FFBA-4358-A909-C83E56B457E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4D97645-4B22-41E8-AEB7-8506AE79B58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C42A876-7273-430D-81A8-2350EBC2183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D0C8E05-765E-4790-849D-DD7DB2490E9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D468AEC-83C0-45F5-8D72-CCC70501D08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AA095F6-2B89-4F23-B707-F998F8E9B7E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EBD1B82-11B7-4B79-83EE-92192A81CA7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48A8A44-381E-4A02-8FE2-6E5F45EA6E1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2B83F87-AD4C-497D-9DE7-52ED29A8E0E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7021383-7FE1-40DE-A2E4-D68674B9805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68895C86-648F-436D-ACE3-4B5127802D2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円増加したものの、類似団体内平均値を下回った状態を維持している。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これは、情報ネットワーク機器の改修等による物件費が増加したことが主な要因である。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今後も、行政改革の推進等による事業の選択と集中を徹底し、経常的経費の抑制を図る。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3BB1E52-546D-40EB-8E93-25559A1D580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E0DB4DE-EB4D-4176-B176-F07D0ADF785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2BD3D5F6-A096-4A5A-8721-DADF966DC58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EA004AB3-5DCB-4EEE-82F2-221478C004D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E7490B9E-7860-46C7-8243-FA36A12E8DFD}"/>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C90F866-8728-46C5-A1B3-20A96038C993}"/>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6C881B43-9503-4EA6-9F15-568A3CCCDF0C}"/>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B30ADAB5-AFC2-437E-9AC6-F1EC3D71D312}"/>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94E1BF74-5195-465C-A592-08AB9D11D653}"/>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22232DBA-EE20-43D1-BAA5-32511291E105}"/>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FA5143E9-D261-4766-84E3-B1273775B165}"/>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20C170F-CDB8-49B4-B96B-FF505BF72CD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E790DA2B-FF2C-4FF1-81CD-4E21F2677E9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B7258468-E11E-4845-8B98-E6D73DAA7F2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FB3D39B3-C7E0-4675-AF61-60BEBE5CC121}"/>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3A8AA0F0-775A-4F42-A04B-6E1AA42D937D}"/>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501A3EB-A762-4070-96C1-CA60626BB248}"/>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F7CC1BBD-BE92-4A39-9D4F-2A35CF7109E5}"/>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B9198721-F6AD-4A09-ABE7-727F37E2F01D}"/>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54766</xdr:rowOff>
    </xdr:from>
    <xdr:to>
      <xdr:col>23</xdr:col>
      <xdr:colOff>133350</xdr:colOff>
      <xdr:row>82</xdr:row>
      <xdr:rowOff>119125</xdr:rowOff>
    </xdr:to>
    <xdr:cxnSp macro="">
      <xdr:nvCxnSpPr>
        <xdr:cNvPr id="193" name="直線コネクタ 192">
          <a:extLst>
            <a:ext uri="{FF2B5EF4-FFF2-40B4-BE49-F238E27FC236}">
              <a16:creationId xmlns:a16="http://schemas.microsoft.com/office/drawing/2014/main" id="{906E96D5-7D82-45A9-8E4B-573C56E67692}"/>
            </a:ext>
          </a:extLst>
        </xdr:cNvPr>
        <xdr:cNvCxnSpPr/>
      </xdr:nvCxnSpPr>
      <xdr:spPr>
        <a:xfrm>
          <a:off x="4114800" y="14113666"/>
          <a:ext cx="8382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4" name="人件費・物件費等の状況平均値テキスト">
          <a:extLst>
            <a:ext uri="{FF2B5EF4-FFF2-40B4-BE49-F238E27FC236}">
              <a16:creationId xmlns:a16="http://schemas.microsoft.com/office/drawing/2014/main" id="{A515396F-68E2-4749-8F91-0F7801111F60}"/>
            </a:ext>
          </a:extLst>
        </xdr:cNvPr>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C253C2E5-998C-4688-8343-EE60D28617C4}"/>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46299</xdr:rowOff>
    </xdr:from>
    <xdr:to>
      <xdr:col>19</xdr:col>
      <xdr:colOff>133350</xdr:colOff>
      <xdr:row>82</xdr:row>
      <xdr:rowOff>54766</xdr:rowOff>
    </xdr:to>
    <xdr:cxnSp macro="">
      <xdr:nvCxnSpPr>
        <xdr:cNvPr id="196" name="直線コネクタ 195">
          <a:extLst>
            <a:ext uri="{FF2B5EF4-FFF2-40B4-BE49-F238E27FC236}">
              <a16:creationId xmlns:a16="http://schemas.microsoft.com/office/drawing/2014/main" id="{3072B709-0A99-428C-929B-E7A9A0901180}"/>
            </a:ext>
          </a:extLst>
        </xdr:cNvPr>
        <xdr:cNvCxnSpPr/>
      </xdr:nvCxnSpPr>
      <xdr:spPr>
        <a:xfrm>
          <a:off x="3225800" y="14105199"/>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363FCEA3-EC5E-49C4-B714-C3ADA78F1B46}"/>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8" name="テキスト ボックス 197">
          <a:extLst>
            <a:ext uri="{FF2B5EF4-FFF2-40B4-BE49-F238E27FC236}">
              <a16:creationId xmlns:a16="http://schemas.microsoft.com/office/drawing/2014/main" id="{84331082-C67A-4E5F-86D7-3211DE6D1213}"/>
            </a:ext>
          </a:extLst>
        </xdr:cNvPr>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167314</xdr:rowOff>
    </xdr:from>
    <xdr:to>
      <xdr:col>15</xdr:col>
      <xdr:colOff>82550</xdr:colOff>
      <xdr:row>82</xdr:row>
      <xdr:rowOff>46299</xdr:rowOff>
    </xdr:to>
    <xdr:cxnSp macro="">
      <xdr:nvCxnSpPr>
        <xdr:cNvPr id="199" name="直線コネクタ 198">
          <a:extLst>
            <a:ext uri="{FF2B5EF4-FFF2-40B4-BE49-F238E27FC236}">
              <a16:creationId xmlns:a16="http://schemas.microsoft.com/office/drawing/2014/main" id="{AF43ED69-745D-4730-8CA2-CBC1B23C0FC4}"/>
            </a:ext>
          </a:extLst>
        </xdr:cNvPr>
        <xdr:cNvCxnSpPr/>
      </xdr:nvCxnSpPr>
      <xdr:spPr>
        <a:xfrm>
          <a:off x="2336800" y="14054764"/>
          <a:ext cx="8890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66351</xdr:rowOff>
    </xdr:from>
    <xdr:to>
      <xdr:col>15</xdr:col>
      <xdr:colOff>133350</xdr:colOff>
      <xdr:row>82</xdr:row>
      <xdr:rowOff>167951</xdr:rowOff>
    </xdr:to>
    <xdr:sp macro="" textlink="">
      <xdr:nvSpPr>
        <xdr:cNvPr id="200" name="フローチャート: 判断 199">
          <a:extLst>
            <a:ext uri="{FF2B5EF4-FFF2-40B4-BE49-F238E27FC236}">
              <a16:creationId xmlns:a16="http://schemas.microsoft.com/office/drawing/2014/main" id="{2965C3D1-A2D2-4C3E-BA82-CFD26F8B88E6}"/>
            </a:ext>
          </a:extLst>
        </xdr:cNvPr>
        <xdr:cNvSpPr/>
      </xdr:nvSpPr>
      <xdr:spPr>
        <a:xfrm>
          <a:off x="3175000" y="1412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152728</xdr:rowOff>
    </xdr:from>
    <xdr:ext cx="762000" cy="259045"/>
    <xdr:sp macro="" textlink="">
      <xdr:nvSpPr>
        <xdr:cNvPr id="201" name="テキスト ボックス 200">
          <a:extLst>
            <a:ext uri="{FF2B5EF4-FFF2-40B4-BE49-F238E27FC236}">
              <a16:creationId xmlns:a16="http://schemas.microsoft.com/office/drawing/2014/main" id="{4F0B9A3C-A779-49F2-87A6-CA8E6DD77429}"/>
            </a:ext>
          </a:extLst>
        </xdr:cNvPr>
        <xdr:cNvSpPr txBox="1"/>
      </xdr:nvSpPr>
      <xdr:spPr>
        <a:xfrm>
          <a:off x="2844800" y="142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136688</xdr:rowOff>
    </xdr:from>
    <xdr:to>
      <xdr:col>11</xdr:col>
      <xdr:colOff>31750</xdr:colOff>
      <xdr:row>81</xdr:row>
      <xdr:rowOff>167314</xdr:rowOff>
    </xdr:to>
    <xdr:cxnSp macro="">
      <xdr:nvCxnSpPr>
        <xdr:cNvPr id="202" name="直線コネクタ 201">
          <a:extLst>
            <a:ext uri="{FF2B5EF4-FFF2-40B4-BE49-F238E27FC236}">
              <a16:creationId xmlns:a16="http://schemas.microsoft.com/office/drawing/2014/main" id="{E38ADABD-A7C0-4470-865E-5BF1D458AA64}"/>
            </a:ext>
          </a:extLst>
        </xdr:cNvPr>
        <xdr:cNvCxnSpPr/>
      </xdr:nvCxnSpPr>
      <xdr:spPr>
        <a:xfrm>
          <a:off x="1447800" y="14024138"/>
          <a:ext cx="889000" cy="3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157742</xdr:rowOff>
    </xdr:from>
    <xdr:to>
      <xdr:col>11</xdr:col>
      <xdr:colOff>82550</xdr:colOff>
      <xdr:row>82</xdr:row>
      <xdr:rowOff>87892</xdr:rowOff>
    </xdr:to>
    <xdr:sp macro="" textlink="">
      <xdr:nvSpPr>
        <xdr:cNvPr id="203" name="フローチャート: 判断 202">
          <a:extLst>
            <a:ext uri="{FF2B5EF4-FFF2-40B4-BE49-F238E27FC236}">
              <a16:creationId xmlns:a16="http://schemas.microsoft.com/office/drawing/2014/main" id="{E5D551EC-C564-4F15-AB50-9613BB0302A1}"/>
            </a:ext>
          </a:extLst>
        </xdr:cNvPr>
        <xdr:cNvSpPr/>
      </xdr:nvSpPr>
      <xdr:spPr>
        <a:xfrm>
          <a:off x="2286000" y="1404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72669</xdr:rowOff>
    </xdr:from>
    <xdr:ext cx="762000" cy="259045"/>
    <xdr:sp macro="" textlink="">
      <xdr:nvSpPr>
        <xdr:cNvPr id="204" name="テキスト ボックス 203">
          <a:extLst>
            <a:ext uri="{FF2B5EF4-FFF2-40B4-BE49-F238E27FC236}">
              <a16:creationId xmlns:a16="http://schemas.microsoft.com/office/drawing/2014/main" id="{6AC2D9C1-533F-4BAB-9134-E87C5A18704F}"/>
            </a:ext>
          </a:extLst>
        </xdr:cNvPr>
        <xdr:cNvSpPr txBox="1"/>
      </xdr:nvSpPr>
      <xdr:spPr>
        <a:xfrm>
          <a:off x="1955800" y="1413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132328</xdr:rowOff>
    </xdr:from>
    <xdr:to>
      <xdr:col>7</xdr:col>
      <xdr:colOff>31750</xdr:colOff>
      <xdr:row>82</xdr:row>
      <xdr:rowOff>62478</xdr:rowOff>
    </xdr:to>
    <xdr:sp macro="" textlink="">
      <xdr:nvSpPr>
        <xdr:cNvPr id="205" name="フローチャート: 判断 204">
          <a:extLst>
            <a:ext uri="{FF2B5EF4-FFF2-40B4-BE49-F238E27FC236}">
              <a16:creationId xmlns:a16="http://schemas.microsoft.com/office/drawing/2014/main" id="{F4EA043C-E5F2-42E9-8D02-FF991A20C7E6}"/>
            </a:ext>
          </a:extLst>
        </xdr:cNvPr>
        <xdr:cNvSpPr/>
      </xdr:nvSpPr>
      <xdr:spPr>
        <a:xfrm>
          <a:off x="1397000" y="140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47255</xdr:rowOff>
    </xdr:from>
    <xdr:ext cx="762000" cy="259045"/>
    <xdr:sp macro="" textlink="">
      <xdr:nvSpPr>
        <xdr:cNvPr id="206" name="テキスト ボックス 205">
          <a:extLst>
            <a:ext uri="{FF2B5EF4-FFF2-40B4-BE49-F238E27FC236}">
              <a16:creationId xmlns:a16="http://schemas.microsoft.com/office/drawing/2014/main" id="{A2D8767D-9A1A-48DF-82D5-12C5435FEB49}"/>
            </a:ext>
          </a:extLst>
        </xdr:cNvPr>
        <xdr:cNvSpPr txBox="1"/>
      </xdr:nvSpPr>
      <xdr:spPr>
        <a:xfrm>
          <a:off x="1066800" y="1410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401565C-588E-4643-85DE-D38396DB0F9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725BDE1-7E8D-44B4-B2E3-AD1850B310A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941A7E7-B370-4266-9750-326890778FB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669798D-293A-4E37-82FE-7FAF86A89A4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2561C77-21F6-408C-B207-9CC41526116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68325</xdr:rowOff>
    </xdr:from>
    <xdr:to>
      <xdr:col>23</xdr:col>
      <xdr:colOff>184150</xdr:colOff>
      <xdr:row>82</xdr:row>
      <xdr:rowOff>169925</xdr:rowOff>
    </xdr:to>
    <xdr:sp macro="" textlink="">
      <xdr:nvSpPr>
        <xdr:cNvPr id="212" name="楕円 211">
          <a:extLst>
            <a:ext uri="{FF2B5EF4-FFF2-40B4-BE49-F238E27FC236}">
              <a16:creationId xmlns:a16="http://schemas.microsoft.com/office/drawing/2014/main" id="{95AB1EB8-2A79-470A-ABC3-BC28DB23FDD9}"/>
            </a:ext>
          </a:extLst>
        </xdr:cNvPr>
        <xdr:cNvSpPr/>
      </xdr:nvSpPr>
      <xdr:spPr>
        <a:xfrm>
          <a:off x="4902200" y="141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84852</xdr:rowOff>
    </xdr:from>
    <xdr:ext cx="762000" cy="259045"/>
    <xdr:sp macro="" textlink="">
      <xdr:nvSpPr>
        <xdr:cNvPr id="213" name="人件費・物件費等の状況該当値テキスト">
          <a:extLst>
            <a:ext uri="{FF2B5EF4-FFF2-40B4-BE49-F238E27FC236}">
              <a16:creationId xmlns:a16="http://schemas.microsoft.com/office/drawing/2014/main" id="{09C98B60-4B51-4930-912D-CE705DC95B5D}"/>
            </a:ext>
          </a:extLst>
        </xdr:cNvPr>
        <xdr:cNvSpPr txBox="1"/>
      </xdr:nvSpPr>
      <xdr:spPr>
        <a:xfrm>
          <a:off x="5041900" y="139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3966</xdr:rowOff>
    </xdr:from>
    <xdr:to>
      <xdr:col>19</xdr:col>
      <xdr:colOff>184150</xdr:colOff>
      <xdr:row>82</xdr:row>
      <xdr:rowOff>105566</xdr:rowOff>
    </xdr:to>
    <xdr:sp macro="" textlink="">
      <xdr:nvSpPr>
        <xdr:cNvPr id="214" name="楕円 213">
          <a:extLst>
            <a:ext uri="{FF2B5EF4-FFF2-40B4-BE49-F238E27FC236}">
              <a16:creationId xmlns:a16="http://schemas.microsoft.com/office/drawing/2014/main" id="{C873EE64-E262-436B-B3C1-708C938A368C}"/>
            </a:ext>
          </a:extLst>
        </xdr:cNvPr>
        <xdr:cNvSpPr/>
      </xdr:nvSpPr>
      <xdr:spPr>
        <a:xfrm>
          <a:off x="4064000" y="140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115743</xdr:rowOff>
    </xdr:from>
    <xdr:ext cx="736600" cy="259045"/>
    <xdr:sp macro="" textlink="">
      <xdr:nvSpPr>
        <xdr:cNvPr id="215" name="テキスト ボックス 214">
          <a:extLst>
            <a:ext uri="{FF2B5EF4-FFF2-40B4-BE49-F238E27FC236}">
              <a16:creationId xmlns:a16="http://schemas.microsoft.com/office/drawing/2014/main" id="{40B7C642-A019-4283-9B3F-A922564DE244}"/>
            </a:ext>
          </a:extLst>
        </xdr:cNvPr>
        <xdr:cNvSpPr txBox="1"/>
      </xdr:nvSpPr>
      <xdr:spPr>
        <a:xfrm>
          <a:off x="3733800" y="1383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166949</xdr:rowOff>
    </xdr:from>
    <xdr:to>
      <xdr:col>15</xdr:col>
      <xdr:colOff>133350</xdr:colOff>
      <xdr:row>82</xdr:row>
      <xdr:rowOff>97099</xdr:rowOff>
    </xdr:to>
    <xdr:sp macro="" textlink="">
      <xdr:nvSpPr>
        <xdr:cNvPr id="216" name="楕円 215">
          <a:extLst>
            <a:ext uri="{FF2B5EF4-FFF2-40B4-BE49-F238E27FC236}">
              <a16:creationId xmlns:a16="http://schemas.microsoft.com/office/drawing/2014/main" id="{209E15AC-AA42-4491-BDDB-066DD6066CC7}"/>
            </a:ext>
          </a:extLst>
        </xdr:cNvPr>
        <xdr:cNvSpPr/>
      </xdr:nvSpPr>
      <xdr:spPr>
        <a:xfrm>
          <a:off x="3175000" y="140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107276</xdr:rowOff>
    </xdr:from>
    <xdr:ext cx="762000" cy="259045"/>
    <xdr:sp macro="" textlink="">
      <xdr:nvSpPr>
        <xdr:cNvPr id="217" name="テキスト ボックス 216">
          <a:extLst>
            <a:ext uri="{FF2B5EF4-FFF2-40B4-BE49-F238E27FC236}">
              <a16:creationId xmlns:a16="http://schemas.microsoft.com/office/drawing/2014/main" id="{990A82F7-6D4F-40C5-826E-36217C534D0E}"/>
            </a:ext>
          </a:extLst>
        </xdr:cNvPr>
        <xdr:cNvSpPr txBox="1"/>
      </xdr:nvSpPr>
      <xdr:spPr>
        <a:xfrm>
          <a:off x="2844800" y="138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116514</xdr:rowOff>
    </xdr:from>
    <xdr:to>
      <xdr:col>11</xdr:col>
      <xdr:colOff>82550</xdr:colOff>
      <xdr:row>82</xdr:row>
      <xdr:rowOff>46664</xdr:rowOff>
    </xdr:to>
    <xdr:sp macro="" textlink="">
      <xdr:nvSpPr>
        <xdr:cNvPr id="218" name="楕円 217">
          <a:extLst>
            <a:ext uri="{FF2B5EF4-FFF2-40B4-BE49-F238E27FC236}">
              <a16:creationId xmlns:a16="http://schemas.microsoft.com/office/drawing/2014/main" id="{7CC80C00-3802-4A87-BC03-D2C837CA689B}"/>
            </a:ext>
          </a:extLst>
        </xdr:cNvPr>
        <xdr:cNvSpPr/>
      </xdr:nvSpPr>
      <xdr:spPr>
        <a:xfrm>
          <a:off x="2286000" y="140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56841</xdr:rowOff>
    </xdr:from>
    <xdr:ext cx="762000" cy="259045"/>
    <xdr:sp macro="" textlink="">
      <xdr:nvSpPr>
        <xdr:cNvPr id="219" name="テキスト ボックス 218">
          <a:extLst>
            <a:ext uri="{FF2B5EF4-FFF2-40B4-BE49-F238E27FC236}">
              <a16:creationId xmlns:a16="http://schemas.microsoft.com/office/drawing/2014/main" id="{9A23C4D2-A7C8-4433-A8B8-1E51B10C418C}"/>
            </a:ext>
          </a:extLst>
        </xdr:cNvPr>
        <xdr:cNvSpPr txBox="1"/>
      </xdr:nvSpPr>
      <xdr:spPr>
        <a:xfrm>
          <a:off x="1955800" y="1377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85888</xdr:rowOff>
    </xdr:from>
    <xdr:to>
      <xdr:col>7</xdr:col>
      <xdr:colOff>31750</xdr:colOff>
      <xdr:row>82</xdr:row>
      <xdr:rowOff>16038</xdr:rowOff>
    </xdr:to>
    <xdr:sp macro="" textlink="">
      <xdr:nvSpPr>
        <xdr:cNvPr id="220" name="楕円 219">
          <a:extLst>
            <a:ext uri="{FF2B5EF4-FFF2-40B4-BE49-F238E27FC236}">
              <a16:creationId xmlns:a16="http://schemas.microsoft.com/office/drawing/2014/main" id="{1AC3A5C8-6E85-44F0-B5EE-BA94D50C0025}"/>
            </a:ext>
          </a:extLst>
        </xdr:cNvPr>
        <xdr:cNvSpPr/>
      </xdr:nvSpPr>
      <xdr:spPr>
        <a:xfrm>
          <a:off x="1397000" y="1397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26215</xdr:rowOff>
    </xdr:from>
    <xdr:ext cx="762000" cy="259045"/>
    <xdr:sp macro="" textlink="">
      <xdr:nvSpPr>
        <xdr:cNvPr id="221" name="テキスト ボックス 220">
          <a:extLst>
            <a:ext uri="{FF2B5EF4-FFF2-40B4-BE49-F238E27FC236}">
              <a16:creationId xmlns:a16="http://schemas.microsoft.com/office/drawing/2014/main" id="{240FE088-C076-43A5-9EF7-7251960727DE}"/>
            </a:ext>
          </a:extLst>
        </xdr:cNvPr>
        <xdr:cNvSpPr txBox="1"/>
      </xdr:nvSpPr>
      <xdr:spPr>
        <a:xfrm>
          <a:off x="1066800" y="1374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120E071-8860-445D-8B80-C43626D6C38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9ABA98E0-9B7F-49D3-85D2-8DCD1EB7731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E3EFA147-F5A7-45B6-BDD2-D66B00F090E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CFF7761-1F51-4471-A88A-198D3872253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9DC8CA1-2F6C-4412-B02C-1A7C3ACD83F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E7A1A89-20C5-4860-B908-F6614629C5A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ED1B4AC-5B79-4A19-8A0F-9B8ABD92648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666B32E0-EC59-4A8D-A312-37F4E6EDC29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17172FD-3848-4AE7-94ED-C0280D81B8E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273F98B-DFBF-4FC3-9C5E-BFDFB7288A3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DF92453-2DE5-4B7C-8C20-1B9C75A0A1E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95A8FF7-8CD8-45A3-A479-9F3A808F734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55CE32F-2B4E-4E28-8589-55DBB18C1EB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前年度と比較して増減はなく、１００を下回ったものの類似団体内平均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を上回っている。増の要因としては、経験年数階層の変動によるもの、減の要因としては、給料の高い職員が退職し、給料の低い職員が採用されたことによるものが挙げられる。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今後も、指数が増加しないよう、国や他の地方公共団体との比較・検討を行い、財政状況や地域の実情等にも配慮しながら適正化に努める。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085B5CC-B391-4DED-B938-2A5CA93A4BE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A2CE916-7BE3-497A-883B-094F6A14FF1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21BCD210-C55C-4FC8-8F5D-EDE96E2E1D0A}"/>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577475B8-D06C-4D41-9119-C2D994BBA31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3E15D50E-487C-451A-B6F4-BC2A3F32696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2B5609E2-D0C6-458D-BA9A-50793A652E2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D1D9D27A-7CF1-4CE7-9248-82397619327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13CF7D14-BD31-4ACA-9723-3128332FB129}"/>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5C2CC086-E6A8-4277-8402-9DBF0B5B262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B045CF6F-47F8-4A7A-AE8B-0A1DD98AE7AB}"/>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86AAFA8B-78DA-4B03-BD32-821EA83E4F85}"/>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FA02C2AB-0AB4-4461-986E-FF77F1EF219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F62D5A15-BAE9-4041-87E6-4718DB16BBB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9FC9C5A3-2236-45C3-814D-6DD3FE7806F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BA67F019-A3B3-4378-BCF8-C0FCC18DD6D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3A225403-63DA-4228-92ED-E118879AA82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D84FE1D8-C7E7-44E8-B985-9EBAF0765F3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760763D2-8240-423F-A419-011CDBE1845E}"/>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1468FFDA-9887-47AA-8B1A-E14AD262B4E2}"/>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A59D9904-DB80-4709-BF21-409D6748833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1F46D0AB-019A-41E0-9140-104FEECB1C8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D62BA3C6-F947-4BA2-83B4-51DFC5F5C69D}"/>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ED1F4127-ECB9-417F-857B-6916BAFD3B41}"/>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C8A34EFC-63D5-418B-9738-A1CC847DA3E6}"/>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9FBFE1BD-7531-4AC7-95DE-A73877C74F5D}"/>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60" name="直線コネクタ 259">
          <a:extLst>
            <a:ext uri="{FF2B5EF4-FFF2-40B4-BE49-F238E27FC236}">
              <a16:creationId xmlns:a16="http://schemas.microsoft.com/office/drawing/2014/main" id="{4F856C79-B83C-4283-93DE-951E3A6B06C9}"/>
            </a:ext>
          </a:extLst>
        </xdr:cNvPr>
        <xdr:cNvCxnSpPr/>
      </xdr:nvCxnSpPr>
      <xdr:spPr>
        <a:xfrm flipV="1">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84EBB231-E11C-42D0-B666-613477D29926}"/>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a:extLst>
            <a:ext uri="{FF2B5EF4-FFF2-40B4-BE49-F238E27FC236}">
              <a16:creationId xmlns:a16="http://schemas.microsoft.com/office/drawing/2014/main" id="{0B900EF6-05DC-4A77-A0C3-6527DBCE557C}"/>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34471</xdr:rowOff>
    </xdr:to>
    <xdr:cxnSp macro="">
      <xdr:nvCxnSpPr>
        <xdr:cNvPr id="263" name="直線コネクタ 262">
          <a:extLst>
            <a:ext uri="{FF2B5EF4-FFF2-40B4-BE49-F238E27FC236}">
              <a16:creationId xmlns:a16="http://schemas.microsoft.com/office/drawing/2014/main" id="{389E072A-DAB1-498B-92ED-A6DE751A3011}"/>
            </a:ext>
          </a:extLst>
        </xdr:cNvPr>
        <xdr:cNvCxnSpPr/>
      </xdr:nvCxnSpPr>
      <xdr:spPr>
        <a:xfrm>
          <a:off x="14401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C1AAA150-899B-4E71-B54A-346B36564266}"/>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AA334550-8DA9-47B7-A66E-9198F6702325}"/>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51707</xdr:rowOff>
    </xdr:to>
    <xdr:cxnSp macro="">
      <xdr:nvCxnSpPr>
        <xdr:cNvPr id="266" name="直線コネクタ 265">
          <a:extLst>
            <a:ext uri="{FF2B5EF4-FFF2-40B4-BE49-F238E27FC236}">
              <a16:creationId xmlns:a16="http://schemas.microsoft.com/office/drawing/2014/main" id="{9BA1931B-669E-478D-9AE0-09305D2DA701}"/>
            </a:ext>
          </a:extLst>
        </xdr:cNvPr>
        <xdr:cNvCxnSpPr/>
      </xdr:nvCxnSpPr>
      <xdr:spPr>
        <a:xfrm flipV="1">
          <a:off x="13512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E611AA25-FF9A-4D3C-B76A-6FD9A26EF293}"/>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33E21704-90D0-4208-B233-F494CD467056}"/>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FAA309ED-588D-4667-A880-C84C667AE2B8}"/>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B056AADD-9539-4362-9A96-D572AB8F743F}"/>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E79F798-6752-4688-9E62-04DD8C41FD5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04F23B6-FDE0-4E26-AE69-2E7B9C57B1A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419E38A-ED45-4AE0-9FE4-3423BAEF4F2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6B00264-4E4C-440B-A2FF-84ACA36DB85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24C21AF-11D9-4797-8BFD-DC727F67C98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751024E1-B96E-497B-8C70-75A18358CA73}"/>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B339D235-5320-4590-87EE-1BCDC55F59A5}"/>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6162A336-028E-4F01-8B4A-A5B3D6F1424C}"/>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1A13955D-2319-4C2A-AFBB-222CC0602E52}"/>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a:extLst>
            <a:ext uri="{FF2B5EF4-FFF2-40B4-BE49-F238E27FC236}">
              <a16:creationId xmlns:a16="http://schemas.microsoft.com/office/drawing/2014/main" id="{2F7E583A-48D4-4D17-9642-7A33FC93AF68}"/>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95B32EC5-52E8-4992-8E35-63ED711914C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8A93A652-1D0B-4EF3-BB6C-F51CF3D7AB5C}"/>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6B63EEDE-77EF-4264-8832-50586C298271}"/>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a:extLst>
            <a:ext uri="{FF2B5EF4-FFF2-40B4-BE49-F238E27FC236}">
              <a16:creationId xmlns:a16="http://schemas.microsoft.com/office/drawing/2014/main" id="{64695FA5-A796-4525-A2EA-1C06F0668D1D}"/>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712A806A-AC63-47E5-BE39-84FEEA5BB5E7}"/>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CA5DAD6C-176A-4F30-B28B-2B8DE726547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78D04E3D-FE56-4502-AF75-FCBA354E1B0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61B76EE3-E90D-4881-9687-2C8DF0970F3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32C5A0B4-08B2-4A0A-B592-AD7AD15A588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87D78D6-AEE9-4DEB-96B7-48944563F34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2AF8B40-23FD-4B06-8F70-C4A97F697FA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7D269B15-C06A-4D2C-A4E0-290DBE404C7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D7AAC6DD-0090-4A13-A69F-35D18A1D738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ADF9E673-FD93-45C1-AB59-EC9F4EB4669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D472BF4B-F257-47AC-AE52-2CF6C37572F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A8424AE1-A9AA-4B6F-8C08-564162AA03D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1FB66536-A7B4-42CA-A6CE-DE58157C067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69AC4E8E-4A41-42AE-8B40-7F4E160704D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前年度からやや増加しているが、類似団体内平均値を下回った状態を維持している。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これは、中長期的視野に立った職員採用計画による定員管理によるものである。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行政需要の多様化・複雑化に対応し、市民サービスの質を維持するため、業務の民間委託や地域との協働により、行政の担うべき役割の重点化を図るなど、今後も、引き続き、適正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BA0B20B7-3FC4-45F4-9850-CBDDEACD7AD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1F5AD102-BDF2-4EF7-8A75-204F8B571B3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3DA3F0BE-F045-4C07-8E16-052AB2A0ED6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55C2466-F85F-42D1-81F1-C910EECA1FE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6ED85F5D-4E3A-4685-96CE-52A0560AE81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59C02EE-7589-4DAD-BCA6-F3976704D6B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6FBAC0BE-4251-4B92-9DAB-4D3A34093FA2}"/>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DEAAB12-DBD8-42D8-83A7-FF36454CB30B}"/>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A1A1D932-D13D-419D-8EC6-703DB7A5FED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3DE38297-F553-4EBC-B55B-BD03536D4EAB}"/>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CC81AEF2-9307-4AB2-9D93-E3CC5377917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82F2F3E0-D2FD-4A6F-B64C-F2EE2ADED3C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E06D78FF-BB38-4F30-96FE-E338A8307F6C}"/>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C1A87296-1AE7-40F9-A68E-79F4E12A8D85}"/>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94029933-164F-48FF-9662-9C08F13B5A1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4E2370D6-F368-4880-B104-A0AB501A6D1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8FF1B758-9C63-4D75-BA54-24156980F5C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641C297-602F-4016-9EB5-E12F0452926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6FE231FA-9437-468B-9F73-2CDCD3D9BB72}"/>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2CF2A7AD-C356-4828-8D59-B09129125EED}"/>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942DAAC7-677A-45F8-ACCA-FED30EA72399}"/>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A11330F5-5F9F-4E74-9683-EAE13E494531}"/>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F42791C2-7A7A-4BCA-8ADA-94C72F45DB3C}"/>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32294</xdr:rowOff>
    </xdr:from>
    <xdr:to>
      <xdr:col>81</xdr:col>
      <xdr:colOff>44450</xdr:colOff>
      <xdr:row>60</xdr:row>
      <xdr:rowOff>61595</xdr:rowOff>
    </xdr:to>
    <xdr:cxnSp macro="">
      <xdr:nvCxnSpPr>
        <xdr:cNvPr id="322" name="直線コネクタ 321">
          <a:extLst>
            <a:ext uri="{FF2B5EF4-FFF2-40B4-BE49-F238E27FC236}">
              <a16:creationId xmlns:a16="http://schemas.microsoft.com/office/drawing/2014/main" id="{AD86F4DA-C5D2-4191-AC97-31C83A8785EA}"/>
            </a:ext>
          </a:extLst>
        </xdr:cNvPr>
        <xdr:cNvCxnSpPr/>
      </xdr:nvCxnSpPr>
      <xdr:spPr>
        <a:xfrm>
          <a:off x="16179800" y="10319294"/>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4CB6FB08-70FF-47C8-BBAF-62EBEEFAA09A}"/>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73A2888-C0E1-4A16-8B18-728B22916516}"/>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16782</xdr:rowOff>
    </xdr:from>
    <xdr:to>
      <xdr:col>77</xdr:col>
      <xdr:colOff>44450</xdr:colOff>
      <xdr:row>60</xdr:row>
      <xdr:rowOff>32294</xdr:rowOff>
    </xdr:to>
    <xdr:cxnSp macro="">
      <xdr:nvCxnSpPr>
        <xdr:cNvPr id="325" name="直線コネクタ 324">
          <a:extLst>
            <a:ext uri="{FF2B5EF4-FFF2-40B4-BE49-F238E27FC236}">
              <a16:creationId xmlns:a16="http://schemas.microsoft.com/office/drawing/2014/main" id="{8CDFA318-8079-48A1-9642-D656857F9F59}"/>
            </a:ext>
          </a:extLst>
        </xdr:cNvPr>
        <xdr:cNvCxnSpPr/>
      </xdr:nvCxnSpPr>
      <xdr:spPr>
        <a:xfrm>
          <a:off x="15290800" y="1030378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C1A18210-DBB2-4754-955D-B273FFE89EA3}"/>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7" name="テキスト ボックス 326">
          <a:extLst>
            <a:ext uri="{FF2B5EF4-FFF2-40B4-BE49-F238E27FC236}">
              <a16:creationId xmlns:a16="http://schemas.microsoft.com/office/drawing/2014/main" id="{D5DDAB9C-4140-4D3B-B5F0-7787B6389867}"/>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165826</xdr:rowOff>
    </xdr:from>
    <xdr:to>
      <xdr:col>72</xdr:col>
      <xdr:colOff>203200</xdr:colOff>
      <xdr:row>60</xdr:row>
      <xdr:rowOff>16782</xdr:rowOff>
    </xdr:to>
    <xdr:cxnSp macro="">
      <xdr:nvCxnSpPr>
        <xdr:cNvPr id="328" name="直線コネクタ 327">
          <a:extLst>
            <a:ext uri="{FF2B5EF4-FFF2-40B4-BE49-F238E27FC236}">
              <a16:creationId xmlns:a16="http://schemas.microsoft.com/office/drawing/2014/main" id="{67F9A4C0-DC6F-4E72-9132-C70526BC777E}"/>
            </a:ext>
          </a:extLst>
        </xdr:cNvPr>
        <xdr:cNvCxnSpPr/>
      </xdr:nvCxnSpPr>
      <xdr:spPr>
        <a:xfrm>
          <a:off x="14401800" y="1028137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29754</xdr:rowOff>
    </xdr:from>
    <xdr:to>
      <xdr:col>73</xdr:col>
      <xdr:colOff>44450</xdr:colOff>
      <xdr:row>60</xdr:row>
      <xdr:rowOff>131354</xdr:rowOff>
    </xdr:to>
    <xdr:sp macro="" textlink="">
      <xdr:nvSpPr>
        <xdr:cNvPr id="329" name="フローチャート: 判断 328">
          <a:extLst>
            <a:ext uri="{FF2B5EF4-FFF2-40B4-BE49-F238E27FC236}">
              <a16:creationId xmlns:a16="http://schemas.microsoft.com/office/drawing/2014/main" id="{2A135231-B13B-4BCA-AB0F-508DA66E101A}"/>
            </a:ext>
          </a:extLst>
        </xdr:cNvPr>
        <xdr:cNvSpPr/>
      </xdr:nvSpPr>
      <xdr:spPr>
        <a:xfrm>
          <a:off x="15240000" y="103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116131</xdr:rowOff>
    </xdr:from>
    <xdr:ext cx="762000" cy="259045"/>
    <xdr:sp macro="" textlink="">
      <xdr:nvSpPr>
        <xdr:cNvPr id="330" name="テキスト ボックス 329">
          <a:extLst>
            <a:ext uri="{FF2B5EF4-FFF2-40B4-BE49-F238E27FC236}">
              <a16:creationId xmlns:a16="http://schemas.microsoft.com/office/drawing/2014/main" id="{4DFFF65D-3937-4BF9-A6F2-EFDA4018F2ED}"/>
            </a:ext>
          </a:extLst>
        </xdr:cNvPr>
        <xdr:cNvSpPr txBox="1"/>
      </xdr:nvSpPr>
      <xdr:spPr>
        <a:xfrm>
          <a:off x="14909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165826</xdr:rowOff>
    </xdr:to>
    <xdr:cxnSp macro="">
      <xdr:nvCxnSpPr>
        <xdr:cNvPr id="331" name="直線コネクタ 330">
          <a:extLst>
            <a:ext uri="{FF2B5EF4-FFF2-40B4-BE49-F238E27FC236}">
              <a16:creationId xmlns:a16="http://schemas.microsoft.com/office/drawing/2014/main" id="{51F015E6-F935-4E7C-8693-12F5AB4E4297}"/>
            </a:ext>
          </a:extLst>
        </xdr:cNvPr>
        <xdr:cNvCxnSpPr/>
      </xdr:nvCxnSpPr>
      <xdr:spPr>
        <a:xfrm>
          <a:off x="13512800" y="102641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163285</xdr:rowOff>
    </xdr:from>
    <xdr:to>
      <xdr:col>68</xdr:col>
      <xdr:colOff>203200</xdr:colOff>
      <xdr:row>60</xdr:row>
      <xdr:rowOff>93435</xdr:rowOff>
    </xdr:to>
    <xdr:sp macro="" textlink="">
      <xdr:nvSpPr>
        <xdr:cNvPr id="332" name="フローチャート: 判断 331">
          <a:extLst>
            <a:ext uri="{FF2B5EF4-FFF2-40B4-BE49-F238E27FC236}">
              <a16:creationId xmlns:a16="http://schemas.microsoft.com/office/drawing/2014/main" id="{9E9C9BA2-7DE5-429D-8750-70CF55E1507E}"/>
            </a:ext>
          </a:extLst>
        </xdr:cNvPr>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78212</xdr:rowOff>
    </xdr:from>
    <xdr:ext cx="762000" cy="259045"/>
    <xdr:sp macro="" textlink="">
      <xdr:nvSpPr>
        <xdr:cNvPr id="333" name="テキスト ボックス 332">
          <a:extLst>
            <a:ext uri="{FF2B5EF4-FFF2-40B4-BE49-F238E27FC236}">
              <a16:creationId xmlns:a16="http://schemas.microsoft.com/office/drawing/2014/main" id="{F2A9D2A9-3048-453C-B557-2249F4A1D7A3}"/>
            </a:ext>
          </a:extLst>
        </xdr:cNvPr>
        <xdr:cNvSpPr txBox="1"/>
      </xdr:nvSpPr>
      <xdr:spPr>
        <a:xfrm>
          <a:off x="14020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34" name="フローチャート: 判断 333">
          <a:extLst>
            <a:ext uri="{FF2B5EF4-FFF2-40B4-BE49-F238E27FC236}">
              <a16:creationId xmlns:a16="http://schemas.microsoft.com/office/drawing/2014/main" id="{6A741A02-E689-457C-9A1C-B904B7B4CD27}"/>
            </a:ext>
          </a:extLst>
        </xdr:cNvPr>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40294</xdr:rowOff>
    </xdr:from>
    <xdr:ext cx="762000" cy="259045"/>
    <xdr:sp macro="" textlink="">
      <xdr:nvSpPr>
        <xdr:cNvPr id="335" name="テキスト ボックス 334">
          <a:extLst>
            <a:ext uri="{FF2B5EF4-FFF2-40B4-BE49-F238E27FC236}">
              <a16:creationId xmlns:a16="http://schemas.microsoft.com/office/drawing/2014/main" id="{0EC53248-D078-4FC7-9FDF-31E8CDF0D177}"/>
            </a:ext>
          </a:extLst>
        </xdr:cNvPr>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E806495-EFDC-4C91-887F-29C0714DEEC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E0A6312-D5F3-4608-AA61-F560728CA1A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85C3550-2714-49B7-8465-DF1667B9080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7393F17-FC25-46DA-85C7-B743E4A1462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5EC6A79-F090-465A-A941-9C5C7758C44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41" name="楕円 340">
          <a:extLst>
            <a:ext uri="{FF2B5EF4-FFF2-40B4-BE49-F238E27FC236}">
              <a16:creationId xmlns:a16="http://schemas.microsoft.com/office/drawing/2014/main" id="{27B81E2B-032B-4166-B90A-3D3BA81259C5}"/>
            </a:ext>
          </a:extLst>
        </xdr:cNvPr>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42" name="定員管理の状況該当値テキスト">
          <a:extLst>
            <a:ext uri="{FF2B5EF4-FFF2-40B4-BE49-F238E27FC236}">
              <a16:creationId xmlns:a16="http://schemas.microsoft.com/office/drawing/2014/main" id="{E07E46B5-6238-47D7-A93C-EBF5CCCF8157}"/>
            </a:ext>
          </a:extLst>
        </xdr:cNvPr>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152944</xdr:rowOff>
    </xdr:from>
    <xdr:to>
      <xdr:col>77</xdr:col>
      <xdr:colOff>95250</xdr:colOff>
      <xdr:row>60</xdr:row>
      <xdr:rowOff>83094</xdr:rowOff>
    </xdr:to>
    <xdr:sp macro="" textlink="">
      <xdr:nvSpPr>
        <xdr:cNvPr id="343" name="楕円 342">
          <a:extLst>
            <a:ext uri="{FF2B5EF4-FFF2-40B4-BE49-F238E27FC236}">
              <a16:creationId xmlns:a16="http://schemas.microsoft.com/office/drawing/2014/main" id="{D0C08D3C-A392-401B-8900-7DB8390D2466}"/>
            </a:ext>
          </a:extLst>
        </xdr:cNvPr>
        <xdr:cNvSpPr/>
      </xdr:nvSpPr>
      <xdr:spPr>
        <a:xfrm>
          <a:off x="16129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93271</xdr:rowOff>
    </xdr:from>
    <xdr:ext cx="736600" cy="259045"/>
    <xdr:sp macro="" textlink="">
      <xdr:nvSpPr>
        <xdr:cNvPr id="344" name="テキスト ボックス 343">
          <a:extLst>
            <a:ext uri="{FF2B5EF4-FFF2-40B4-BE49-F238E27FC236}">
              <a16:creationId xmlns:a16="http://schemas.microsoft.com/office/drawing/2014/main" id="{2CCAA3FC-F25C-42E0-951F-0C3F6CA5E315}"/>
            </a:ext>
          </a:extLst>
        </xdr:cNvPr>
        <xdr:cNvSpPr txBox="1"/>
      </xdr:nvSpPr>
      <xdr:spPr>
        <a:xfrm>
          <a:off x="15798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137432</xdr:rowOff>
    </xdr:from>
    <xdr:to>
      <xdr:col>73</xdr:col>
      <xdr:colOff>44450</xdr:colOff>
      <xdr:row>60</xdr:row>
      <xdr:rowOff>67582</xdr:rowOff>
    </xdr:to>
    <xdr:sp macro="" textlink="">
      <xdr:nvSpPr>
        <xdr:cNvPr id="345" name="楕円 344">
          <a:extLst>
            <a:ext uri="{FF2B5EF4-FFF2-40B4-BE49-F238E27FC236}">
              <a16:creationId xmlns:a16="http://schemas.microsoft.com/office/drawing/2014/main" id="{7E643359-97CA-4B83-BFF8-659785E783E3}"/>
            </a:ext>
          </a:extLst>
        </xdr:cNvPr>
        <xdr:cNvSpPr/>
      </xdr:nvSpPr>
      <xdr:spPr>
        <a:xfrm>
          <a:off x="15240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77759</xdr:rowOff>
    </xdr:from>
    <xdr:ext cx="762000" cy="259045"/>
    <xdr:sp macro="" textlink="">
      <xdr:nvSpPr>
        <xdr:cNvPr id="346" name="テキスト ボックス 345">
          <a:extLst>
            <a:ext uri="{FF2B5EF4-FFF2-40B4-BE49-F238E27FC236}">
              <a16:creationId xmlns:a16="http://schemas.microsoft.com/office/drawing/2014/main" id="{90EB1E0F-5F0A-4198-ADDC-DCBEA94CFF3B}"/>
            </a:ext>
          </a:extLst>
        </xdr:cNvPr>
        <xdr:cNvSpPr txBox="1"/>
      </xdr:nvSpPr>
      <xdr:spPr>
        <a:xfrm>
          <a:off x="14909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115026</xdr:rowOff>
    </xdr:from>
    <xdr:to>
      <xdr:col>68</xdr:col>
      <xdr:colOff>203200</xdr:colOff>
      <xdr:row>60</xdr:row>
      <xdr:rowOff>45176</xdr:rowOff>
    </xdr:to>
    <xdr:sp macro="" textlink="">
      <xdr:nvSpPr>
        <xdr:cNvPr id="347" name="楕円 346">
          <a:extLst>
            <a:ext uri="{FF2B5EF4-FFF2-40B4-BE49-F238E27FC236}">
              <a16:creationId xmlns:a16="http://schemas.microsoft.com/office/drawing/2014/main" id="{7A3CC3E3-0E75-459D-AAAC-E3D0D2A236D6}"/>
            </a:ext>
          </a:extLst>
        </xdr:cNvPr>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55353</xdr:rowOff>
    </xdr:from>
    <xdr:ext cx="762000" cy="259045"/>
    <xdr:sp macro="" textlink="">
      <xdr:nvSpPr>
        <xdr:cNvPr id="348" name="テキスト ボックス 347">
          <a:extLst>
            <a:ext uri="{FF2B5EF4-FFF2-40B4-BE49-F238E27FC236}">
              <a16:creationId xmlns:a16="http://schemas.microsoft.com/office/drawing/2014/main" id="{275DCB60-F5BD-4380-B26F-1BA109EC5354}"/>
            </a:ext>
          </a:extLst>
        </xdr:cNvPr>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9" name="楕円 348">
          <a:extLst>
            <a:ext uri="{FF2B5EF4-FFF2-40B4-BE49-F238E27FC236}">
              <a16:creationId xmlns:a16="http://schemas.microsoft.com/office/drawing/2014/main" id="{C61A32EE-BCD8-4AC3-820D-195665E1C313}"/>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0" name="テキスト ボックス 349">
          <a:extLst>
            <a:ext uri="{FF2B5EF4-FFF2-40B4-BE49-F238E27FC236}">
              <a16:creationId xmlns:a16="http://schemas.microsoft.com/office/drawing/2014/main" id="{DE9DC164-E58E-481F-9D94-AB9056D2D12F}"/>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4FDEBF1B-FC43-4C4A-B2AD-CD7E76179A8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C2EFFEF-0D22-4113-93B1-5695A71316C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55176696-38C9-4CFC-BDA3-10ED3CCE5F6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E88A0BF2-658B-4D89-B16B-79E36976253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6A81CDE7-454A-407E-91C0-7E3BBDA1D09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4B4FB2DA-B631-4E72-9B6A-2BD545B26CE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F751A2D2-4963-4389-B133-C4294D0C241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95CC7B16-2CAC-42AB-9A5D-658CB7FA012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50D8FA39-DAD9-4385-9F78-CD06BC97DD6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6D213745-48F6-4585-B1E6-95FABF73FBE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CE54E319-C3AD-4E0C-83AE-0C307C08F82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D1639880-9C6D-4CEC-BF24-C84113BE9A2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8D3AD954-B108-449C-9DE5-9EBBD7DDAB8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前年度と比較して増減はないものの、類似団体内平均値を上回っている。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これは、令和３年度（令和元～３年度）と令和４年度（令和２～４年度）との比較で分母の標準財政規模は増加したものの、分子となる元利償還金・準元利償還金も増加したことによるものである。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今後は、近年の大規模建設事業に対する償還が始まることにより、比率の上昇が予想されるため、地方債の新規発行の抑制を図り、地方債残高の抑制に努める。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27BFC013-6119-4DBF-BEE3-38DC353D194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F5A0068-893D-40F5-868A-D7B45661C1C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9F272AA8-E72D-437A-852E-673D6B7BF13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8CF32C27-6542-4C0F-8FDD-1B468C6016F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14FB1572-E26D-4D36-B3DA-CD2A9000B2A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27585D1D-4310-4EF7-B0CC-3D6F7C713EC2}"/>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A0E0B45-4DB2-49EF-ADA7-4A9C76A7E10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5D02A3BE-267F-4C16-A4E7-4CB6FC97696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7D62C468-07CD-40E5-BF65-0C7066FEF65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34756D66-9EC9-4993-BD6C-CEA924B049B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1BCE7BDB-20A0-4BB0-BCB3-A36384B69C7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58EE6201-E8F1-4692-AF41-BEB213243CC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A90C20C4-B34E-41CA-AD64-751DEED56C75}"/>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71D46695-71B4-49A0-A9DC-768A7EE31DA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52785C17-349C-47B7-9B27-C4AC9BA909F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47F147AF-7451-4AD1-810A-B2042FBB5CC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64EBBDF8-E283-411F-B8E1-EAA7F572B025}"/>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B2CD5120-8ECF-4511-AE9A-2C6BC7DFD6DF}"/>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82C54762-60F6-4D8B-880E-B1751B170BC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C88CA252-F61A-43F9-9611-770ED8579EE2}"/>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84" name="直線コネクタ 383">
          <a:extLst>
            <a:ext uri="{FF2B5EF4-FFF2-40B4-BE49-F238E27FC236}">
              <a16:creationId xmlns:a16="http://schemas.microsoft.com/office/drawing/2014/main" id="{88AD9391-3F98-4CD8-83F2-830A71ECBE62}"/>
            </a:ext>
          </a:extLst>
        </xdr:cNvPr>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B45CC6A0-C66F-49E3-8504-F4FFDD2B467F}"/>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47FDC085-3FD9-4CAB-8B24-28654706E19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102870</xdr:rowOff>
    </xdr:to>
    <xdr:cxnSp macro="">
      <xdr:nvCxnSpPr>
        <xdr:cNvPr id="387" name="直線コネクタ 386">
          <a:extLst>
            <a:ext uri="{FF2B5EF4-FFF2-40B4-BE49-F238E27FC236}">
              <a16:creationId xmlns:a16="http://schemas.microsoft.com/office/drawing/2014/main" id="{C744DA81-1CF0-4528-AD0B-A1CFDE48B938}"/>
            </a:ext>
          </a:extLst>
        </xdr:cNvPr>
        <xdr:cNvCxnSpPr/>
      </xdr:nvCxnSpPr>
      <xdr:spPr>
        <a:xfrm flipV="1">
          <a:off x="15290800" y="690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7CB0C4F2-421F-4570-BEFD-60E0E72A1476}"/>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FB3DF08E-435A-4C2B-B652-DE8EBEC7306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135044</xdr:rowOff>
    </xdr:to>
    <xdr:cxnSp macro="">
      <xdr:nvCxnSpPr>
        <xdr:cNvPr id="390" name="直線コネクタ 389">
          <a:extLst>
            <a:ext uri="{FF2B5EF4-FFF2-40B4-BE49-F238E27FC236}">
              <a16:creationId xmlns:a16="http://schemas.microsoft.com/office/drawing/2014/main" id="{AF9B098D-4048-45C0-B189-8C724B19AAF3}"/>
            </a:ext>
          </a:extLst>
        </xdr:cNvPr>
        <xdr:cNvCxnSpPr/>
      </xdr:nvCxnSpPr>
      <xdr:spPr>
        <a:xfrm flipV="1">
          <a:off x="14401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a:extLst>
            <a:ext uri="{FF2B5EF4-FFF2-40B4-BE49-F238E27FC236}">
              <a16:creationId xmlns:a16="http://schemas.microsoft.com/office/drawing/2014/main" id="{C5E447DE-A708-4099-8D40-90FA4F75BBB7}"/>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CB9E42CA-4801-405B-8AFC-E7862B218172}"/>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159173</xdr:rowOff>
    </xdr:to>
    <xdr:cxnSp macro="">
      <xdr:nvCxnSpPr>
        <xdr:cNvPr id="393" name="直線コネクタ 392">
          <a:extLst>
            <a:ext uri="{FF2B5EF4-FFF2-40B4-BE49-F238E27FC236}">
              <a16:creationId xmlns:a16="http://schemas.microsoft.com/office/drawing/2014/main" id="{F54E2AAD-38FF-4204-A1CB-E983E0344042}"/>
            </a:ext>
          </a:extLst>
        </xdr:cNvPr>
        <xdr:cNvCxnSpPr/>
      </xdr:nvCxnSpPr>
      <xdr:spPr>
        <a:xfrm flipV="1">
          <a:off x="13512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4" name="フローチャート: 判断 393">
          <a:extLst>
            <a:ext uri="{FF2B5EF4-FFF2-40B4-BE49-F238E27FC236}">
              <a16:creationId xmlns:a16="http://schemas.microsoft.com/office/drawing/2014/main" id="{5C0FCDE0-98BC-4073-863B-6E8686B9C93F}"/>
            </a:ext>
          </a:extLst>
        </xdr:cNvPr>
        <xdr:cNvSpPr/>
      </xdr:nvSpPr>
      <xdr:spPr>
        <a:xfrm>
          <a:off x="14351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86312C7-C611-4923-A6DF-33A29684C10A}"/>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6" name="フローチャート: 判断 395">
          <a:extLst>
            <a:ext uri="{FF2B5EF4-FFF2-40B4-BE49-F238E27FC236}">
              <a16:creationId xmlns:a16="http://schemas.microsoft.com/office/drawing/2014/main" id="{AA1A9424-E8E0-40B6-ABBB-423A83B767B3}"/>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7" name="テキスト ボックス 396">
          <a:extLst>
            <a:ext uri="{FF2B5EF4-FFF2-40B4-BE49-F238E27FC236}">
              <a16:creationId xmlns:a16="http://schemas.microsoft.com/office/drawing/2014/main" id="{683BF7CB-39CD-4E4C-BC66-19B154A86A6A}"/>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DADDC92-DB2A-4607-8882-9EC1161FECA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6D138C7-C0E3-42A0-AF21-7A1FDD06140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CB5B6F0-FFF9-4B25-B6FC-FC9D194391F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E162C684-AD5E-452C-B08A-29FCDF95572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011312F-75EC-46AE-B42F-C7481680E71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3" name="楕円 402">
          <a:extLst>
            <a:ext uri="{FF2B5EF4-FFF2-40B4-BE49-F238E27FC236}">
              <a16:creationId xmlns:a16="http://schemas.microsoft.com/office/drawing/2014/main" id="{67EA4B25-D936-47B3-9AA3-22DF2D104392}"/>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404" name="公債費負担の状況該当値テキスト">
          <a:extLst>
            <a:ext uri="{FF2B5EF4-FFF2-40B4-BE49-F238E27FC236}">
              <a16:creationId xmlns:a16="http://schemas.microsoft.com/office/drawing/2014/main" id="{25D706BB-6B54-47C7-981E-8694E4A654F0}"/>
            </a:ext>
          </a:extLst>
        </xdr:cNvPr>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5" name="楕円 404">
          <a:extLst>
            <a:ext uri="{FF2B5EF4-FFF2-40B4-BE49-F238E27FC236}">
              <a16:creationId xmlns:a16="http://schemas.microsoft.com/office/drawing/2014/main" id="{440F01B9-15B6-49DB-9864-1CE1BC8E1DC6}"/>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6" name="テキスト ボックス 405">
          <a:extLst>
            <a:ext uri="{FF2B5EF4-FFF2-40B4-BE49-F238E27FC236}">
              <a16:creationId xmlns:a16="http://schemas.microsoft.com/office/drawing/2014/main" id="{8E777E34-A1B2-49EA-8403-246365B71FFA}"/>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7" name="楕円 406">
          <a:extLst>
            <a:ext uri="{FF2B5EF4-FFF2-40B4-BE49-F238E27FC236}">
              <a16:creationId xmlns:a16="http://schemas.microsoft.com/office/drawing/2014/main" id="{826C34E9-8739-4A67-8B31-E8288F0439DB}"/>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408" name="テキスト ボックス 407">
          <a:extLst>
            <a:ext uri="{FF2B5EF4-FFF2-40B4-BE49-F238E27FC236}">
              <a16:creationId xmlns:a16="http://schemas.microsoft.com/office/drawing/2014/main" id="{391D4A3E-A1FE-486B-A1DC-ACD0A734D1E3}"/>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9" name="楕円 408">
          <a:extLst>
            <a:ext uri="{FF2B5EF4-FFF2-40B4-BE49-F238E27FC236}">
              <a16:creationId xmlns:a16="http://schemas.microsoft.com/office/drawing/2014/main" id="{B8F9464D-8A9D-4E8A-957F-7B5F9B149181}"/>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170621</xdr:rowOff>
    </xdr:from>
    <xdr:ext cx="762000" cy="259045"/>
    <xdr:sp macro="" textlink="">
      <xdr:nvSpPr>
        <xdr:cNvPr id="410" name="テキスト ボックス 409">
          <a:extLst>
            <a:ext uri="{FF2B5EF4-FFF2-40B4-BE49-F238E27FC236}">
              <a16:creationId xmlns:a16="http://schemas.microsoft.com/office/drawing/2014/main" id="{378A43EE-C142-4C87-BD26-737C917A4806}"/>
            </a:ext>
          </a:extLst>
        </xdr:cNvPr>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11" name="楕円 410">
          <a:extLst>
            <a:ext uri="{FF2B5EF4-FFF2-40B4-BE49-F238E27FC236}">
              <a16:creationId xmlns:a16="http://schemas.microsoft.com/office/drawing/2014/main" id="{E91A684E-2F91-479D-AD21-9343D67056E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412" name="テキスト ボックス 411">
          <a:extLst>
            <a:ext uri="{FF2B5EF4-FFF2-40B4-BE49-F238E27FC236}">
              <a16:creationId xmlns:a16="http://schemas.microsoft.com/office/drawing/2014/main" id="{9921D484-3798-4C00-A025-FB3E9DA6BB37}"/>
            </a:ext>
          </a:extLst>
        </xdr:cNvPr>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40184CEA-ED22-4FF7-A1DE-E4DFEACE8BF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BD121BB8-C86C-492F-8E23-92BAE4860CA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A1D22FE3-3858-4B69-A45D-774FC4AFF31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819525B6-8EC4-41CE-A966-467C2978DDB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DAD58F20-FE96-4732-9DC6-17EFBEC6E67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5A99D006-C8E2-4462-B6D3-C88032B9DDF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A80E950-AA76-46AF-ABA6-1514EC335F9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E6498F9D-227D-4623-BED8-90BFE68F5B7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501DE126-58F3-47A9-9954-EB3BB6A67B2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DA585A93-9DA9-4DDA-AA6B-1407D152193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94B6A796-D80B-433F-8C33-4348453DD77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F019C85B-90C3-4EA8-9CA6-0D60E323C0F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E548BE2A-103A-479F-BD6C-6B5BE9B1231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前年度は、大規模建設事業の実施により平成２３年度以来の算定になったが、今年度は将来負担比率はマイナスとなり算定されなかった。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これは、大規模建設事業による地方債の新規発行により地方債現在高が増加しているものの、財政調整基金等の充当可能財源が増加したことが主な要因である。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引続き地方債の新規発行の抑制を図るほか、交付税算入率の高い有利な地方債を活用し、財政の健全化に努める。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DA7CBD56-2646-4EA2-A43E-7073A5ED3CF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69018A1D-279D-4F6B-BEEB-518B68B9354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487F9366-4581-424D-B964-F4C8C123339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86B20A0A-4A1B-4689-8992-BA1189B4CA6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8FCDB643-9C2B-40AC-925A-63DF4A6DF71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62CD7A29-7FA6-46CF-9A24-2BD72EA4D72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B395EE00-C7AC-4C53-B8CF-C877CA16BE11}"/>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30CBB641-5C1E-4489-BCF4-9A72C24A2BA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D692F9E3-3741-4E34-8326-A3B355BBCAB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7A559484-8501-4C34-AA42-FF56EFF964A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5F8AECC1-7126-4A19-BACA-89ED8F88407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67593373-CB78-46A2-A224-0644965A061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28DBA250-49CE-44E6-8BD0-EC113B80051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8C8BEAEA-8CA0-462F-B334-582378E8656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CF2179FA-97B9-46DE-9A9B-DFB81B4B885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01399764-E1A4-4010-98AB-F08005388F2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F72F73A7-D4B5-4FB6-8E41-98F5DD773D8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9570D831-917F-49E1-A5B3-B21D855E5D4E}"/>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355FE528-D9D6-4341-9319-777FDB4724C5}"/>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597E5DE7-2852-4BCB-B116-FEA00DBFF6F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6" name="将来負担の状況平均値テキスト">
          <a:extLst>
            <a:ext uri="{FF2B5EF4-FFF2-40B4-BE49-F238E27FC236}">
              <a16:creationId xmlns:a16="http://schemas.microsoft.com/office/drawing/2014/main" id="{97DDE46C-CD9F-45DB-ABAD-9125C32BBBDD}"/>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7" name="フローチャート: 判断 446">
          <a:extLst>
            <a:ext uri="{FF2B5EF4-FFF2-40B4-BE49-F238E27FC236}">
              <a16:creationId xmlns:a16="http://schemas.microsoft.com/office/drawing/2014/main" id="{11A35E48-5A02-447C-90A7-3AF93A5D09DF}"/>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a:extLst>
            <a:ext uri="{FF2B5EF4-FFF2-40B4-BE49-F238E27FC236}">
              <a16:creationId xmlns:a16="http://schemas.microsoft.com/office/drawing/2014/main" id="{AE0B4AE5-0901-44A4-8BFD-1ACAED5DB6F4}"/>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12787</xdr:rowOff>
    </xdr:from>
    <xdr:ext cx="736600" cy="259045"/>
    <xdr:sp macro="" textlink="">
      <xdr:nvSpPr>
        <xdr:cNvPr id="449" name="テキスト ボックス 448">
          <a:extLst>
            <a:ext uri="{FF2B5EF4-FFF2-40B4-BE49-F238E27FC236}">
              <a16:creationId xmlns:a16="http://schemas.microsoft.com/office/drawing/2014/main" id="{D537C94F-4BF4-43FC-8A4B-19A7081957DD}"/>
            </a:ext>
          </a:extLst>
        </xdr:cNvPr>
        <xdr:cNvSpPr txBox="1"/>
      </xdr:nvSpPr>
      <xdr:spPr>
        <a:xfrm>
          <a:off x="15798800" y="258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76694</xdr:rowOff>
    </xdr:from>
    <xdr:to>
      <xdr:col>73</xdr:col>
      <xdr:colOff>44450</xdr:colOff>
      <xdr:row>17</xdr:row>
      <xdr:rowOff>6844</xdr:rowOff>
    </xdr:to>
    <xdr:sp macro="" textlink="">
      <xdr:nvSpPr>
        <xdr:cNvPr id="450" name="フローチャート: 判断 449">
          <a:extLst>
            <a:ext uri="{FF2B5EF4-FFF2-40B4-BE49-F238E27FC236}">
              <a16:creationId xmlns:a16="http://schemas.microsoft.com/office/drawing/2014/main" id="{078EB436-B0AB-4E63-A7CC-79BB4F4DF869}"/>
            </a:ext>
          </a:extLst>
        </xdr:cNvPr>
        <xdr:cNvSpPr/>
      </xdr:nvSpPr>
      <xdr:spPr>
        <a:xfrm>
          <a:off x="15240000" y="281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17021</xdr:rowOff>
    </xdr:from>
    <xdr:ext cx="762000" cy="259045"/>
    <xdr:sp macro="" textlink="">
      <xdr:nvSpPr>
        <xdr:cNvPr id="451" name="テキスト ボックス 450">
          <a:extLst>
            <a:ext uri="{FF2B5EF4-FFF2-40B4-BE49-F238E27FC236}">
              <a16:creationId xmlns:a16="http://schemas.microsoft.com/office/drawing/2014/main" id="{22C7C65D-8478-4DB2-A44A-FFB95C4D3AE3}"/>
            </a:ext>
          </a:extLst>
        </xdr:cNvPr>
        <xdr:cNvSpPr txBox="1"/>
      </xdr:nvSpPr>
      <xdr:spPr>
        <a:xfrm>
          <a:off x="14909800" y="25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52" name="フローチャート: 判断 451">
          <a:extLst>
            <a:ext uri="{FF2B5EF4-FFF2-40B4-BE49-F238E27FC236}">
              <a16:creationId xmlns:a16="http://schemas.microsoft.com/office/drawing/2014/main" id="{DCA735C1-43CF-4EE0-BBC0-763BD290B434}"/>
            </a:ext>
          </a:extLst>
        </xdr:cNvPr>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3" name="テキスト ボックス 452">
          <a:extLst>
            <a:ext uri="{FF2B5EF4-FFF2-40B4-BE49-F238E27FC236}">
              <a16:creationId xmlns:a16="http://schemas.microsoft.com/office/drawing/2014/main" id="{5FF592DB-D1D5-468E-9919-CBAEC3B84C36}"/>
            </a:ext>
          </a:extLst>
        </xdr:cNvPr>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111690</xdr:rowOff>
    </xdr:from>
    <xdr:to>
      <xdr:col>64</xdr:col>
      <xdr:colOff>152400</xdr:colOff>
      <xdr:row>18</xdr:row>
      <xdr:rowOff>41840</xdr:rowOff>
    </xdr:to>
    <xdr:sp macro="" textlink="">
      <xdr:nvSpPr>
        <xdr:cNvPr id="454" name="フローチャート: 判断 453">
          <a:extLst>
            <a:ext uri="{FF2B5EF4-FFF2-40B4-BE49-F238E27FC236}">
              <a16:creationId xmlns:a16="http://schemas.microsoft.com/office/drawing/2014/main" id="{EB9BB135-F4B5-452D-8E95-E670BA9BEC46}"/>
            </a:ext>
          </a:extLst>
        </xdr:cNvPr>
        <xdr:cNvSpPr/>
      </xdr:nvSpPr>
      <xdr:spPr>
        <a:xfrm>
          <a:off x="13462000" y="30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52017</xdr:rowOff>
    </xdr:from>
    <xdr:ext cx="762000" cy="259045"/>
    <xdr:sp macro="" textlink="">
      <xdr:nvSpPr>
        <xdr:cNvPr id="455" name="テキスト ボックス 454">
          <a:extLst>
            <a:ext uri="{FF2B5EF4-FFF2-40B4-BE49-F238E27FC236}">
              <a16:creationId xmlns:a16="http://schemas.microsoft.com/office/drawing/2014/main" id="{2541722B-A449-4828-BDAD-1A79B6C5503D}"/>
            </a:ext>
          </a:extLst>
        </xdr:cNvPr>
        <xdr:cNvSpPr txBox="1"/>
      </xdr:nvSpPr>
      <xdr:spPr>
        <a:xfrm>
          <a:off x="13131800" y="27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21421E5-5025-4428-86CD-6FDBC5274FD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D6C799E-1CC4-4699-8559-3DE06460CAC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566B525-8C85-4DE3-A906-9130E97DB4D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8725132-7CF1-46F6-968E-9F45800F172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5304CE9-7A18-4187-B8AE-877CED3E72B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119168</xdr:rowOff>
    </xdr:from>
    <xdr:to>
      <xdr:col>77</xdr:col>
      <xdr:colOff>95250</xdr:colOff>
      <xdr:row>14</xdr:row>
      <xdr:rowOff>49318</xdr:rowOff>
    </xdr:to>
    <xdr:sp macro="" textlink="">
      <xdr:nvSpPr>
        <xdr:cNvPr id="461" name="楕円 460">
          <a:extLst>
            <a:ext uri="{FF2B5EF4-FFF2-40B4-BE49-F238E27FC236}">
              <a16:creationId xmlns:a16="http://schemas.microsoft.com/office/drawing/2014/main" id="{4BE7A39C-FF9A-43A9-AFDA-7998D5FA1EBB}"/>
            </a:ext>
          </a:extLst>
        </xdr:cNvPr>
        <xdr:cNvSpPr/>
      </xdr:nvSpPr>
      <xdr:spPr>
        <a:xfrm>
          <a:off x="16129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59495</xdr:rowOff>
    </xdr:from>
    <xdr:ext cx="736600" cy="259045"/>
    <xdr:sp macro="" textlink="">
      <xdr:nvSpPr>
        <xdr:cNvPr id="462" name="テキスト ボックス 461">
          <a:extLst>
            <a:ext uri="{FF2B5EF4-FFF2-40B4-BE49-F238E27FC236}">
              <a16:creationId xmlns:a16="http://schemas.microsoft.com/office/drawing/2014/main" id="{7CE4282E-B166-41E0-AEF9-467EE43A651B}"/>
            </a:ext>
          </a:extLst>
        </xdr:cNvPr>
        <xdr:cNvSpPr txBox="1"/>
      </xdr:nvSpPr>
      <xdr:spPr>
        <a:xfrm>
          <a:off x="15798800" y="2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人件費に係る経常収支比率は、前年度と比較して０．７ポイント増加したものの、類似団体内平均値より低い（良い）値を維持している。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これは、会計年度任用職員、任期付職員に係る人件費の増加によるものである。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今後も近年の行政需要の多様化・複雑化に対応し、市民サービスの質を維持するため、引き続き、職員給与水準の適正化に努める。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9978</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10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9978</xdr:rowOff>
    </xdr:from>
    <xdr:to>
      <xdr:col>19</xdr:col>
      <xdr:colOff>187325</xdr:colOff>
      <xdr:row>36</xdr:row>
      <xdr:rowOff>1814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107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36</xdr:row>
      <xdr:rowOff>1814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62386"/>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81643</xdr:rowOff>
    </xdr:from>
    <xdr:to>
      <xdr:col>15</xdr:col>
      <xdr:colOff>149225</xdr:colOff>
      <xdr:row>37</xdr:row>
      <xdr:rowOff>11793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168020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33</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62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130628</xdr:rowOff>
    </xdr:from>
    <xdr:to>
      <xdr:col>20</xdr:col>
      <xdr:colOff>38100</xdr:colOff>
      <xdr:row>35</xdr:row>
      <xdr:rowOff>60778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70955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122464</xdr:rowOff>
    </xdr:from>
    <xdr:to>
      <xdr:col>15</xdr:col>
      <xdr:colOff>149225</xdr:colOff>
      <xdr:row>36</xdr:row>
      <xdr:rowOff>52614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62791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125186</xdr:rowOff>
    </xdr:from>
    <xdr:to>
      <xdr:col>11</xdr:col>
      <xdr:colOff>60325</xdr:colOff>
      <xdr:row>33</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65513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物件費に係る経常収支比率は、前年度と比較し０．８ポイント増加したものの、類似団体内平均値より低い（良い）値を維持している。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これは近年の物価高騰による経費の増加が主な要因である。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今後も、行財政改革の取り組みを推進し、経常的な経費の徹底した洗い直しや節減合理化を行い、物件費の抑制を図る。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0</xdr:rowOff>
    </xdr:from>
    <xdr:to>
      <xdr:col>82</xdr:col>
      <xdr:colOff>107950</xdr:colOff>
      <xdr:row>14</xdr:row>
      <xdr:rowOff>101600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00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0</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00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16</xdr:row>
      <xdr:rowOff>152400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27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6350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120650</xdr:rowOff>
    </xdr:from>
    <xdr:to>
      <xdr:col>78</xdr:col>
      <xdr:colOff>120650</xdr:colOff>
      <xdr:row>14</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60977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扶助費に係る経常収支比率は、前年度と比較して０．５ポイント増加し、類似団体内平均値と同程度となった。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これは、子育て支援経費の保育料無償化事業費等の増加によるものである。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今後は、ますます少子高齢化が進み、扶助費の増加が見込まれることから、経常経費全般の抑制に努める。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09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95250</xdr:rowOff>
    </xdr:from>
    <xdr:to>
      <xdr:col>11</xdr:col>
      <xdr:colOff>60325</xdr:colOff>
      <xdr:row>59</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その他に係る経常収支比率は、類似団体内平均値をやや上回っており、前年度と比較し０．３ポイント増加した。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これは、維持補修費及び下水道事業会計に対する繰出金が増加したことによるものである。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今後も、行財政改革の取り組みを推進し、経常的な経費の徹底した洗い直しや節減合理化を行い、歳出抑制を図る。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59</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118110</xdr:rowOff>
    </xdr:from>
    <xdr:to>
      <xdr:col>78</xdr:col>
      <xdr:colOff>120650</xdr:colOff>
      <xdr:row>56</xdr:row>
      <xdr:rowOff>48260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61</xdr:row>
      <xdr:rowOff>1270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3582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1270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補助費等に係る経常収支比率は、類似団体内平均値を上回っており、前年度と比較し０．５ポイント増加した。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これは、企業立地促進奨励金等の補助金が増加したことによるものである。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今後も、行政改革プランに基づき、補助金や負担金等の見直しを行い、補助費等の抑制を図る。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58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38</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459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xdr:rowOff>
    </xdr:from>
    <xdr:to>
      <xdr:col>74</xdr:col>
      <xdr:colOff>31750</xdr:colOff>
      <xdr:row>37</xdr:row>
      <xdr:rowOff>113030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123207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37</xdr:row>
      <xdr:rowOff>115570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公債費に係る経常収支比率は、前年度と比較して０．５ポイント増加したものの、類似団体内平均値より低い（良い）値を維持している。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これは、近年の大規模建設事業に係る償還金の増加によるものである。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今後は、田中美術館新館建設事業等の大規模事業に係る償還の開始によりさらなる増加が予想されるため、引き続き、地方債の新規発行の抑制を図り、地方債残高の抑制に努める。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788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156718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76</xdr:row>
      <xdr:rowOff>76708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15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85852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公債費以外に係る経常収支比率は、前年度と比較し２．８ポイント増加したものの、類似団体内平均値より低い（良い）値となった。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このうち、補助費等が類似団体内平均値を大きく上回っているため、今後は、行政改革プランに基づき、補助金や負担金等の見直しを行い、補助費等の抑制を図る。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76</xdr:row>
      <xdr:rowOff>20320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371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77</xdr:row>
      <xdr:rowOff>16511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837160"/>
          <a:ext cx="8890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78</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1816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8889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13987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7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113344</xdr:rowOff>
    </xdr:from>
    <xdr:to>
      <xdr:col>29</xdr:col>
      <xdr:colOff>127000</xdr:colOff>
      <xdr:row>16</xdr:row>
      <xdr:rowOff>164077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4169"/>
          <a:ext cx="647700" cy="5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164077</xdr:rowOff>
    </xdr:from>
    <xdr:to>
      <xdr:col>26</xdr:col>
      <xdr:colOff>50800</xdr:colOff>
      <xdr:row>17</xdr:row>
      <xdr:rowOff>6539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54902"/>
          <a:ext cx="698500" cy="1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6539</xdr:rowOff>
    </xdr:from>
    <xdr:to>
      <xdr:col>22</xdr:col>
      <xdr:colOff>114300</xdr:colOff>
      <xdr:row>17</xdr:row>
      <xdr:rowOff>118651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8814"/>
          <a:ext cx="698500" cy="11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76146</xdr:rowOff>
    </xdr:from>
    <xdr:to>
      <xdr:col>22</xdr:col>
      <xdr:colOff>165100</xdr:colOff>
      <xdr:row>18</xdr:row>
      <xdr:rowOff>6296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162523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118651</xdr:rowOff>
    </xdr:from>
    <xdr:to>
      <xdr:col>18</xdr:col>
      <xdr:colOff>177800</xdr:colOff>
      <xdr:row>17</xdr:row>
      <xdr:rowOff>130146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0926"/>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155976</xdr:rowOff>
    </xdr:from>
    <xdr:to>
      <xdr:col>19</xdr:col>
      <xdr:colOff>38100</xdr:colOff>
      <xdr:row>18</xdr:row>
      <xdr:rowOff>86126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8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70903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9084</xdr:rowOff>
    </xdr:from>
    <xdr:to>
      <xdr:col>15</xdr:col>
      <xdr:colOff>101600</xdr:colOff>
      <xdr:row>18</xdr:row>
      <xdr:rowOff>110684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2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95461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62544</xdr:rowOff>
    </xdr:from>
    <xdr:to>
      <xdr:col>29</xdr:col>
      <xdr:colOff>177800</xdr:colOff>
      <xdr:row>16</xdr:row>
      <xdr:rowOff>164144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34621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113277</xdr:rowOff>
    </xdr:from>
    <xdr:to>
      <xdr:col>26</xdr:col>
      <xdr:colOff>101600</xdr:colOff>
      <xdr:row>17</xdr:row>
      <xdr:rowOff>43427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4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28204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90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127189</xdr:rowOff>
    </xdr:from>
    <xdr:to>
      <xdr:col>22</xdr:col>
      <xdr:colOff>165100</xdr:colOff>
      <xdr:row>17</xdr:row>
      <xdr:rowOff>57339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67516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67851</xdr:rowOff>
    </xdr:from>
    <xdr:to>
      <xdr:col>19</xdr:col>
      <xdr:colOff>38100</xdr:colOff>
      <xdr:row>17</xdr:row>
      <xdr:rowOff>169451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8178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79346</xdr:rowOff>
    </xdr:from>
    <xdr:to>
      <xdr:col>15</xdr:col>
      <xdr:colOff>101600</xdr:colOff>
      <xdr:row>18</xdr:row>
      <xdr:rowOff>9496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19673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254833</xdr:rowOff>
    </xdr:from>
    <xdr:to>
      <xdr:col>29</xdr:col>
      <xdr:colOff>127000</xdr:colOff>
      <xdr:row>36</xdr:row>
      <xdr:rowOff>9614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65183"/>
          <a:ext cx="647700" cy="9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239611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325425</xdr:rowOff>
    </xdr:from>
    <xdr:to>
      <xdr:col>26</xdr:col>
      <xdr:colOff>50800</xdr:colOff>
      <xdr:row>36</xdr:row>
      <xdr:rowOff>9614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35775"/>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307000</xdr:rowOff>
    </xdr:from>
    <xdr:to>
      <xdr:col>22</xdr:col>
      <xdr:colOff>114300</xdr:colOff>
      <xdr:row>35</xdr:row>
      <xdr:rowOff>325425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17350"/>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3482</xdr:rowOff>
    </xdr:from>
    <xdr:to>
      <xdr:col>22</xdr:col>
      <xdr:colOff>165100</xdr:colOff>
      <xdr:row>36</xdr:row>
      <xdr:rowOff>105082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56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89859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282471</xdr:rowOff>
    </xdr:from>
    <xdr:to>
      <xdr:col>18</xdr:col>
      <xdr:colOff>177800</xdr:colOff>
      <xdr:row>35</xdr:row>
      <xdr:rowOff>307000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2821"/>
          <a:ext cx="698500" cy="2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333192</xdr:rowOff>
    </xdr:from>
    <xdr:to>
      <xdr:col>19</xdr:col>
      <xdr:colOff>38100</xdr:colOff>
      <xdr:row>36</xdr:row>
      <xdr:rowOff>91892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76669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337284</xdr:rowOff>
    </xdr:from>
    <xdr:to>
      <xdr:col>15</xdr:col>
      <xdr:colOff>101600</xdr:colOff>
      <xdr:row>36</xdr:row>
      <xdr:rowOff>95984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80761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204033</xdr:rowOff>
    </xdr:from>
    <xdr:to>
      <xdr:col>29</xdr:col>
      <xdr:colOff>177800</xdr:colOff>
      <xdr:row>35</xdr:row>
      <xdr:rowOff>305633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49110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301714</xdr:rowOff>
    </xdr:from>
    <xdr:to>
      <xdr:col>26</xdr:col>
      <xdr:colOff>101600</xdr:colOff>
      <xdr:row>36</xdr:row>
      <xdr:rowOff>60414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45191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8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274625</xdr:rowOff>
    </xdr:from>
    <xdr:to>
      <xdr:col>22</xdr:col>
      <xdr:colOff>165100</xdr:colOff>
      <xdr:row>36</xdr:row>
      <xdr:rowOff>33325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43502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256200</xdr:rowOff>
    </xdr:from>
    <xdr:to>
      <xdr:col>19</xdr:col>
      <xdr:colOff>38100</xdr:colOff>
      <xdr:row>36</xdr:row>
      <xdr:rowOff>14900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231671</xdr:rowOff>
    </xdr:from>
    <xdr:to>
      <xdr:col>15</xdr:col>
      <xdr:colOff>101600</xdr:colOff>
      <xdr:row>35</xdr:row>
      <xdr:rowOff>333271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34479</xdr:rowOff>
    </xdr:from>
    <xdr:to>
      <xdr:col>24</xdr:col>
      <xdr:colOff>63500</xdr:colOff>
      <xdr:row>37</xdr:row>
      <xdr:rowOff>36275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78129"/>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164127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34479</xdr:rowOff>
    </xdr:from>
    <xdr:to>
      <xdr:col>19</xdr:col>
      <xdr:colOff>177800</xdr:colOff>
      <xdr:row>37</xdr:row>
      <xdr:rowOff>76378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8129"/>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76378</xdr:rowOff>
    </xdr:from>
    <xdr:to>
      <xdr:col>15</xdr:col>
      <xdr:colOff>50800</xdr:colOff>
      <xdr:row>39</xdr:row>
      <xdr:rowOff>5724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0028"/>
          <a:ext cx="889000" cy="2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7682</xdr:rowOff>
    </xdr:from>
    <xdr:to>
      <xdr:col>15</xdr:col>
      <xdr:colOff>101600</xdr:colOff>
      <xdr:row>37</xdr:row>
      <xdr:rowOff>109282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125809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162347</xdr:rowOff>
    </xdr:from>
    <xdr:to>
      <xdr:col>10</xdr:col>
      <xdr:colOff>114300</xdr:colOff>
      <xdr:row>39</xdr:row>
      <xdr:rowOff>5724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77447"/>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45956</xdr:rowOff>
    </xdr:from>
    <xdr:to>
      <xdr:col>10</xdr:col>
      <xdr:colOff>165100</xdr:colOff>
      <xdr:row>38</xdr:row>
      <xdr:rowOff>147556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6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164083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63623</xdr:rowOff>
    </xdr:from>
    <xdr:to>
      <xdr:col>6</xdr:col>
      <xdr:colOff>38100</xdr:colOff>
      <xdr:row>38</xdr:row>
      <xdr:rowOff>165223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7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10300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156925</xdr:rowOff>
    </xdr:from>
    <xdr:to>
      <xdr:col>24</xdr:col>
      <xdr:colOff>114300</xdr:colOff>
      <xdr:row>37</xdr:row>
      <xdr:rowOff>87075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135352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155129</xdr:rowOff>
    </xdr:from>
    <xdr:to>
      <xdr:col>20</xdr:col>
      <xdr:colOff>38100</xdr:colOff>
      <xdr:row>37</xdr:row>
      <xdr:rowOff>85279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76406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25578</xdr:rowOff>
    </xdr:from>
    <xdr:to>
      <xdr:col>15</xdr:col>
      <xdr:colOff>101600</xdr:colOff>
      <xdr:row>37</xdr:row>
      <xdr:rowOff>127178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126374</xdr:rowOff>
    </xdr:from>
    <xdr:to>
      <xdr:col>10</xdr:col>
      <xdr:colOff>165100</xdr:colOff>
      <xdr:row>39</xdr:row>
      <xdr:rowOff>56524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47651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111547</xdr:rowOff>
    </xdr:from>
    <xdr:to>
      <xdr:col>6</xdr:col>
      <xdr:colOff>38100</xdr:colOff>
      <xdr:row>39</xdr:row>
      <xdr:rowOff>41697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32824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57455</xdr:rowOff>
    </xdr:from>
    <xdr:to>
      <xdr:col>24</xdr:col>
      <xdr:colOff>63500</xdr:colOff>
      <xdr:row>59</xdr:row>
      <xdr:rowOff>24029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01555"/>
          <a:ext cx="8382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21349</xdr:rowOff>
    </xdr:from>
    <xdr:to>
      <xdr:col>19</xdr:col>
      <xdr:colOff>177800</xdr:colOff>
      <xdr:row>59</xdr:row>
      <xdr:rowOff>24029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136899"/>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89433</xdr:rowOff>
    </xdr:from>
    <xdr:to>
      <xdr:col>15</xdr:col>
      <xdr:colOff>50800</xdr:colOff>
      <xdr:row>59</xdr:row>
      <xdr:rowOff>21349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33533"/>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160490</xdr:rowOff>
    </xdr:from>
    <xdr:to>
      <xdr:col>15</xdr:col>
      <xdr:colOff>101600</xdr:colOff>
      <xdr:row>58</xdr:row>
      <xdr:rowOff>90640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107167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89433</xdr:rowOff>
    </xdr:from>
    <xdr:to>
      <xdr:col>10</xdr:col>
      <xdr:colOff>114300</xdr:colOff>
      <xdr:row>59</xdr:row>
      <xdr:rowOff>8013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3533"/>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169570</xdr:rowOff>
    </xdr:from>
    <xdr:to>
      <xdr:col>10</xdr:col>
      <xdr:colOff>165100</xdr:colOff>
      <xdr:row>58</xdr:row>
      <xdr:rowOff>99720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116247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53531</xdr:rowOff>
    </xdr:from>
    <xdr:to>
      <xdr:col>6</xdr:col>
      <xdr:colOff>38100</xdr:colOff>
      <xdr:row>58</xdr:row>
      <xdr:rowOff>155131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6655</xdr:rowOff>
    </xdr:from>
    <xdr:to>
      <xdr:col>24</xdr:col>
      <xdr:colOff>114300</xdr:colOff>
      <xdr:row>58</xdr:row>
      <xdr:rowOff>108255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156532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144679</xdr:rowOff>
    </xdr:from>
    <xdr:to>
      <xdr:col>20</xdr:col>
      <xdr:colOff>38100</xdr:colOff>
      <xdr:row>59</xdr:row>
      <xdr:rowOff>74829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65956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141999</xdr:rowOff>
    </xdr:from>
    <xdr:to>
      <xdr:col>15</xdr:col>
      <xdr:colOff>101600</xdr:colOff>
      <xdr:row>59</xdr:row>
      <xdr:rowOff>72149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63276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38633</xdr:rowOff>
    </xdr:from>
    <xdr:to>
      <xdr:col>10</xdr:col>
      <xdr:colOff>165100</xdr:colOff>
      <xdr:row>58</xdr:row>
      <xdr:rowOff>140233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131360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128663</xdr:rowOff>
    </xdr:from>
    <xdr:to>
      <xdr:col>6</xdr:col>
      <xdr:colOff>38100</xdr:colOff>
      <xdr:row>59</xdr:row>
      <xdr:rowOff>58813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49940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133241</xdr:rowOff>
    </xdr:from>
    <xdr:to>
      <xdr:col>24</xdr:col>
      <xdr:colOff>63500</xdr:colOff>
      <xdr:row>78</xdr:row>
      <xdr:rowOff>140843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6341"/>
          <a:ext cx="8382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140272</xdr:rowOff>
    </xdr:from>
    <xdr:to>
      <xdr:col>19</xdr:col>
      <xdr:colOff>177800</xdr:colOff>
      <xdr:row>78</xdr:row>
      <xdr:rowOff>140843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337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140272</xdr:rowOff>
    </xdr:from>
    <xdr:to>
      <xdr:col>15</xdr:col>
      <xdr:colOff>50800</xdr:colOff>
      <xdr:row>78</xdr:row>
      <xdr:rowOff>156026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3372"/>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10909</xdr:rowOff>
    </xdr:from>
    <xdr:to>
      <xdr:col>15</xdr:col>
      <xdr:colOff>101600</xdr:colOff>
      <xdr:row>78</xdr:row>
      <xdr:rowOff>112509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129036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152921</xdr:rowOff>
    </xdr:from>
    <xdr:to>
      <xdr:col>10</xdr:col>
      <xdr:colOff>114300</xdr:colOff>
      <xdr:row>78</xdr:row>
      <xdr:rowOff>156026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6021"/>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68059</xdr:rowOff>
    </xdr:from>
    <xdr:to>
      <xdr:col>10</xdr:col>
      <xdr:colOff>165100</xdr:colOff>
      <xdr:row>78</xdr:row>
      <xdr:rowOff>169659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58877</xdr:rowOff>
    </xdr:from>
    <xdr:to>
      <xdr:col>6</xdr:col>
      <xdr:colOff>38100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82441</xdr:rowOff>
    </xdr:from>
    <xdr:to>
      <xdr:col>24</xdr:col>
      <xdr:colOff>114300</xdr:colOff>
      <xdr:row>79</xdr:row>
      <xdr:rowOff>12591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168818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90043</xdr:rowOff>
    </xdr:from>
    <xdr:to>
      <xdr:col>20</xdr:col>
      <xdr:colOff>38100</xdr:colOff>
      <xdr:row>79</xdr:row>
      <xdr:rowOff>20193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11320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89472</xdr:rowOff>
    </xdr:from>
    <xdr:to>
      <xdr:col>15</xdr:col>
      <xdr:colOff>101600</xdr:colOff>
      <xdr:row>79</xdr:row>
      <xdr:rowOff>19622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10749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105226</xdr:rowOff>
    </xdr:from>
    <xdr:to>
      <xdr:col>10</xdr:col>
      <xdr:colOff>165100</xdr:colOff>
      <xdr:row>79</xdr:row>
      <xdr:rowOff>35376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26503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102121</xdr:rowOff>
    </xdr:from>
    <xdr:to>
      <xdr:col>6</xdr:col>
      <xdr:colOff>38100</xdr:colOff>
      <xdr:row>79</xdr:row>
      <xdr:rowOff>32271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23398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30282</xdr:rowOff>
    </xdr:from>
    <xdr:to>
      <xdr:col>24</xdr:col>
      <xdr:colOff>63500</xdr:colOff>
      <xdr:row>96</xdr:row>
      <xdr:rowOff>101474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18032"/>
          <a:ext cx="838200" cy="24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30282</xdr:rowOff>
    </xdr:from>
    <xdr:to>
      <xdr:col>19</xdr:col>
      <xdr:colOff>177800</xdr:colOff>
      <xdr:row>97</xdr:row>
      <xdr:rowOff>69013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18032"/>
          <a:ext cx="889000" cy="38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69013</xdr:rowOff>
    </xdr:from>
    <xdr:to>
      <xdr:col>15</xdr:col>
      <xdr:colOff>50800</xdr:colOff>
      <xdr:row>97</xdr:row>
      <xdr:rowOff>96135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99663"/>
          <a:ext cx="8890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5542</xdr:rowOff>
    </xdr:from>
    <xdr:to>
      <xdr:col>15</xdr:col>
      <xdr:colOff>101600</xdr:colOff>
      <xdr:row>97</xdr:row>
      <xdr:rowOff>107142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123669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1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96135</xdr:rowOff>
    </xdr:from>
    <xdr:to>
      <xdr:col>10</xdr:col>
      <xdr:colOff>114300</xdr:colOff>
      <xdr:row>97</xdr:row>
      <xdr:rowOff>129625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2678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29235</xdr:rowOff>
    </xdr:from>
    <xdr:to>
      <xdr:col>10</xdr:col>
      <xdr:colOff>165100</xdr:colOff>
      <xdr:row>97</xdr:row>
      <xdr:rowOff>130835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147362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93734</xdr:rowOff>
    </xdr:from>
    <xdr:to>
      <xdr:col>6</xdr:col>
      <xdr:colOff>38100</xdr:colOff>
      <xdr:row>98</xdr:row>
      <xdr:rowOff>23884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15011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50674</xdr:rowOff>
    </xdr:from>
    <xdr:to>
      <xdr:col>24</xdr:col>
      <xdr:colOff>114300</xdr:colOff>
      <xdr:row>96</xdr:row>
      <xdr:rowOff>152274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29101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150932</xdr:rowOff>
    </xdr:from>
    <xdr:to>
      <xdr:col>20</xdr:col>
      <xdr:colOff>38100</xdr:colOff>
      <xdr:row>95</xdr:row>
      <xdr:rowOff>81082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72209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18213</xdr:rowOff>
    </xdr:from>
    <xdr:to>
      <xdr:col>15</xdr:col>
      <xdr:colOff>101600</xdr:colOff>
      <xdr:row>97</xdr:row>
      <xdr:rowOff>119813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110940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45335</xdr:rowOff>
    </xdr:from>
    <xdr:to>
      <xdr:col>10</xdr:col>
      <xdr:colOff>165100</xdr:colOff>
      <xdr:row>97</xdr:row>
      <xdr:rowOff>146935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138062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78825</xdr:rowOff>
    </xdr:from>
    <xdr:to>
      <xdr:col>6</xdr:col>
      <xdr:colOff>38100</xdr:colOff>
      <xdr:row>98</xdr:row>
      <xdr:rowOff>8975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25502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21453</xdr:rowOff>
    </xdr:from>
    <xdr:to>
      <xdr:col>54</xdr:col>
      <xdr:colOff>189865</xdr:colOff>
      <xdr:row>38</xdr:row>
      <xdr:rowOff>164427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850753"/>
          <a:ext cx="1270" cy="82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168254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164427</xdr:rowOff>
    </xdr:from>
    <xdr:to>
      <xdr:col>55</xdr:col>
      <xdr:colOff>88900</xdr:colOff>
      <xdr:row>38</xdr:row>
      <xdr:rowOff>164427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139580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62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21453</xdr:rowOff>
    </xdr:from>
    <xdr:to>
      <xdr:col>55</xdr:col>
      <xdr:colOff>88900</xdr:colOff>
      <xdr:row>34</xdr:row>
      <xdr:rowOff>21453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85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97569</xdr:rowOff>
    </xdr:from>
    <xdr:to>
      <xdr:col>55</xdr:col>
      <xdr:colOff>0</xdr:colOff>
      <xdr:row>35</xdr:row>
      <xdr:rowOff>123843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098319"/>
          <a:ext cx="838200" cy="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76349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97922</xdr:rowOff>
    </xdr:from>
    <xdr:to>
      <xdr:col>55</xdr:col>
      <xdr:colOff>50800</xdr:colOff>
      <xdr:row>37</xdr:row>
      <xdr:rowOff>28072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76126</xdr:rowOff>
    </xdr:from>
    <xdr:to>
      <xdr:col>50</xdr:col>
      <xdr:colOff>114300</xdr:colOff>
      <xdr:row>35</xdr:row>
      <xdr:rowOff>97569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91076"/>
          <a:ext cx="889000" cy="7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149098</xdr:rowOff>
    </xdr:from>
    <xdr:to>
      <xdr:col>50</xdr:col>
      <xdr:colOff>165100</xdr:colOff>
      <xdr:row>37</xdr:row>
      <xdr:rowOff>79248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70375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76126</xdr:rowOff>
    </xdr:from>
    <xdr:to>
      <xdr:col>45</xdr:col>
      <xdr:colOff>177800</xdr:colOff>
      <xdr:row>38</xdr:row>
      <xdr:rowOff>46706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91076"/>
          <a:ext cx="889000" cy="117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159964</xdr:rowOff>
    </xdr:from>
    <xdr:to>
      <xdr:col>46</xdr:col>
      <xdr:colOff>38100</xdr:colOff>
      <xdr:row>33</xdr:row>
      <xdr:rowOff>90114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81241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46706</xdr:rowOff>
    </xdr:from>
    <xdr:to>
      <xdr:col>41</xdr:col>
      <xdr:colOff>50800</xdr:colOff>
      <xdr:row>38</xdr:row>
      <xdr:rowOff>47810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61806"/>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27033</xdr:rowOff>
    </xdr:from>
    <xdr:to>
      <xdr:col>41</xdr:col>
      <xdr:colOff>101600</xdr:colOff>
      <xdr:row>38</xdr:row>
      <xdr:rowOff>128633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119760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74696</xdr:rowOff>
    </xdr:from>
    <xdr:to>
      <xdr:col>36</xdr:col>
      <xdr:colOff>165100</xdr:colOff>
      <xdr:row>39</xdr:row>
      <xdr:rowOff>4846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167423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73043</xdr:rowOff>
    </xdr:from>
    <xdr:to>
      <xdr:col>55</xdr:col>
      <xdr:colOff>50800</xdr:colOff>
      <xdr:row>36</xdr:row>
      <xdr:rowOff>3193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95920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46769</xdr:rowOff>
    </xdr:from>
    <xdr:to>
      <xdr:col>50</xdr:col>
      <xdr:colOff>165100</xdr:colOff>
      <xdr:row>35</xdr:row>
      <xdr:rowOff>148369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164896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2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25326</xdr:rowOff>
    </xdr:from>
    <xdr:to>
      <xdr:col>46</xdr:col>
      <xdr:colOff>38100</xdr:colOff>
      <xdr:row>31</xdr:row>
      <xdr:rowOff>126926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143453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11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167356</xdr:rowOff>
    </xdr:from>
    <xdr:to>
      <xdr:col>41</xdr:col>
      <xdr:colOff>101600</xdr:colOff>
      <xdr:row>38</xdr:row>
      <xdr:rowOff>97506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114033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168460</xdr:rowOff>
    </xdr:from>
    <xdr:to>
      <xdr:col>36</xdr:col>
      <xdr:colOff>165100</xdr:colOff>
      <xdr:row>38</xdr:row>
      <xdr:rowOff>98610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115137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26282</xdr:rowOff>
    </xdr:from>
    <xdr:to>
      <xdr:col>55</xdr:col>
      <xdr:colOff>0</xdr:colOff>
      <xdr:row>56</xdr:row>
      <xdr:rowOff>30027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27482"/>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168755</xdr:rowOff>
    </xdr:from>
    <xdr:to>
      <xdr:col>50</xdr:col>
      <xdr:colOff>114300</xdr:colOff>
      <xdr:row>56</xdr:row>
      <xdr:rowOff>30027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27055"/>
          <a:ext cx="889000" cy="2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168755</xdr:rowOff>
    </xdr:from>
    <xdr:to>
      <xdr:col>45</xdr:col>
      <xdr:colOff>177800</xdr:colOff>
      <xdr:row>56</xdr:row>
      <xdr:rowOff>117270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27055"/>
          <a:ext cx="889000" cy="2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82741</xdr:rowOff>
    </xdr:from>
    <xdr:to>
      <xdr:col>46</xdr:col>
      <xdr:colOff>38100</xdr:colOff>
      <xdr:row>57</xdr:row>
      <xdr:rowOff>12891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4018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117270</xdr:rowOff>
    </xdr:from>
    <xdr:to>
      <xdr:col>41</xdr:col>
      <xdr:colOff>50800</xdr:colOff>
      <xdr:row>57</xdr:row>
      <xdr:rowOff>19914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18470"/>
          <a:ext cx="889000" cy="7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90815</xdr:rowOff>
    </xdr:from>
    <xdr:to>
      <xdr:col>41</xdr:col>
      <xdr:colOff>101600</xdr:colOff>
      <xdr:row>57</xdr:row>
      <xdr:rowOff>20965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112999</xdr:rowOff>
    </xdr:from>
    <xdr:to>
      <xdr:col>36</xdr:col>
      <xdr:colOff>165100</xdr:colOff>
      <xdr:row>57</xdr:row>
      <xdr:rowOff>43149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59676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146932</xdr:rowOff>
    </xdr:from>
    <xdr:to>
      <xdr:col>55</xdr:col>
      <xdr:colOff>50800</xdr:colOff>
      <xdr:row>56</xdr:row>
      <xdr:rowOff>77082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125359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150677</xdr:rowOff>
    </xdr:from>
    <xdr:to>
      <xdr:col>50</xdr:col>
      <xdr:colOff>165100</xdr:colOff>
      <xdr:row>56</xdr:row>
      <xdr:rowOff>80827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97354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117955</xdr:rowOff>
    </xdr:from>
    <xdr:to>
      <xdr:col>46</xdr:col>
      <xdr:colOff>38100</xdr:colOff>
      <xdr:row>55</xdr:row>
      <xdr:rowOff>48105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64632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5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66470</xdr:rowOff>
    </xdr:from>
    <xdr:to>
      <xdr:col>41</xdr:col>
      <xdr:colOff>101600</xdr:colOff>
      <xdr:row>56</xdr:row>
      <xdr:rowOff>168070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140564</xdr:rowOff>
    </xdr:from>
    <xdr:to>
      <xdr:col>36</xdr:col>
      <xdr:colOff>165100</xdr:colOff>
      <xdr:row>57</xdr:row>
      <xdr:rowOff>70714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61841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79175</xdr:rowOff>
    </xdr:from>
    <xdr:to>
      <xdr:col>55</xdr:col>
      <xdr:colOff>0</xdr:colOff>
      <xdr:row>79</xdr:row>
      <xdr:rowOff>19608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52275"/>
          <a:ext cx="8382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79175</xdr:rowOff>
    </xdr:from>
    <xdr:to>
      <xdr:col>50</xdr:col>
      <xdr:colOff>114300</xdr:colOff>
      <xdr:row>78</xdr:row>
      <xdr:rowOff>159976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52275"/>
          <a:ext cx="889000" cy="8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159976</xdr:rowOff>
    </xdr:from>
    <xdr:to>
      <xdr:col>45</xdr:col>
      <xdr:colOff>177800</xdr:colOff>
      <xdr:row>78</xdr:row>
      <xdr:rowOff>169464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3307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1346</xdr:rowOff>
    </xdr:from>
    <xdr:to>
      <xdr:col>46</xdr:col>
      <xdr:colOff>38100</xdr:colOff>
      <xdr:row>78</xdr:row>
      <xdr:rowOff>102946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119473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162263</xdr:rowOff>
    </xdr:from>
    <xdr:to>
      <xdr:col>41</xdr:col>
      <xdr:colOff>50800</xdr:colOff>
      <xdr:row>78</xdr:row>
      <xdr:rowOff>169464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3536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6863</xdr:rowOff>
    </xdr:from>
    <xdr:to>
      <xdr:col>41</xdr:col>
      <xdr:colOff>101600</xdr:colOff>
      <xdr:row>78</xdr:row>
      <xdr:rowOff>108463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124990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9004</xdr:rowOff>
    </xdr:from>
    <xdr:to>
      <xdr:col>36</xdr:col>
      <xdr:colOff>165100</xdr:colOff>
      <xdr:row>78</xdr:row>
      <xdr:rowOff>110604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8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127131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140258</xdr:rowOff>
    </xdr:from>
    <xdr:to>
      <xdr:col>55</xdr:col>
      <xdr:colOff>50800</xdr:colOff>
      <xdr:row>79</xdr:row>
      <xdr:rowOff>70408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55185</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28375</xdr:rowOff>
    </xdr:from>
    <xdr:to>
      <xdr:col>50</xdr:col>
      <xdr:colOff>165100</xdr:colOff>
      <xdr:row>78</xdr:row>
      <xdr:rowOff>129975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121102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109176</xdr:rowOff>
    </xdr:from>
    <xdr:to>
      <xdr:col>46</xdr:col>
      <xdr:colOff>38100</xdr:colOff>
      <xdr:row>79</xdr:row>
      <xdr:rowOff>39326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30453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118664</xdr:rowOff>
    </xdr:from>
    <xdr:to>
      <xdr:col>41</xdr:col>
      <xdr:colOff>101600</xdr:colOff>
      <xdr:row>79</xdr:row>
      <xdr:rowOff>48814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39941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8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111463</xdr:rowOff>
    </xdr:from>
    <xdr:to>
      <xdr:col>36</xdr:col>
      <xdr:colOff>165100</xdr:colOff>
      <xdr:row>79</xdr:row>
      <xdr:rowOff>41613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32740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57496</xdr:rowOff>
    </xdr:from>
    <xdr:to>
      <xdr:col>55</xdr:col>
      <xdr:colOff>0</xdr:colOff>
      <xdr:row>96</xdr:row>
      <xdr:rowOff>90041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45246"/>
          <a:ext cx="838200" cy="20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39726</xdr:rowOff>
    </xdr:from>
    <xdr:to>
      <xdr:col>50</xdr:col>
      <xdr:colOff>114300</xdr:colOff>
      <xdr:row>96</xdr:row>
      <xdr:rowOff>90041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27476"/>
          <a:ext cx="889000" cy="2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39726</xdr:rowOff>
    </xdr:from>
    <xdr:to>
      <xdr:col>45</xdr:col>
      <xdr:colOff>177800</xdr:colOff>
      <xdr:row>96</xdr:row>
      <xdr:rowOff>76491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27476"/>
          <a:ext cx="889000" cy="2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6536</xdr:rowOff>
    </xdr:from>
    <xdr:to>
      <xdr:col>46</xdr:col>
      <xdr:colOff>38100</xdr:colOff>
      <xdr:row>97</xdr:row>
      <xdr:rowOff>108136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99263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76491</xdr:rowOff>
    </xdr:from>
    <xdr:to>
      <xdr:col>41</xdr:col>
      <xdr:colOff>50800</xdr:colOff>
      <xdr:row>97</xdr:row>
      <xdr:rowOff>55423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35691"/>
          <a:ext cx="889000" cy="1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8021</xdr:rowOff>
    </xdr:from>
    <xdr:to>
      <xdr:col>41</xdr:col>
      <xdr:colOff>101600</xdr:colOff>
      <xdr:row>97</xdr:row>
      <xdr:rowOff>109621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100748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46548</xdr:rowOff>
    </xdr:from>
    <xdr:to>
      <xdr:col>36</xdr:col>
      <xdr:colOff>165100</xdr:colOff>
      <xdr:row>97</xdr:row>
      <xdr:rowOff>148148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139275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6696</xdr:rowOff>
    </xdr:from>
    <xdr:to>
      <xdr:col>55</xdr:col>
      <xdr:colOff>50800</xdr:colOff>
      <xdr:row>95</xdr:row>
      <xdr:rowOff>108296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29573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39241</xdr:rowOff>
    </xdr:from>
    <xdr:to>
      <xdr:col>50</xdr:col>
      <xdr:colOff>165100</xdr:colOff>
      <xdr:row>96</xdr:row>
      <xdr:rowOff>140841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157368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160376</xdr:rowOff>
    </xdr:from>
    <xdr:to>
      <xdr:col>46</xdr:col>
      <xdr:colOff>38100</xdr:colOff>
      <xdr:row>95</xdr:row>
      <xdr:rowOff>90526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107053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5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25691</xdr:rowOff>
    </xdr:from>
    <xdr:to>
      <xdr:col>41</xdr:col>
      <xdr:colOff>101600</xdr:colOff>
      <xdr:row>96</xdr:row>
      <xdr:rowOff>127291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143818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6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4623</xdr:rowOff>
    </xdr:from>
    <xdr:to>
      <xdr:col>36</xdr:col>
      <xdr:colOff>165100</xdr:colOff>
      <xdr:row>97</xdr:row>
      <xdr:rowOff>106223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122750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15266</xdr:rowOff>
    </xdr:from>
    <xdr:to>
      <xdr:col>85</xdr:col>
      <xdr:colOff>127000</xdr:colOff>
      <xdr:row>38</xdr:row>
      <xdr:rowOff>69596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30366"/>
          <a:ext cx="8382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73558</xdr:rowOff>
    </xdr:from>
    <xdr:to>
      <xdr:col>81</xdr:col>
      <xdr:colOff>50800</xdr:colOff>
      <xdr:row>38</xdr:row>
      <xdr:rowOff>15266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417208"/>
          <a:ext cx="8890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59669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60109</xdr:rowOff>
    </xdr:from>
    <xdr:to>
      <xdr:col>76</xdr:col>
      <xdr:colOff>114300</xdr:colOff>
      <xdr:row>37</xdr:row>
      <xdr:rowOff>73558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060859"/>
          <a:ext cx="889000" cy="3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90919</xdr:rowOff>
    </xdr:from>
    <xdr:to>
      <xdr:col>76</xdr:col>
      <xdr:colOff>165100</xdr:colOff>
      <xdr:row>38</xdr:row>
      <xdr:rowOff>21069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60109</xdr:rowOff>
    </xdr:from>
    <xdr:to>
      <xdr:col>71</xdr:col>
      <xdr:colOff>177800</xdr:colOff>
      <xdr:row>35</xdr:row>
      <xdr:rowOff>67463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060859"/>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92329</xdr:rowOff>
    </xdr:from>
    <xdr:to>
      <xdr:col>72</xdr:col>
      <xdr:colOff>38100</xdr:colOff>
      <xdr:row>38</xdr:row>
      <xdr:rowOff>22479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13606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120637</xdr:rowOff>
    </xdr:from>
    <xdr:to>
      <xdr:col>67</xdr:col>
      <xdr:colOff>101600</xdr:colOff>
      <xdr:row>38</xdr:row>
      <xdr:rowOff>50788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642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41915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55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18796</xdr:rowOff>
    </xdr:from>
    <xdr:to>
      <xdr:col>85</xdr:col>
      <xdr:colOff>177800</xdr:colOff>
      <xdr:row>38</xdr:row>
      <xdr:rowOff>120396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168673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135915</xdr:rowOff>
    </xdr:from>
    <xdr:to>
      <xdr:col>81</xdr:col>
      <xdr:colOff>101600</xdr:colOff>
      <xdr:row>38</xdr:row>
      <xdr:rowOff>66066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479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82592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2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22758</xdr:rowOff>
    </xdr:from>
    <xdr:to>
      <xdr:col>76</xdr:col>
      <xdr:colOff>165100</xdr:colOff>
      <xdr:row>37</xdr:row>
      <xdr:rowOff>124358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140885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1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9309</xdr:rowOff>
    </xdr:from>
    <xdr:to>
      <xdr:col>72</xdr:col>
      <xdr:colOff>38100</xdr:colOff>
      <xdr:row>35</xdr:row>
      <xdr:rowOff>110909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0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127436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7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16663</xdr:rowOff>
    </xdr:from>
    <xdr:to>
      <xdr:col>67</xdr:col>
      <xdr:colOff>101600</xdr:colOff>
      <xdr:row>35</xdr:row>
      <xdr:rowOff>118263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134790</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79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116954</xdr:rowOff>
    </xdr:from>
    <xdr:to>
      <xdr:col>85</xdr:col>
      <xdr:colOff>127000</xdr:colOff>
      <xdr:row>76</xdr:row>
      <xdr:rowOff>122163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47154"/>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122163</xdr:rowOff>
    </xdr:from>
    <xdr:to>
      <xdr:col>81</xdr:col>
      <xdr:colOff>50800</xdr:colOff>
      <xdr:row>76</xdr:row>
      <xdr:rowOff>162413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52363"/>
          <a:ext cx="889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133086</xdr:rowOff>
    </xdr:from>
    <xdr:to>
      <xdr:col>76</xdr:col>
      <xdr:colOff>114300</xdr:colOff>
      <xdr:row>76</xdr:row>
      <xdr:rowOff>162413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63286"/>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164714</xdr:rowOff>
    </xdr:from>
    <xdr:to>
      <xdr:col>76</xdr:col>
      <xdr:colOff>165100</xdr:colOff>
      <xdr:row>76</xdr:row>
      <xdr:rowOff>94864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2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111390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114652</xdr:rowOff>
    </xdr:from>
    <xdr:to>
      <xdr:col>71</xdr:col>
      <xdr:colOff>177800</xdr:colOff>
      <xdr:row>76</xdr:row>
      <xdr:rowOff>133086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44852"/>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48013</xdr:rowOff>
    </xdr:from>
    <xdr:to>
      <xdr:col>72</xdr:col>
      <xdr:colOff>38100</xdr:colOff>
      <xdr:row>76</xdr:row>
      <xdr:rowOff>149613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166140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66677</xdr:rowOff>
    </xdr:from>
    <xdr:to>
      <xdr:col>67</xdr:col>
      <xdr:colOff>101600</xdr:colOff>
      <xdr:row>76</xdr:row>
      <xdr:rowOff>168277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159404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66154</xdr:rowOff>
    </xdr:from>
    <xdr:to>
      <xdr:col>85</xdr:col>
      <xdr:colOff>177800</xdr:colOff>
      <xdr:row>76</xdr:row>
      <xdr:rowOff>167754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44581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71363</xdr:rowOff>
    </xdr:from>
    <xdr:to>
      <xdr:col>81</xdr:col>
      <xdr:colOff>101600</xdr:colOff>
      <xdr:row>77</xdr:row>
      <xdr:rowOff>1513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164090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9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111613</xdr:rowOff>
    </xdr:from>
    <xdr:to>
      <xdr:col>76</xdr:col>
      <xdr:colOff>165100</xdr:colOff>
      <xdr:row>77</xdr:row>
      <xdr:rowOff>41763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32890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82286</xdr:rowOff>
    </xdr:from>
    <xdr:to>
      <xdr:col>72</xdr:col>
      <xdr:colOff>38100</xdr:colOff>
      <xdr:row>77</xdr:row>
      <xdr:rowOff>12436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0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63852</xdr:rowOff>
    </xdr:from>
    <xdr:to>
      <xdr:col>67</xdr:col>
      <xdr:colOff>101600</xdr:colOff>
      <xdr:row>76</xdr:row>
      <xdr:rowOff>165452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21099</xdr:rowOff>
    </xdr:from>
    <xdr:to>
      <xdr:col>85</xdr:col>
      <xdr:colOff>127000</xdr:colOff>
      <xdr:row>98</xdr:row>
      <xdr:rowOff>167035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480299"/>
          <a:ext cx="838200" cy="48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167035</xdr:rowOff>
    </xdr:from>
    <xdr:to>
      <xdr:col>81</xdr:col>
      <xdr:colOff>50800</xdr:colOff>
      <xdr:row>99</xdr:row>
      <xdr:rowOff>6339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969135"/>
          <a:ext cx="889000" cy="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6339</xdr:rowOff>
    </xdr:from>
    <xdr:to>
      <xdr:col>76</xdr:col>
      <xdr:colOff>114300</xdr:colOff>
      <xdr:row>99</xdr:row>
      <xdr:rowOff>51276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79889"/>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159396</xdr:rowOff>
    </xdr:from>
    <xdr:to>
      <xdr:col>76</xdr:col>
      <xdr:colOff>165100</xdr:colOff>
      <xdr:row>98</xdr:row>
      <xdr:rowOff>89546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106073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51276</xdr:rowOff>
    </xdr:from>
    <xdr:to>
      <xdr:col>71</xdr:col>
      <xdr:colOff>177800</xdr:colOff>
      <xdr:row>99</xdr:row>
      <xdr:rowOff>61595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7024826"/>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52411</xdr:rowOff>
    </xdr:from>
    <xdr:to>
      <xdr:col>72</xdr:col>
      <xdr:colOff>38100</xdr:colOff>
      <xdr:row>98</xdr:row>
      <xdr:rowOff>154011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5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170538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76457</xdr:rowOff>
    </xdr:from>
    <xdr:to>
      <xdr:col>67</xdr:col>
      <xdr:colOff>101600</xdr:colOff>
      <xdr:row>99</xdr:row>
      <xdr:rowOff>6607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141749</xdr:rowOff>
    </xdr:from>
    <xdr:to>
      <xdr:col>85</xdr:col>
      <xdr:colOff>177800</xdr:colOff>
      <xdr:row>96</xdr:row>
      <xdr:rowOff>71899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4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164626</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28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116235</xdr:rowOff>
    </xdr:from>
    <xdr:to>
      <xdr:col>81</xdr:col>
      <xdr:colOff>101600</xdr:colOff>
      <xdr:row>99</xdr:row>
      <xdr:rowOff>46385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37512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1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126989</xdr:rowOff>
    </xdr:from>
    <xdr:to>
      <xdr:col>76</xdr:col>
      <xdr:colOff>165100</xdr:colOff>
      <xdr:row>99</xdr:row>
      <xdr:rowOff>57139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48266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2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476</xdr:rowOff>
    </xdr:from>
    <xdr:to>
      <xdr:col>72</xdr:col>
      <xdr:colOff>38100</xdr:colOff>
      <xdr:row>99</xdr:row>
      <xdr:rowOff>102076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93203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6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10795</xdr:rowOff>
    </xdr:from>
    <xdr:to>
      <xdr:col>67</xdr:col>
      <xdr:colOff>101600</xdr:colOff>
      <xdr:row>99</xdr:row>
      <xdr:rowOff>112395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103522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20771</xdr:rowOff>
    </xdr:from>
    <xdr:to>
      <xdr:col>116</xdr:col>
      <xdr:colOff>63500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35871"/>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20771</xdr:rowOff>
    </xdr:from>
    <xdr:to>
      <xdr:col>111</xdr:col>
      <xdr:colOff>177800</xdr:colOff>
      <xdr:row>38</xdr:row>
      <xdr:rowOff>23114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35871"/>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23114</xdr:rowOff>
    </xdr:from>
    <xdr:to>
      <xdr:col>107</xdr:col>
      <xdr:colOff>50800</xdr:colOff>
      <xdr:row>38</xdr:row>
      <xdr:rowOff>25343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38214"/>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54896</xdr:rowOff>
    </xdr:from>
    <xdr:to>
      <xdr:col>107</xdr:col>
      <xdr:colOff>101600</xdr:colOff>
      <xdr:row>36</xdr:row>
      <xdr:rowOff>156496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2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1573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0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25343</xdr:rowOff>
    </xdr:from>
    <xdr:to>
      <xdr:col>102</xdr:col>
      <xdr:colOff>114300</xdr:colOff>
      <xdr:row>38</xdr:row>
      <xdr:rowOff>25343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67983</xdr:rowOff>
    </xdr:from>
    <xdr:to>
      <xdr:col>102</xdr:col>
      <xdr:colOff>165100</xdr:colOff>
      <xdr:row>36</xdr:row>
      <xdr:rowOff>169583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141364</xdr:rowOff>
    </xdr:from>
    <xdr:to>
      <xdr:col>98</xdr:col>
      <xdr:colOff>38100</xdr:colOff>
      <xdr:row>37</xdr:row>
      <xdr:rowOff>71514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88041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0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141421</xdr:rowOff>
    </xdr:from>
    <xdr:to>
      <xdr:col>112</xdr:col>
      <xdr:colOff>38100</xdr:colOff>
      <xdr:row>38</xdr:row>
      <xdr:rowOff>71571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62698</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577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143764</xdr:rowOff>
    </xdr:from>
    <xdr:to>
      <xdr:col>107</xdr:col>
      <xdr:colOff>101600</xdr:colOff>
      <xdr:row>38</xdr:row>
      <xdr:rowOff>73914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65041</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145993</xdr:rowOff>
    </xdr:from>
    <xdr:to>
      <xdr:col>98</xdr:col>
      <xdr:colOff>38100</xdr:colOff>
      <xdr:row>38</xdr:row>
      <xdr:rowOff>76143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67270</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159512</xdr:rowOff>
    </xdr:from>
    <xdr:to>
      <xdr:col>116</xdr:col>
      <xdr:colOff>63500</xdr:colOff>
      <xdr:row>58</xdr:row>
      <xdr:rowOff>160818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0361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55335</xdr:rowOff>
    </xdr:from>
    <xdr:to>
      <xdr:col>111</xdr:col>
      <xdr:colOff>177800</xdr:colOff>
      <xdr:row>58</xdr:row>
      <xdr:rowOff>159512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999435"/>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55335</xdr:rowOff>
    </xdr:from>
    <xdr:to>
      <xdr:col>107</xdr:col>
      <xdr:colOff>50800</xdr:colOff>
      <xdr:row>58</xdr:row>
      <xdr:rowOff>56969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9994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86832</xdr:rowOff>
    </xdr:from>
    <xdr:to>
      <xdr:col>107</xdr:col>
      <xdr:colOff>101600</xdr:colOff>
      <xdr:row>56</xdr:row>
      <xdr:rowOff>16982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51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33509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29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56969</xdr:rowOff>
    </xdr:from>
    <xdr:to>
      <xdr:col>102</xdr:col>
      <xdr:colOff>114300</xdr:colOff>
      <xdr:row>58</xdr:row>
      <xdr:rowOff>63826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0106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23259</xdr:rowOff>
    </xdr:from>
    <xdr:to>
      <xdr:col>102</xdr:col>
      <xdr:colOff>165100</xdr:colOff>
      <xdr:row>56</xdr:row>
      <xdr:rowOff>124859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62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141386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39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18796</xdr:rowOff>
    </xdr:from>
    <xdr:to>
      <xdr:col>98</xdr:col>
      <xdr:colOff>38100</xdr:colOff>
      <xdr:row>56</xdr:row>
      <xdr:rowOff>120396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1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136923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39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110018</xdr:rowOff>
    </xdr:from>
    <xdr:to>
      <xdr:col>116</xdr:col>
      <xdr:colOff>114300</xdr:colOff>
      <xdr:row>59</xdr:row>
      <xdr:rowOff>40168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24945</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6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108712</xdr:rowOff>
    </xdr:from>
    <xdr:to>
      <xdr:col>112</xdr:col>
      <xdr:colOff>38100</xdr:colOff>
      <xdr:row>59</xdr:row>
      <xdr:rowOff>38862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29989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4535</xdr:rowOff>
    </xdr:from>
    <xdr:to>
      <xdr:col>107</xdr:col>
      <xdr:colOff>101600</xdr:colOff>
      <xdr:row>58</xdr:row>
      <xdr:rowOff>106135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97262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4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6169</xdr:rowOff>
    </xdr:from>
    <xdr:to>
      <xdr:col>102</xdr:col>
      <xdr:colOff>165100</xdr:colOff>
      <xdr:row>58</xdr:row>
      <xdr:rowOff>107769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98896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4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13026</xdr:rowOff>
    </xdr:from>
    <xdr:to>
      <xdr:col>98</xdr:col>
      <xdr:colOff>38100</xdr:colOff>
      <xdr:row>58</xdr:row>
      <xdr:rowOff>114626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105753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8045</xdr:rowOff>
    </xdr:from>
    <xdr:to>
      <xdr:col>116</xdr:col>
      <xdr:colOff>62864</xdr:colOff>
      <xdr:row>78</xdr:row>
      <xdr:rowOff>127603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52445"/>
          <a:ext cx="1269" cy="114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131430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127603</xdr:rowOff>
    </xdr:from>
    <xdr:to>
      <xdr:col>116</xdr:col>
      <xdr:colOff>152400</xdr:colOff>
      <xdr:row>78</xdr:row>
      <xdr:rowOff>127603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126172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1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8045</xdr:rowOff>
    </xdr:from>
    <xdr:to>
      <xdr:col>116</xdr:col>
      <xdr:colOff>152400</xdr:colOff>
      <xdr:row>72</xdr:row>
      <xdr:rowOff>8045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5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163760</xdr:rowOff>
    </xdr:from>
    <xdr:to>
      <xdr:col>116</xdr:col>
      <xdr:colOff>63500</xdr:colOff>
      <xdr:row>75</xdr:row>
      <xdr:rowOff>128041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2851060"/>
          <a:ext cx="8382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118572</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77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140144</xdr:rowOff>
    </xdr:from>
    <xdr:to>
      <xdr:col>116</xdr:col>
      <xdr:colOff>114300</xdr:colOff>
      <xdr:row>76</xdr:row>
      <xdr:rowOff>70293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78092</xdr:rowOff>
    </xdr:from>
    <xdr:to>
      <xdr:col>111</xdr:col>
      <xdr:colOff>177800</xdr:colOff>
      <xdr:row>74</xdr:row>
      <xdr:rowOff>163760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765392"/>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142107</xdr:rowOff>
    </xdr:from>
    <xdr:to>
      <xdr:col>112</xdr:col>
      <xdr:colOff>38100</xdr:colOff>
      <xdr:row>76</xdr:row>
      <xdr:rowOff>72256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63383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30600</xdr:rowOff>
    </xdr:from>
    <xdr:to>
      <xdr:col>107</xdr:col>
      <xdr:colOff>50800</xdr:colOff>
      <xdr:row>74</xdr:row>
      <xdr:rowOff>78092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375000"/>
          <a:ext cx="889000" cy="3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63367</xdr:rowOff>
    </xdr:from>
    <xdr:to>
      <xdr:col>102</xdr:col>
      <xdr:colOff>114300</xdr:colOff>
      <xdr:row>72</xdr:row>
      <xdr:rowOff>30600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236317"/>
          <a:ext cx="889000" cy="1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77241</xdr:rowOff>
    </xdr:from>
    <xdr:to>
      <xdr:col>116</xdr:col>
      <xdr:colOff>114300</xdr:colOff>
      <xdr:row>76</xdr:row>
      <xdr:rowOff>7392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35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100118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7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112960</xdr:rowOff>
    </xdr:from>
    <xdr:to>
      <xdr:col>112</xdr:col>
      <xdr:colOff>38100</xdr:colOff>
      <xdr:row>75</xdr:row>
      <xdr:rowOff>43110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59637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27292</xdr:rowOff>
    </xdr:from>
    <xdr:to>
      <xdr:col>107</xdr:col>
      <xdr:colOff>101600</xdr:colOff>
      <xdr:row>74</xdr:row>
      <xdr:rowOff>128892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145419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4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151250</xdr:rowOff>
    </xdr:from>
    <xdr:to>
      <xdr:col>102</xdr:col>
      <xdr:colOff>165100</xdr:colOff>
      <xdr:row>72</xdr:row>
      <xdr:rowOff>81400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3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97927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0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12567</xdr:rowOff>
    </xdr:from>
    <xdr:to>
      <xdr:col>98</xdr:col>
      <xdr:colOff>38100</xdr:colOff>
      <xdr:row>71</xdr:row>
      <xdr:rowOff>114167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1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130694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9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歳出決算額は、住民一人当たり６４４千円で、前年度から３１千円の増額となっている。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類似団体内平均値と比較し、普通建設事業費（うち更新整備）が田中美術館新館建設事業、美星公民館建設事業により大きく上回っている。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普通建設事業費については、井原中学校建設事業等の大規模事業が終了したため、類似団体内平均値以下へ減少している。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少子高齢化に伴う扶助費の増加や、新焼却場建設に伴う西部衛生施設組合への負担金の増加も見込まれるため、経費全般について、引き続き、優先順位の見極めと徹底した歳出抑制に努める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99123</xdr:rowOff>
    </xdr:from>
    <xdr:to>
      <xdr:col>24</xdr:col>
      <xdr:colOff>63500</xdr:colOff>
      <xdr:row>36</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9873"/>
          <a:ext cx="8382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xdr:rowOff>
    </xdr:from>
    <xdr:to>
      <xdr:col>19</xdr:col>
      <xdr:colOff>177800</xdr:colOff>
      <xdr:row>36</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24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135890</xdr:rowOff>
    </xdr:from>
    <xdr:to>
      <xdr:col>15</xdr:col>
      <xdr:colOff>50800</xdr:colOff>
      <xdr:row>36</xdr:row>
      <xdr:rowOff>254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664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135890</xdr:rowOff>
    </xdr:from>
    <xdr:to>
      <xdr:col>10</xdr:col>
      <xdr:colOff>114300</xdr:colOff>
      <xdr:row>35</xdr:row>
      <xdr:rowOff>148272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6640"/>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167767</xdr:rowOff>
    </xdr:from>
    <xdr:to>
      <xdr:col>10</xdr:col>
      <xdr:colOff>165100</xdr:colOff>
      <xdr:row>36</xdr:row>
      <xdr:rowOff>97917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xdr:rowOff>
    </xdr:from>
    <xdr:to>
      <xdr:col>6</xdr:col>
      <xdr:colOff>38100</xdr:colOff>
      <xdr:row>36</xdr:row>
      <xdr:rowOff>102679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93806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48323</xdr:rowOff>
    </xdr:from>
    <xdr:to>
      <xdr:col>24</xdr:col>
      <xdr:colOff>114300</xdr:colOff>
      <xdr:row>35</xdr:row>
      <xdr:rowOff>149923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71200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155194</xdr:rowOff>
    </xdr:from>
    <xdr:to>
      <xdr:col>20</xdr:col>
      <xdr:colOff>38100</xdr:colOff>
      <xdr:row>36</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76471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120904</xdr:rowOff>
    </xdr:from>
    <xdr:to>
      <xdr:col>15</xdr:col>
      <xdr:colOff>101600</xdr:colOff>
      <xdr:row>36</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67581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85090</xdr:rowOff>
    </xdr:from>
    <xdr:to>
      <xdr:col>10</xdr:col>
      <xdr:colOff>165100</xdr:colOff>
      <xdr:row>36</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97472</xdr:rowOff>
    </xdr:from>
    <xdr:to>
      <xdr:col>6</xdr:col>
      <xdr:colOff>38100</xdr:colOff>
      <xdr:row>36</xdr:row>
      <xdr:rowOff>27622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7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160644</xdr:rowOff>
    </xdr:from>
    <xdr:to>
      <xdr:col>24</xdr:col>
      <xdr:colOff>63500</xdr:colOff>
      <xdr:row>56</xdr:row>
      <xdr:rowOff>138886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0394"/>
          <a:ext cx="838200" cy="1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89365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40263</xdr:rowOff>
    </xdr:from>
    <xdr:to>
      <xdr:col>19</xdr:col>
      <xdr:colOff>177800</xdr:colOff>
      <xdr:row>56</xdr:row>
      <xdr:rowOff>138886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98563"/>
          <a:ext cx="889000" cy="4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155578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40263</xdr:rowOff>
    </xdr:from>
    <xdr:to>
      <xdr:col>15</xdr:col>
      <xdr:colOff>50800</xdr:colOff>
      <xdr:row>57</xdr:row>
      <xdr:rowOff>66242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98563"/>
          <a:ext cx="889000" cy="5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66242</xdr:rowOff>
    </xdr:from>
    <xdr:to>
      <xdr:col>10</xdr:col>
      <xdr:colOff>114300</xdr:colOff>
      <xdr:row>57</xdr:row>
      <xdr:rowOff>102594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38892"/>
          <a:ext cx="889000" cy="3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109844</xdr:rowOff>
    </xdr:from>
    <xdr:to>
      <xdr:col>24</xdr:col>
      <xdr:colOff>114300</xdr:colOff>
      <xdr:row>56</xdr:row>
      <xdr:rowOff>39994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88271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88086</xdr:rowOff>
    </xdr:from>
    <xdr:to>
      <xdr:col>20</xdr:col>
      <xdr:colOff>38100</xdr:colOff>
      <xdr:row>57</xdr:row>
      <xdr:rowOff>18236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160913</xdr:rowOff>
    </xdr:from>
    <xdr:to>
      <xdr:col>15</xdr:col>
      <xdr:colOff>101600</xdr:colOff>
      <xdr:row>54</xdr:row>
      <xdr:rowOff>91063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82190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4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15442</xdr:rowOff>
    </xdr:from>
    <xdr:to>
      <xdr:col>10</xdr:col>
      <xdr:colOff>165100</xdr:colOff>
      <xdr:row>57</xdr:row>
      <xdr:rowOff>117042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108169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51794</xdr:rowOff>
    </xdr:from>
    <xdr:to>
      <xdr:col>6</xdr:col>
      <xdr:colOff>38100</xdr:colOff>
      <xdr:row>57</xdr:row>
      <xdr:rowOff>153394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144521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121140</xdr:rowOff>
    </xdr:from>
    <xdr:to>
      <xdr:col>24</xdr:col>
      <xdr:colOff>63500</xdr:colOff>
      <xdr:row>76</xdr:row>
      <xdr:rowOff>15962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79890"/>
          <a:ext cx="838200" cy="6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121140</xdr:rowOff>
    </xdr:from>
    <xdr:to>
      <xdr:col>19</xdr:col>
      <xdr:colOff>177800</xdr:colOff>
      <xdr:row>77</xdr:row>
      <xdr:rowOff>7635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9890"/>
          <a:ext cx="889000" cy="2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7635</xdr:rowOff>
    </xdr:from>
    <xdr:to>
      <xdr:col>15</xdr:col>
      <xdr:colOff>50800</xdr:colOff>
      <xdr:row>77</xdr:row>
      <xdr:rowOff>97104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9285"/>
          <a:ext cx="889000" cy="8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97104</xdr:rowOff>
    </xdr:from>
    <xdr:to>
      <xdr:col>10</xdr:col>
      <xdr:colOff>114300</xdr:colOff>
      <xdr:row>77</xdr:row>
      <xdr:rowOff>143173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8754"/>
          <a:ext cx="889000" cy="4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136612</xdr:rowOff>
    </xdr:from>
    <xdr:to>
      <xdr:col>24</xdr:col>
      <xdr:colOff>114300</xdr:colOff>
      <xdr:row>76</xdr:row>
      <xdr:rowOff>66762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115039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70340</xdr:rowOff>
    </xdr:from>
    <xdr:to>
      <xdr:col>20</xdr:col>
      <xdr:colOff>38100</xdr:colOff>
      <xdr:row>76</xdr:row>
      <xdr:rowOff>490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163067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2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128285</xdr:rowOff>
    </xdr:from>
    <xdr:to>
      <xdr:col>15</xdr:col>
      <xdr:colOff>101600</xdr:colOff>
      <xdr:row>77</xdr:row>
      <xdr:rowOff>58435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74961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46304</xdr:rowOff>
    </xdr:from>
    <xdr:to>
      <xdr:col>10</xdr:col>
      <xdr:colOff>165100</xdr:colOff>
      <xdr:row>77</xdr:row>
      <xdr:rowOff>147904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164431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2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92373</xdr:rowOff>
    </xdr:from>
    <xdr:to>
      <xdr:col>6</xdr:col>
      <xdr:colOff>38100</xdr:colOff>
      <xdr:row>78</xdr:row>
      <xdr:rowOff>22523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39050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6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33082</xdr:rowOff>
    </xdr:from>
    <xdr:to>
      <xdr:col>24</xdr:col>
      <xdr:colOff>63500</xdr:colOff>
      <xdr:row>91</xdr:row>
      <xdr:rowOff>104862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463582"/>
          <a:ext cx="8382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33082</xdr:rowOff>
    </xdr:from>
    <xdr:to>
      <xdr:col>19</xdr:col>
      <xdr:colOff>177800</xdr:colOff>
      <xdr:row>92</xdr:row>
      <xdr:rowOff>55324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463582"/>
          <a:ext cx="889000" cy="3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55324</xdr:rowOff>
    </xdr:from>
    <xdr:to>
      <xdr:col>15</xdr:col>
      <xdr:colOff>50800</xdr:colOff>
      <xdr:row>93</xdr:row>
      <xdr:rowOff>110417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828724"/>
          <a:ext cx="8890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129911</xdr:rowOff>
    </xdr:from>
    <xdr:to>
      <xdr:col>15</xdr:col>
      <xdr:colOff>101600</xdr:colOff>
      <xdr:row>95</xdr:row>
      <xdr:rowOff>60061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2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110417</xdr:rowOff>
    </xdr:from>
    <xdr:to>
      <xdr:col>10</xdr:col>
      <xdr:colOff>114300</xdr:colOff>
      <xdr:row>93</xdr:row>
      <xdr:rowOff>133641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55267"/>
          <a:ext cx="889000" cy="2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144952</xdr:rowOff>
    </xdr:from>
    <xdr:to>
      <xdr:col>10</xdr:col>
      <xdr:colOff>165100</xdr:colOff>
      <xdr:row>95</xdr:row>
      <xdr:rowOff>75102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26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51958</xdr:rowOff>
    </xdr:from>
    <xdr:to>
      <xdr:col>6</xdr:col>
      <xdr:colOff>38100</xdr:colOff>
      <xdr:row>95</xdr:row>
      <xdr:rowOff>153558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33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54062</xdr:rowOff>
    </xdr:from>
    <xdr:to>
      <xdr:col>24</xdr:col>
      <xdr:colOff>114300</xdr:colOff>
      <xdr:row>91</xdr:row>
      <xdr:rowOff>155662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6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76939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5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153732</xdr:rowOff>
    </xdr:from>
    <xdr:to>
      <xdr:col>20</xdr:col>
      <xdr:colOff>38100</xdr:colOff>
      <xdr:row>90</xdr:row>
      <xdr:rowOff>83882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4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100409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1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4524</xdr:rowOff>
    </xdr:from>
    <xdr:to>
      <xdr:col>15</xdr:col>
      <xdr:colOff>101600</xdr:colOff>
      <xdr:row>92</xdr:row>
      <xdr:rowOff>106124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7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122651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5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59617</xdr:rowOff>
    </xdr:from>
    <xdr:to>
      <xdr:col>10</xdr:col>
      <xdr:colOff>165100</xdr:colOff>
      <xdr:row>93</xdr:row>
      <xdr:rowOff>161217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0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6294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7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82841</xdr:rowOff>
    </xdr:from>
    <xdr:to>
      <xdr:col>6</xdr:col>
      <xdr:colOff>38100</xdr:colOff>
      <xdr:row>94</xdr:row>
      <xdr:rowOff>12991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29518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159620</xdr:rowOff>
    </xdr:from>
    <xdr:to>
      <xdr:col>55</xdr:col>
      <xdr:colOff>0</xdr:colOff>
      <xdr:row>38</xdr:row>
      <xdr:rowOff>8908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03270"/>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159620</xdr:rowOff>
    </xdr:from>
    <xdr:to>
      <xdr:col>50</xdr:col>
      <xdr:colOff>114300</xdr:colOff>
      <xdr:row>38</xdr:row>
      <xdr:rowOff>33401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03270"/>
          <a:ext cx="8890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110108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33401</xdr:rowOff>
    </xdr:from>
    <xdr:to>
      <xdr:col>45</xdr:col>
      <xdr:colOff>177800</xdr:colOff>
      <xdr:row>38</xdr:row>
      <xdr:rowOff>44178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4850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42527</xdr:rowOff>
    </xdr:from>
    <xdr:to>
      <xdr:col>46</xdr:col>
      <xdr:colOff>38100</xdr:colOff>
      <xdr:row>38</xdr:row>
      <xdr:rowOff>144127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135254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39769</xdr:rowOff>
    </xdr:from>
    <xdr:to>
      <xdr:col>41</xdr:col>
      <xdr:colOff>50800</xdr:colOff>
      <xdr:row>38</xdr:row>
      <xdr:rowOff>44178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486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51998</xdr:rowOff>
    </xdr:from>
    <xdr:to>
      <xdr:col>41</xdr:col>
      <xdr:colOff>101600</xdr:colOff>
      <xdr:row>38</xdr:row>
      <xdr:rowOff>153598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144725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43343</xdr:rowOff>
    </xdr:from>
    <xdr:to>
      <xdr:col>36</xdr:col>
      <xdr:colOff>165100</xdr:colOff>
      <xdr:row>38</xdr:row>
      <xdr:rowOff>144943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5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136070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129558</xdr:rowOff>
    </xdr:from>
    <xdr:to>
      <xdr:col>55</xdr:col>
      <xdr:colOff>50800</xdr:colOff>
      <xdr:row>38</xdr:row>
      <xdr:rowOff>59708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152435</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108821</xdr:rowOff>
    </xdr:from>
    <xdr:to>
      <xdr:col>50</xdr:col>
      <xdr:colOff>165100</xdr:colOff>
      <xdr:row>38</xdr:row>
      <xdr:rowOff>38971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55498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2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154051</xdr:rowOff>
    </xdr:from>
    <xdr:to>
      <xdr:col>46</xdr:col>
      <xdr:colOff>38100</xdr:colOff>
      <xdr:row>38</xdr:row>
      <xdr:rowOff>84201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100728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164828</xdr:rowOff>
    </xdr:from>
    <xdr:to>
      <xdr:col>41</xdr:col>
      <xdr:colOff>101600</xdr:colOff>
      <xdr:row>38</xdr:row>
      <xdr:rowOff>94978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111505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8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160419</xdr:rowOff>
    </xdr:from>
    <xdr:to>
      <xdr:col>36</xdr:col>
      <xdr:colOff>165100</xdr:colOff>
      <xdr:row>38</xdr:row>
      <xdr:rowOff>90569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107096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7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89636</xdr:rowOff>
    </xdr:from>
    <xdr:to>
      <xdr:col>55</xdr:col>
      <xdr:colOff>0</xdr:colOff>
      <xdr:row>57</xdr:row>
      <xdr:rowOff>39440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90836"/>
          <a:ext cx="838200" cy="1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57176</xdr:rowOff>
    </xdr:from>
    <xdr:to>
      <xdr:col>50</xdr:col>
      <xdr:colOff>114300</xdr:colOff>
      <xdr:row>56</xdr:row>
      <xdr:rowOff>89636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315476"/>
          <a:ext cx="889000" cy="3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57176</xdr:rowOff>
    </xdr:from>
    <xdr:to>
      <xdr:col>45</xdr:col>
      <xdr:colOff>177800</xdr:colOff>
      <xdr:row>57</xdr:row>
      <xdr:rowOff>98990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15476"/>
          <a:ext cx="889000" cy="55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85827</xdr:rowOff>
    </xdr:from>
    <xdr:to>
      <xdr:col>41</xdr:col>
      <xdr:colOff>50800</xdr:colOff>
      <xdr:row>57</xdr:row>
      <xdr:rowOff>98990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58477"/>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160090</xdr:rowOff>
    </xdr:from>
    <xdr:to>
      <xdr:col>55</xdr:col>
      <xdr:colOff>50800</xdr:colOff>
      <xdr:row>57</xdr:row>
      <xdr:rowOff>90240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138517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38836</xdr:rowOff>
    </xdr:from>
    <xdr:to>
      <xdr:col>50</xdr:col>
      <xdr:colOff>165100</xdr:colOff>
      <xdr:row>56</xdr:row>
      <xdr:rowOff>140436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131563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6376</xdr:rowOff>
    </xdr:from>
    <xdr:to>
      <xdr:col>46</xdr:col>
      <xdr:colOff>38100</xdr:colOff>
      <xdr:row>54</xdr:row>
      <xdr:rowOff>107976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124503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48190</xdr:rowOff>
    </xdr:from>
    <xdr:to>
      <xdr:col>41</xdr:col>
      <xdr:colOff>101600</xdr:colOff>
      <xdr:row>57</xdr:row>
      <xdr:rowOff>149790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140917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35027</xdr:rowOff>
    </xdr:from>
    <xdr:to>
      <xdr:col>36</xdr:col>
      <xdr:colOff>165100</xdr:colOff>
      <xdr:row>57</xdr:row>
      <xdr:rowOff>136627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127754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167070</xdr:rowOff>
    </xdr:from>
    <xdr:to>
      <xdr:col>55</xdr:col>
      <xdr:colOff>0</xdr:colOff>
      <xdr:row>78</xdr:row>
      <xdr:rowOff>25431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68720"/>
          <a:ext cx="838200" cy="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152380</xdr:rowOff>
    </xdr:from>
    <xdr:to>
      <xdr:col>50</xdr:col>
      <xdr:colOff>114300</xdr:colOff>
      <xdr:row>77</xdr:row>
      <xdr:rowOff>167070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82580"/>
          <a:ext cx="889000" cy="1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152380</xdr:rowOff>
    </xdr:from>
    <xdr:to>
      <xdr:col>45</xdr:col>
      <xdr:colOff>177800</xdr:colOff>
      <xdr:row>78</xdr:row>
      <xdr:rowOff>69794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82580"/>
          <a:ext cx="889000" cy="2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162243</xdr:rowOff>
    </xdr:from>
    <xdr:to>
      <xdr:col>46</xdr:col>
      <xdr:colOff>38100</xdr:colOff>
      <xdr:row>78</xdr:row>
      <xdr:rowOff>92393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6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83520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163748</xdr:rowOff>
    </xdr:from>
    <xdr:to>
      <xdr:col>41</xdr:col>
      <xdr:colOff>50800</xdr:colOff>
      <xdr:row>78</xdr:row>
      <xdr:rowOff>69794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5398"/>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51288</xdr:rowOff>
    </xdr:from>
    <xdr:to>
      <xdr:col>41</xdr:col>
      <xdr:colOff>101600</xdr:colOff>
      <xdr:row>78</xdr:row>
      <xdr:rowOff>152888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144015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58565</xdr:rowOff>
    </xdr:from>
    <xdr:to>
      <xdr:col>36</xdr:col>
      <xdr:colOff>165100</xdr:colOff>
      <xdr:row>78</xdr:row>
      <xdr:rowOff>160165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151292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146081</xdr:rowOff>
    </xdr:from>
    <xdr:to>
      <xdr:col>55</xdr:col>
      <xdr:colOff>50800</xdr:colOff>
      <xdr:row>78</xdr:row>
      <xdr:rowOff>76231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124508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116270</xdr:rowOff>
    </xdr:from>
    <xdr:to>
      <xdr:col>50</xdr:col>
      <xdr:colOff>165100</xdr:colOff>
      <xdr:row>78</xdr:row>
      <xdr:rowOff>46420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101580</xdr:rowOff>
    </xdr:from>
    <xdr:to>
      <xdr:col>46</xdr:col>
      <xdr:colOff>38100</xdr:colOff>
      <xdr:row>77</xdr:row>
      <xdr:rowOff>31730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48257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18994</xdr:rowOff>
    </xdr:from>
    <xdr:to>
      <xdr:col>41</xdr:col>
      <xdr:colOff>101600</xdr:colOff>
      <xdr:row>78</xdr:row>
      <xdr:rowOff>120594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137121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112948</xdr:rowOff>
    </xdr:from>
    <xdr:to>
      <xdr:col>36</xdr:col>
      <xdr:colOff>165100</xdr:colOff>
      <xdr:row>78</xdr:row>
      <xdr:rowOff>43098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59625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8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157696</xdr:rowOff>
    </xdr:from>
    <xdr:to>
      <xdr:col>55</xdr:col>
      <xdr:colOff>0</xdr:colOff>
      <xdr:row>97</xdr:row>
      <xdr:rowOff>3797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6896"/>
          <a:ext cx="8382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157696</xdr:rowOff>
    </xdr:from>
    <xdr:to>
      <xdr:col>50</xdr:col>
      <xdr:colOff>114300</xdr:colOff>
      <xdr:row>97</xdr:row>
      <xdr:rowOff>41708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6896"/>
          <a:ext cx="8890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41708</xdr:rowOff>
    </xdr:from>
    <xdr:to>
      <xdr:col>45</xdr:col>
      <xdr:colOff>177800</xdr:colOff>
      <xdr:row>98</xdr:row>
      <xdr:rowOff>3874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72358"/>
          <a:ext cx="889000" cy="1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116256</xdr:rowOff>
    </xdr:from>
    <xdr:to>
      <xdr:col>41</xdr:col>
      <xdr:colOff>50800</xdr:colOff>
      <xdr:row>98</xdr:row>
      <xdr:rowOff>3874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46906"/>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124447</xdr:rowOff>
    </xdr:from>
    <xdr:to>
      <xdr:col>55</xdr:col>
      <xdr:colOff>50800</xdr:colOff>
      <xdr:row>97</xdr:row>
      <xdr:rowOff>54597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102874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106896</xdr:rowOff>
    </xdr:from>
    <xdr:to>
      <xdr:col>50</xdr:col>
      <xdr:colOff>165100</xdr:colOff>
      <xdr:row>97</xdr:row>
      <xdr:rowOff>37046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53573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162358</xdr:rowOff>
    </xdr:from>
    <xdr:to>
      <xdr:col>46</xdr:col>
      <xdr:colOff>38100</xdr:colOff>
      <xdr:row>97</xdr:row>
      <xdr:rowOff>92508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83635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124524</xdr:rowOff>
    </xdr:from>
    <xdr:to>
      <xdr:col>41</xdr:col>
      <xdr:colOff>101600</xdr:colOff>
      <xdr:row>98</xdr:row>
      <xdr:rowOff>54674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45801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65456</xdr:rowOff>
    </xdr:from>
    <xdr:to>
      <xdr:col>36</xdr:col>
      <xdr:colOff>165100</xdr:colOff>
      <xdr:row>97</xdr:row>
      <xdr:rowOff>167056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158183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28905</xdr:rowOff>
    </xdr:from>
    <xdr:to>
      <xdr:col>85</xdr:col>
      <xdr:colOff>127000</xdr:colOff>
      <xdr:row>36</xdr:row>
      <xdr:rowOff>144044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01105"/>
          <a:ext cx="838200" cy="1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28905</xdr:rowOff>
    </xdr:from>
    <xdr:to>
      <xdr:col>81</xdr:col>
      <xdr:colOff>50800</xdr:colOff>
      <xdr:row>37</xdr:row>
      <xdr:rowOff>40564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01105"/>
          <a:ext cx="889000" cy="1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18885</xdr:rowOff>
    </xdr:from>
    <xdr:to>
      <xdr:col>76</xdr:col>
      <xdr:colOff>114300</xdr:colOff>
      <xdr:row>37</xdr:row>
      <xdr:rowOff>40564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62535"/>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156578</xdr:rowOff>
    </xdr:from>
    <xdr:to>
      <xdr:col>71</xdr:col>
      <xdr:colOff>177800</xdr:colOff>
      <xdr:row>37</xdr:row>
      <xdr:rowOff>18885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28778"/>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93244</xdr:rowOff>
    </xdr:from>
    <xdr:to>
      <xdr:col>85</xdr:col>
      <xdr:colOff>177800</xdr:colOff>
      <xdr:row>37</xdr:row>
      <xdr:rowOff>23394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71671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149555</xdr:rowOff>
    </xdr:from>
    <xdr:to>
      <xdr:col>81</xdr:col>
      <xdr:colOff>101600</xdr:colOff>
      <xdr:row>36</xdr:row>
      <xdr:rowOff>79705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70832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161214</xdr:rowOff>
    </xdr:from>
    <xdr:to>
      <xdr:col>76</xdr:col>
      <xdr:colOff>165100</xdr:colOff>
      <xdr:row>37</xdr:row>
      <xdr:rowOff>91364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139535</xdr:rowOff>
    </xdr:from>
    <xdr:to>
      <xdr:col>72</xdr:col>
      <xdr:colOff>38100</xdr:colOff>
      <xdr:row>37</xdr:row>
      <xdr:rowOff>69685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60812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105778</xdr:rowOff>
    </xdr:from>
    <xdr:to>
      <xdr:col>67</xdr:col>
      <xdr:colOff>101600</xdr:colOff>
      <xdr:row>37</xdr:row>
      <xdr:rowOff>35928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52455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167734</xdr:rowOff>
    </xdr:from>
    <xdr:to>
      <xdr:col>85</xdr:col>
      <xdr:colOff>127000</xdr:colOff>
      <xdr:row>58</xdr:row>
      <xdr:rowOff>50317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68934"/>
          <a:ext cx="838200" cy="2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55552</xdr:rowOff>
    </xdr:from>
    <xdr:to>
      <xdr:col>81</xdr:col>
      <xdr:colOff>50800</xdr:colOff>
      <xdr:row>58</xdr:row>
      <xdr:rowOff>50317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28202"/>
          <a:ext cx="889000" cy="16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55552</xdr:rowOff>
    </xdr:from>
    <xdr:to>
      <xdr:col>76</xdr:col>
      <xdr:colOff>114300</xdr:colOff>
      <xdr:row>57</xdr:row>
      <xdr:rowOff>75288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28202"/>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75092</xdr:rowOff>
    </xdr:from>
    <xdr:to>
      <xdr:col>76</xdr:col>
      <xdr:colOff>165100</xdr:colOff>
      <xdr:row>59</xdr:row>
      <xdr:rowOff>5242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1001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167819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1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75288</xdr:rowOff>
    </xdr:from>
    <xdr:to>
      <xdr:col>71</xdr:col>
      <xdr:colOff>177800</xdr:colOff>
      <xdr:row>58</xdr:row>
      <xdr:rowOff>66243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7938"/>
          <a:ext cx="889000" cy="16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110061</xdr:rowOff>
    </xdr:from>
    <xdr:to>
      <xdr:col>72</xdr:col>
      <xdr:colOff>38100</xdr:colOff>
      <xdr:row>59</xdr:row>
      <xdr:rowOff>40211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1005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31338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101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144747</xdr:rowOff>
    </xdr:from>
    <xdr:to>
      <xdr:col>67</xdr:col>
      <xdr:colOff>101600</xdr:colOff>
      <xdr:row>59</xdr:row>
      <xdr:rowOff>74897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100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66024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18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116934</xdr:rowOff>
    </xdr:from>
    <xdr:to>
      <xdr:col>85</xdr:col>
      <xdr:colOff>177800</xdr:colOff>
      <xdr:row>57</xdr:row>
      <xdr:rowOff>47084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139811</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6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170967</xdr:rowOff>
    </xdr:from>
    <xdr:to>
      <xdr:col>81</xdr:col>
      <xdr:colOff>101600</xdr:colOff>
      <xdr:row>58</xdr:row>
      <xdr:rowOff>101117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117644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4752</xdr:rowOff>
    </xdr:from>
    <xdr:to>
      <xdr:col>76</xdr:col>
      <xdr:colOff>165100</xdr:colOff>
      <xdr:row>57</xdr:row>
      <xdr:rowOff>106352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24488</xdr:rowOff>
    </xdr:from>
    <xdr:to>
      <xdr:col>72</xdr:col>
      <xdr:colOff>38100</xdr:colOff>
      <xdr:row>57</xdr:row>
      <xdr:rowOff>126088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142615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15443</xdr:rowOff>
    </xdr:from>
    <xdr:to>
      <xdr:col>67</xdr:col>
      <xdr:colOff>101600</xdr:colOff>
      <xdr:row>58</xdr:row>
      <xdr:rowOff>117043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133570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15266</xdr:rowOff>
    </xdr:from>
    <xdr:to>
      <xdr:col>85</xdr:col>
      <xdr:colOff>127000</xdr:colOff>
      <xdr:row>78</xdr:row>
      <xdr:rowOff>69596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88366"/>
          <a:ext cx="8382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73558</xdr:rowOff>
    </xdr:from>
    <xdr:to>
      <xdr:col>81</xdr:col>
      <xdr:colOff>50800</xdr:colOff>
      <xdr:row>78</xdr:row>
      <xdr:rowOff>15266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75208"/>
          <a:ext cx="8890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59669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60109</xdr:rowOff>
    </xdr:from>
    <xdr:to>
      <xdr:col>76</xdr:col>
      <xdr:colOff>114300</xdr:colOff>
      <xdr:row>77</xdr:row>
      <xdr:rowOff>73558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918859"/>
          <a:ext cx="889000" cy="3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90767</xdr:rowOff>
    </xdr:from>
    <xdr:to>
      <xdr:col>76</xdr:col>
      <xdr:colOff>165100</xdr:colOff>
      <xdr:row>78</xdr:row>
      <xdr:rowOff>20917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12044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60109</xdr:rowOff>
    </xdr:from>
    <xdr:to>
      <xdr:col>71</xdr:col>
      <xdr:colOff>177800</xdr:colOff>
      <xdr:row>75</xdr:row>
      <xdr:rowOff>67463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918859"/>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91987</xdr:rowOff>
    </xdr:from>
    <xdr:to>
      <xdr:col>72</xdr:col>
      <xdr:colOff>38100</xdr:colOff>
      <xdr:row>78</xdr:row>
      <xdr:rowOff>22137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13264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120523</xdr:rowOff>
    </xdr:from>
    <xdr:to>
      <xdr:col>67</xdr:col>
      <xdr:colOff>101600</xdr:colOff>
      <xdr:row>78</xdr:row>
      <xdr:rowOff>50673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41800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18796</xdr:rowOff>
    </xdr:from>
    <xdr:to>
      <xdr:col>85</xdr:col>
      <xdr:colOff>177800</xdr:colOff>
      <xdr:row>78</xdr:row>
      <xdr:rowOff>120396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168673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135916</xdr:rowOff>
    </xdr:from>
    <xdr:to>
      <xdr:col>81</xdr:col>
      <xdr:colOff>101600</xdr:colOff>
      <xdr:row>78</xdr:row>
      <xdr:rowOff>66066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82593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1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22758</xdr:rowOff>
    </xdr:from>
    <xdr:to>
      <xdr:col>76</xdr:col>
      <xdr:colOff>165100</xdr:colOff>
      <xdr:row>77</xdr:row>
      <xdr:rowOff>124358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2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140885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99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9309</xdr:rowOff>
    </xdr:from>
    <xdr:to>
      <xdr:col>72</xdr:col>
      <xdr:colOff>38100</xdr:colOff>
      <xdr:row>75</xdr:row>
      <xdr:rowOff>110909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8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127436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26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16663</xdr:rowOff>
    </xdr:from>
    <xdr:to>
      <xdr:col>67</xdr:col>
      <xdr:colOff>101600</xdr:colOff>
      <xdr:row>75</xdr:row>
      <xdr:rowOff>118263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8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134790</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26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116954</xdr:rowOff>
    </xdr:from>
    <xdr:to>
      <xdr:col>85</xdr:col>
      <xdr:colOff>127000</xdr:colOff>
      <xdr:row>96</xdr:row>
      <xdr:rowOff>122163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76154"/>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122163</xdr:rowOff>
    </xdr:from>
    <xdr:to>
      <xdr:col>81</xdr:col>
      <xdr:colOff>50800</xdr:colOff>
      <xdr:row>96</xdr:row>
      <xdr:rowOff>162413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81363"/>
          <a:ext cx="889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133086</xdr:rowOff>
    </xdr:from>
    <xdr:to>
      <xdr:col>76</xdr:col>
      <xdr:colOff>114300</xdr:colOff>
      <xdr:row>96</xdr:row>
      <xdr:rowOff>162413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592286"/>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164599</xdr:rowOff>
    </xdr:from>
    <xdr:to>
      <xdr:col>76</xdr:col>
      <xdr:colOff>165100</xdr:colOff>
      <xdr:row>96</xdr:row>
      <xdr:rowOff>94749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111276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114652</xdr:rowOff>
    </xdr:from>
    <xdr:to>
      <xdr:col>71</xdr:col>
      <xdr:colOff>177800</xdr:colOff>
      <xdr:row>96</xdr:row>
      <xdr:rowOff>133086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573852"/>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48013</xdr:rowOff>
    </xdr:from>
    <xdr:to>
      <xdr:col>72</xdr:col>
      <xdr:colOff>38100</xdr:colOff>
      <xdr:row>96</xdr:row>
      <xdr:rowOff>149613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166140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8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66628</xdr:rowOff>
    </xdr:from>
    <xdr:to>
      <xdr:col>67</xdr:col>
      <xdr:colOff>101600</xdr:colOff>
      <xdr:row>96</xdr:row>
      <xdr:rowOff>168228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2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159355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66154</xdr:rowOff>
    </xdr:from>
    <xdr:to>
      <xdr:col>85</xdr:col>
      <xdr:colOff>177800</xdr:colOff>
      <xdr:row>96</xdr:row>
      <xdr:rowOff>167754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44581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71363</xdr:rowOff>
    </xdr:from>
    <xdr:to>
      <xdr:col>81</xdr:col>
      <xdr:colOff>101600</xdr:colOff>
      <xdr:row>97</xdr:row>
      <xdr:rowOff>1513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164090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111613</xdr:rowOff>
    </xdr:from>
    <xdr:to>
      <xdr:col>76</xdr:col>
      <xdr:colOff>165100</xdr:colOff>
      <xdr:row>97</xdr:row>
      <xdr:rowOff>41763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32890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82286</xdr:rowOff>
    </xdr:from>
    <xdr:to>
      <xdr:col>72</xdr:col>
      <xdr:colOff>38100</xdr:colOff>
      <xdr:row>97</xdr:row>
      <xdr:rowOff>12436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3563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63852</xdr:rowOff>
    </xdr:from>
    <xdr:to>
      <xdr:col>67</xdr:col>
      <xdr:colOff>101600</xdr:colOff>
      <xdr:row>96</xdr:row>
      <xdr:rowOff>165452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10529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2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147591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76098</xdr:rowOff>
    </xdr:from>
    <xdr:to>
      <xdr:col>102</xdr:col>
      <xdr:colOff>165100</xdr:colOff>
      <xdr:row>39</xdr:row>
      <xdr:rowOff>6248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22775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62840</xdr:rowOff>
    </xdr:from>
    <xdr:to>
      <xdr:col>98</xdr:col>
      <xdr:colOff>38100</xdr:colOff>
      <xdr:row>38</xdr:row>
      <xdr:rowOff>164440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9517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53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類似団体内平均値と比較し、大きく上回っているものは教育費である。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これは、田中美術館新館建設事業、美星公民館建設事業により大きく増加したことなどが主な要因である。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今後も、第７次総合計画等に基づき、予算配分の重点化・効率化を図りながら、各種事業を進めていく。</a:t>
          </a: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実質収支額は前年度と比較し２．６９ポイント減少しているが、黒字で推移している。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また、実質単年度収支は前年度と比較し０．４２ポイント減少している。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これは、地方交付税、臨時財政対策債の減収によるものである。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今後も、引き続き、収支バランスを考慮した適正な財政運営に努める。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いずれの会計も赤字の発生はなく、黒字を維持している。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今後も、各会計において、それぞれが独立採算の本旨に則り、適正な財政運営に努める。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交付税算入率の有利な地方債の選択に努めているが、近年の大規模事業の地方債新規発行により元利償還金が増加しているため実質公債費比率の分子は増加した。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田中美術館新館建設事業等の大規模事業に係る元金償還が開始することにより、公債費はさらに増加するため、公共施設等総合管理計画の基本方針に沿い、優先度を精査した計画的な整備により地方債の発行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令和４年度では、充当可能財源が将来負担額を上回ったため将来負担比率の分子はマイナスとなっている。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これは、一般会計等に係る地方債現在高の増加により将来負担額が増加した以上に、財政調整基金の積立てにより充当可能財源等が増加したことによるものである。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今後も、地方債の新規発行を抑制するとともに、借入にあたっては交付税算入率の高い有利な地方債を選定することとし、将来負担比率の抑制を図る。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岡山県井原市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産業団地売払収入等を財政の健全な運営に備えるため「財政調整基金」に積み立てる等により、全体としては２，０６９百万円を積み立てた。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市債の償還に必要な財源を確保するため「減債基金」から５５百万円、公共施設整備のため「公共施設整備基金」から１０８百万円、子どもたちの育成や子育て支援充実のため「次世代育成基金」から８３百万円を取り崩したこと等により、全体としては８４７百万円を取り崩した。このことから、基金全体としては１，２２２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基金残高は増加したが、今後の財政運営においては、基金残高の確保に向け、基金からの繰入に依存することなく、歳入確保に努める。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「地域振興基金」・・・・・新市将来構想・建設計画に定められた事業に要する経費の財源に充てるため。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「地域づくり基金」・・・・夢と活力にあふれ豊かで住みよい井原市を築くため。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「公共施設整備基金」・・・公共施設整備事業に充当したため。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「地域振興基金」・・・・・星の郷まちづくり推進事業費等に充当したため。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「地域づくり基金」・・・・地域づくり推進事業費に充当したため。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度経済成長期に整備した公共施設が多いため、その整備のための「公共施設整備基金」や子どもたちの育成や子育て支援充実のための「次世代育成基金」の取り崩し額が大きくなると見込まれる。引き続き、基金残高を考慮しながら、それぞれの目的に応じて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産業団地売払収入の積立てにより増加した。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基金残高は増加したが、今後の財政運営においては、基金残高の確保に向け基金からの繰入に依存することなく、歳入確保に努める。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減債基金繰入計画に基づく償還のために取り崩したことにより減少した。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今後も、基金残高を考慮しながら、減債基金繰入基準に基づき償還を行う。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3670A1-F780-4C86-91FF-5C4BA2703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F52BEA-ADC4-41A8-9709-3BF4622BC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660250D-BE25-4F46-9F86-D128810FDD3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EB9728D-0193-4A9A-BDD1-15D288A4E69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3BAA057-A0FA-4113-A28B-735722B1F9F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4A9ECC2-2E3A-46E9-A0C9-73CDE1A083B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5388028-BC5C-4463-92BA-973C064ADD0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4AB095A-0DB1-4DF6-85F7-9ED24BF8D4A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345F2CAD-DABA-4105-8BCE-CC1026978C9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7D1FDBB-6CDB-48FA-BC8F-0AA262433F8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13B6F27-95C9-4EF7-BDC5-3765945FEA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0015AA7-A31A-4FBE-963D-626C9D4EDD0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5E9586D2-FEBA-4983-86D3-CBF63B97E0A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1611DA1-BC5A-4433-A626-5502C41DC29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17ADCF81-7ED6-48AB-B8D6-5AF630420B8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68CEE77-06CB-4A4D-BF66-D6C58D9BB1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6B584B9-9273-4872-A623-AA1C821D546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45E63B5-D124-4893-9771-034C709E7F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ACD320F-2734-4852-B562-E5E952A91EC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5F3B686-C765-4C12-9970-0479821A212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61031F6-26CB-401E-953E-F68B9A4838A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A33D575-09A1-4355-A0F9-3D991919D7D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BFA2AC9-E9E0-4DAB-A19F-2066B138259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67541F05-9E2E-437D-A037-8C79CB24DB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40E42B98-9396-44B7-9A23-3323BDD2409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6429BDE-A2C1-47DB-96EB-457751C0EF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D791056-C6CA-401B-8697-08D481460C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4FF14B5-8626-495F-AA4F-4EC86B1861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19779670-A151-43D8-A393-F50ADC00FE0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DE66CDE-1A9B-4C9A-B2F2-757E6E4B36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9F7F73C-BD90-4837-98DA-306E7CFCF5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E34936B-6B99-4FD8-ACD7-39147EA2B1E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BF2A643-63F3-4885-B28E-865FF387E56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DE8F37B6-F839-41EA-9B1A-8AB535F20E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3BD38C3-9351-418C-A174-B72B54B5E59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3B99731-AA2F-49C5-9E40-C356A6E4F2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9097D09-2725-4690-B42F-E5238098464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692C20E5-4236-41F7-9E58-CDF90C1B1F6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6A9CACF-8786-42EB-855C-38F2473C00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A5ED418-809E-480F-8637-95E07AAD77D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D7B50881-E13C-4123-943A-5F48D3820F3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053D191-C014-43EF-8115-E0B644CE95B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67F047C-8EAE-4088-A98C-18720872FDE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0CF82AE-DE92-49E6-B850-39F31D3C5F4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764FC269-AFBF-4CF8-BF84-8D1828A41B4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F70ECEA-19FA-41D2-819C-03EC9DDD0B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51522755-9028-4982-91B9-5407E5BDDF9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E6D45593-1AAC-40E1-B446-871E4E61B1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C1B78E6-D246-4BB9-8419-ABDCAC7D664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3F4B098-6453-463B-96DF-7E7EE7D2E23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FD7696B6-44B9-40F0-AC02-0DF7F1CDC13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7D15B11-6037-4BF0-9860-8A6C190151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19CABEB-3A8C-47F2-A11D-4B94A2CB73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5E88C06-10F8-4C98-8E23-BE823C21630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4C9EEEB-8C58-4B9B-97D5-6D0AD9D7770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本市の公共施設は高度経済成長期に整備された施設が多く、耐用年数を迎えつつあることから、有形固定資産減価償却率は類似団体より高い水準にあり、かつ上昇傾向にある。</a:t>
          </a:r>
        </a:p>
        <a:p>
          <a:r>
            <a:rPr kumimoji="1" lang="ja-JP" altLang="en-US" sz="1100">
              <a:latin typeface="ＭＳ Ｐゴシック" panose="020B0600070205080204" pitchFamily="50" charset="-128"/>
              <a:ea typeface="ＭＳ Ｐゴシック" panose="020B0600070205080204" pitchFamily="50" charset="-128"/>
            </a:rPr>
            <a:t>　井原市公共施設等総合管理計画に従い、施設の長寿命化・複合化に取り組む。</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DD861A7-B803-48D0-8FAF-F083D4263A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E2B5BFF3-3FF7-48C7-B3CF-77DBC9FE43B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F0FDCB9B-7559-434D-AE49-51E32FE63ED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8A007885-35BC-4CB2-B609-CA67DB1B2EA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4BD94D71-2847-4F05-A3AC-18D6FCD8B302}"/>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33390C24-8D5C-400B-845F-DDD6A1DC472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9EF8D991-02F0-4B05-8902-7E888BE4C72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31624441-B2E7-426E-BD90-315FADD39F1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A865EEFC-CD93-492D-AB8C-F4B06681FF5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286CC3D3-F66E-4523-BF0C-12F1D5751DE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8B542C13-589F-41E7-AE6A-77E679D4D64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A471AEA0-6A96-4C6F-8E9A-1520A654547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535D138-5378-460C-A289-24C623C51EC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C6D8A47F-D74F-40E9-97AF-7565B8D75D7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1" name="直線コネクタ 70">
          <a:extLst>
            <a:ext uri="{FF2B5EF4-FFF2-40B4-BE49-F238E27FC236}">
              <a16:creationId xmlns:a16="http://schemas.microsoft.com/office/drawing/2014/main" id="{595CFAF1-BADB-4F21-8A2D-6922BC24D47C}"/>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a:extLst>
            <a:ext uri="{FF2B5EF4-FFF2-40B4-BE49-F238E27FC236}">
              <a16:creationId xmlns:a16="http://schemas.microsoft.com/office/drawing/2014/main" id="{1108EF00-A064-4D32-8696-94F7EDBC0C56}"/>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a:extLst>
            <a:ext uri="{FF2B5EF4-FFF2-40B4-BE49-F238E27FC236}">
              <a16:creationId xmlns:a16="http://schemas.microsoft.com/office/drawing/2014/main" id="{C565694C-91E8-4606-8623-5EADF6045967}"/>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4" name="有形固定資産減価償却率最大値テキスト">
          <a:extLst>
            <a:ext uri="{FF2B5EF4-FFF2-40B4-BE49-F238E27FC236}">
              <a16:creationId xmlns:a16="http://schemas.microsoft.com/office/drawing/2014/main" id="{28E87C74-15A6-49C6-BFE5-D45A9A8F7120}"/>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5" name="直線コネクタ 74">
          <a:extLst>
            <a:ext uri="{FF2B5EF4-FFF2-40B4-BE49-F238E27FC236}">
              <a16:creationId xmlns:a16="http://schemas.microsoft.com/office/drawing/2014/main" id="{B53434CB-47C7-46C7-B847-1FCFE601CD62}"/>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76" name="有形固定資産減価償却率平均値テキスト">
          <a:extLst>
            <a:ext uri="{FF2B5EF4-FFF2-40B4-BE49-F238E27FC236}">
              <a16:creationId xmlns:a16="http://schemas.microsoft.com/office/drawing/2014/main" id="{46B5E8F3-F6C8-47A6-ABD6-E0FC9E434E98}"/>
            </a:ext>
          </a:extLst>
        </xdr:cNvPr>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7" name="フローチャート: 判断 76">
          <a:extLst>
            <a:ext uri="{FF2B5EF4-FFF2-40B4-BE49-F238E27FC236}">
              <a16:creationId xmlns:a16="http://schemas.microsoft.com/office/drawing/2014/main" id="{9503EFBE-D050-42BC-9F5A-D6AEA976AD93}"/>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8" name="フローチャート: 判断 77">
          <a:extLst>
            <a:ext uri="{FF2B5EF4-FFF2-40B4-BE49-F238E27FC236}">
              <a16:creationId xmlns:a16="http://schemas.microsoft.com/office/drawing/2014/main" id="{0C5B4106-3F7E-4AC9-A313-F1534DFF3ED6}"/>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26035</xdr:rowOff>
    </xdr:from>
    <xdr:to>
      <xdr:col>15</xdr:col>
      <xdr:colOff>187325</xdr:colOff>
      <xdr:row>32</xdr:row>
      <xdr:rowOff>127635</xdr:rowOff>
    </xdr:to>
    <xdr:sp macro="" textlink="">
      <xdr:nvSpPr>
        <xdr:cNvPr id="79" name="フローチャート: 判断 78">
          <a:extLst>
            <a:ext uri="{FF2B5EF4-FFF2-40B4-BE49-F238E27FC236}">
              <a16:creationId xmlns:a16="http://schemas.microsoft.com/office/drawing/2014/main" id="{C943C41A-DBB5-4E75-8A11-7C78A5461260}"/>
            </a:ext>
          </a:extLst>
        </xdr:cNvPr>
        <xdr:cNvSpPr/>
      </xdr:nvSpPr>
      <xdr:spPr>
        <a:xfrm>
          <a:off x="3238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119761</xdr:rowOff>
    </xdr:from>
    <xdr:to>
      <xdr:col>11</xdr:col>
      <xdr:colOff>187325</xdr:colOff>
      <xdr:row>32</xdr:row>
      <xdr:rowOff>49911</xdr:rowOff>
    </xdr:to>
    <xdr:sp macro="" textlink="">
      <xdr:nvSpPr>
        <xdr:cNvPr id="80" name="フローチャート: 判断 79">
          <a:extLst>
            <a:ext uri="{FF2B5EF4-FFF2-40B4-BE49-F238E27FC236}">
              <a16:creationId xmlns:a16="http://schemas.microsoft.com/office/drawing/2014/main" id="{51D69F0B-10B2-4DFB-BC70-540C225C88E5}"/>
            </a:ext>
          </a:extLst>
        </xdr:cNvPr>
        <xdr:cNvSpPr/>
      </xdr:nvSpPr>
      <xdr:spPr>
        <a:xfrm>
          <a:off x="2476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81" name="フローチャート: 判断 80">
          <a:extLst>
            <a:ext uri="{FF2B5EF4-FFF2-40B4-BE49-F238E27FC236}">
              <a16:creationId xmlns:a16="http://schemas.microsoft.com/office/drawing/2014/main" id="{E8B7501F-3242-42BB-B532-8DEE6E9CA6C9}"/>
            </a:ext>
          </a:extLst>
        </xdr:cNvPr>
        <xdr:cNvSpPr/>
      </xdr:nvSpPr>
      <xdr:spPr>
        <a:xfrm>
          <a:off x="1714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663F90E-4160-42E7-B2E2-040397DC1B2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9C174D5-0153-496D-8F5D-A8DE4E178E5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F4B0123-F2FA-4E64-9878-8DAEC943B5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8529143-CFDF-4B72-A3F8-07679ACC761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57BA597-DB61-4355-9CAF-6556FE4AC3D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32893</xdr:rowOff>
    </xdr:from>
    <xdr:to>
      <xdr:col>23</xdr:col>
      <xdr:colOff>136525</xdr:colOff>
      <xdr:row>34</xdr:row>
      <xdr:rowOff>134493</xdr:rowOff>
    </xdr:to>
    <xdr:sp macro="" textlink="">
      <xdr:nvSpPr>
        <xdr:cNvPr id="87" name="楕円 86">
          <a:extLst>
            <a:ext uri="{FF2B5EF4-FFF2-40B4-BE49-F238E27FC236}">
              <a16:creationId xmlns:a16="http://schemas.microsoft.com/office/drawing/2014/main" id="{340B5DB1-C63B-41EF-B09B-0271EC332187}"/>
            </a:ext>
          </a:extLst>
        </xdr:cNvPr>
        <xdr:cNvSpPr/>
      </xdr:nvSpPr>
      <xdr:spPr>
        <a:xfrm>
          <a:off x="4711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119270</xdr:rowOff>
    </xdr:from>
    <xdr:ext cx="405111" cy="259045"/>
    <xdr:sp macro="" textlink="">
      <xdr:nvSpPr>
        <xdr:cNvPr id="88" name="有形固定資産減価償却率該当値テキスト">
          <a:extLst>
            <a:ext uri="{FF2B5EF4-FFF2-40B4-BE49-F238E27FC236}">
              <a16:creationId xmlns:a16="http://schemas.microsoft.com/office/drawing/2014/main" id="{C9BCBC55-5FDF-4BB8-9F55-A8D205C628EE}"/>
            </a:ext>
          </a:extLst>
        </xdr:cNvPr>
        <xdr:cNvSpPr txBox="1"/>
      </xdr:nvSpPr>
      <xdr:spPr>
        <a:xfrm>
          <a:off x="4813300"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169799</xdr:rowOff>
    </xdr:from>
    <xdr:to>
      <xdr:col>19</xdr:col>
      <xdr:colOff>187325</xdr:colOff>
      <xdr:row>34</xdr:row>
      <xdr:rowOff>99949</xdr:rowOff>
    </xdr:to>
    <xdr:sp macro="" textlink="">
      <xdr:nvSpPr>
        <xdr:cNvPr id="89" name="楕円 88">
          <a:extLst>
            <a:ext uri="{FF2B5EF4-FFF2-40B4-BE49-F238E27FC236}">
              <a16:creationId xmlns:a16="http://schemas.microsoft.com/office/drawing/2014/main" id="{1928E7C4-0E0D-48E6-A713-45221A195E02}"/>
            </a:ext>
          </a:extLst>
        </xdr:cNvPr>
        <xdr:cNvSpPr/>
      </xdr:nvSpPr>
      <xdr:spPr>
        <a:xfrm>
          <a:off x="40005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49149</xdr:rowOff>
    </xdr:from>
    <xdr:to>
      <xdr:col>23</xdr:col>
      <xdr:colOff>85725</xdr:colOff>
      <xdr:row>34</xdr:row>
      <xdr:rowOff>83693</xdr:rowOff>
    </xdr:to>
    <xdr:cxnSp macro="">
      <xdr:nvCxnSpPr>
        <xdr:cNvPr id="90" name="直線コネクタ 89">
          <a:extLst>
            <a:ext uri="{FF2B5EF4-FFF2-40B4-BE49-F238E27FC236}">
              <a16:creationId xmlns:a16="http://schemas.microsoft.com/office/drawing/2014/main" id="{B96DEFAE-0361-475E-BBEE-3C596B918E67}"/>
            </a:ext>
          </a:extLst>
        </xdr:cNvPr>
        <xdr:cNvCxnSpPr/>
      </xdr:nvCxnSpPr>
      <xdr:spPr>
        <a:xfrm>
          <a:off x="4051300" y="664997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130937</xdr:rowOff>
    </xdr:from>
    <xdr:to>
      <xdr:col>15</xdr:col>
      <xdr:colOff>187325</xdr:colOff>
      <xdr:row>34</xdr:row>
      <xdr:rowOff>61087</xdr:rowOff>
    </xdr:to>
    <xdr:sp macro="" textlink="">
      <xdr:nvSpPr>
        <xdr:cNvPr id="91" name="楕円 90">
          <a:extLst>
            <a:ext uri="{FF2B5EF4-FFF2-40B4-BE49-F238E27FC236}">
              <a16:creationId xmlns:a16="http://schemas.microsoft.com/office/drawing/2014/main" id="{EFC4D206-FB8D-4B17-9D36-9FF7894ABEE3}"/>
            </a:ext>
          </a:extLst>
        </xdr:cNvPr>
        <xdr:cNvSpPr/>
      </xdr:nvSpPr>
      <xdr:spPr>
        <a:xfrm>
          <a:off x="3238500" y="65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10287</xdr:rowOff>
    </xdr:from>
    <xdr:to>
      <xdr:col>19</xdr:col>
      <xdr:colOff>136525</xdr:colOff>
      <xdr:row>34</xdr:row>
      <xdr:rowOff>49149</xdr:rowOff>
    </xdr:to>
    <xdr:cxnSp macro="">
      <xdr:nvCxnSpPr>
        <xdr:cNvPr id="92" name="直線コネクタ 91">
          <a:extLst>
            <a:ext uri="{FF2B5EF4-FFF2-40B4-BE49-F238E27FC236}">
              <a16:creationId xmlns:a16="http://schemas.microsoft.com/office/drawing/2014/main" id="{DD0C9DB8-0A97-450B-A81D-07B1E1BA07FC}"/>
            </a:ext>
          </a:extLst>
        </xdr:cNvPr>
        <xdr:cNvCxnSpPr/>
      </xdr:nvCxnSpPr>
      <xdr:spPr>
        <a:xfrm>
          <a:off x="3289300" y="661111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135255</xdr:rowOff>
    </xdr:from>
    <xdr:to>
      <xdr:col>11</xdr:col>
      <xdr:colOff>187325</xdr:colOff>
      <xdr:row>34</xdr:row>
      <xdr:rowOff>65405</xdr:rowOff>
    </xdr:to>
    <xdr:sp macro="" textlink="">
      <xdr:nvSpPr>
        <xdr:cNvPr id="93" name="楕円 92">
          <a:extLst>
            <a:ext uri="{FF2B5EF4-FFF2-40B4-BE49-F238E27FC236}">
              <a16:creationId xmlns:a16="http://schemas.microsoft.com/office/drawing/2014/main" id="{86A5907A-FEB2-459C-AB8C-51EA449DC20C}"/>
            </a:ext>
          </a:extLst>
        </xdr:cNvPr>
        <xdr:cNvSpPr/>
      </xdr:nvSpPr>
      <xdr:spPr>
        <a:xfrm>
          <a:off x="2476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10287</xdr:rowOff>
    </xdr:from>
    <xdr:to>
      <xdr:col>15</xdr:col>
      <xdr:colOff>136525</xdr:colOff>
      <xdr:row>34</xdr:row>
      <xdr:rowOff>14605</xdr:rowOff>
    </xdr:to>
    <xdr:cxnSp macro="">
      <xdr:nvCxnSpPr>
        <xdr:cNvPr id="94" name="直線コネクタ 93">
          <a:extLst>
            <a:ext uri="{FF2B5EF4-FFF2-40B4-BE49-F238E27FC236}">
              <a16:creationId xmlns:a16="http://schemas.microsoft.com/office/drawing/2014/main" id="{12DCC092-38EB-4712-8182-45E537928FF4}"/>
            </a:ext>
          </a:extLst>
        </xdr:cNvPr>
        <xdr:cNvCxnSpPr/>
      </xdr:nvCxnSpPr>
      <xdr:spPr>
        <a:xfrm flipV="1">
          <a:off x="2527300" y="661111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44577</xdr:rowOff>
    </xdr:from>
    <xdr:to>
      <xdr:col>7</xdr:col>
      <xdr:colOff>187325</xdr:colOff>
      <xdr:row>33</xdr:row>
      <xdr:rowOff>146177</xdr:rowOff>
    </xdr:to>
    <xdr:sp macro="" textlink="">
      <xdr:nvSpPr>
        <xdr:cNvPr id="95" name="楕円 94">
          <a:extLst>
            <a:ext uri="{FF2B5EF4-FFF2-40B4-BE49-F238E27FC236}">
              <a16:creationId xmlns:a16="http://schemas.microsoft.com/office/drawing/2014/main" id="{DF932AEC-946F-4E87-955A-1D66A3A56863}"/>
            </a:ext>
          </a:extLst>
        </xdr:cNvPr>
        <xdr:cNvSpPr/>
      </xdr:nvSpPr>
      <xdr:spPr>
        <a:xfrm>
          <a:off x="171450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95377</xdr:rowOff>
    </xdr:from>
    <xdr:to>
      <xdr:col>11</xdr:col>
      <xdr:colOff>136525</xdr:colOff>
      <xdr:row>34</xdr:row>
      <xdr:rowOff>14605</xdr:rowOff>
    </xdr:to>
    <xdr:cxnSp macro="">
      <xdr:nvCxnSpPr>
        <xdr:cNvPr id="96" name="直線コネクタ 95">
          <a:extLst>
            <a:ext uri="{FF2B5EF4-FFF2-40B4-BE49-F238E27FC236}">
              <a16:creationId xmlns:a16="http://schemas.microsoft.com/office/drawing/2014/main" id="{6CEF356E-28CB-44AD-B321-3F7F430388DE}"/>
            </a:ext>
          </a:extLst>
        </xdr:cNvPr>
        <xdr:cNvCxnSpPr/>
      </xdr:nvCxnSpPr>
      <xdr:spPr>
        <a:xfrm>
          <a:off x="1765300" y="6524752"/>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97" name="n_1aveValue有形固定資産減価償却率">
          <a:extLst>
            <a:ext uri="{FF2B5EF4-FFF2-40B4-BE49-F238E27FC236}">
              <a16:creationId xmlns:a16="http://schemas.microsoft.com/office/drawing/2014/main" id="{40C29856-657B-42B2-A5F5-6CF70DB50769}"/>
            </a:ext>
          </a:extLst>
        </xdr:cNvPr>
        <xdr:cNvSpPr txBox="1"/>
      </xdr:nvSpPr>
      <xdr:spPr>
        <a:xfrm>
          <a:off x="383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144162</xdr:rowOff>
    </xdr:from>
    <xdr:ext cx="405111" cy="259045"/>
    <xdr:sp macro="" textlink="">
      <xdr:nvSpPr>
        <xdr:cNvPr id="98" name="n_2aveValue有形固定資産減価償却率">
          <a:extLst>
            <a:ext uri="{FF2B5EF4-FFF2-40B4-BE49-F238E27FC236}">
              <a16:creationId xmlns:a16="http://schemas.microsoft.com/office/drawing/2014/main" id="{D69E84BE-06C0-4764-B68C-A8880EC2EB2D}"/>
            </a:ext>
          </a:extLst>
        </xdr:cNvPr>
        <xdr:cNvSpPr txBox="1"/>
      </xdr:nvSpPr>
      <xdr:spPr>
        <a:xfrm>
          <a:off x="30867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66438</xdr:rowOff>
    </xdr:from>
    <xdr:ext cx="405111" cy="259045"/>
    <xdr:sp macro="" textlink="">
      <xdr:nvSpPr>
        <xdr:cNvPr id="99" name="n_3aveValue有形固定資産減価償却率">
          <a:extLst>
            <a:ext uri="{FF2B5EF4-FFF2-40B4-BE49-F238E27FC236}">
              <a16:creationId xmlns:a16="http://schemas.microsoft.com/office/drawing/2014/main" id="{C62E495A-B7C1-477D-A0AB-C6E1364233E0}"/>
            </a:ext>
          </a:extLst>
        </xdr:cNvPr>
        <xdr:cNvSpPr txBox="1"/>
      </xdr:nvSpPr>
      <xdr:spPr>
        <a:xfrm>
          <a:off x="23247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53484</xdr:rowOff>
    </xdr:from>
    <xdr:ext cx="405111" cy="259045"/>
    <xdr:sp macro="" textlink="">
      <xdr:nvSpPr>
        <xdr:cNvPr id="100" name="n_4aveValue有形固定資産減価償却率">
          <a:extLst>
            <a:ext uri="{FF2B5EF4-FFF2-40B4-BE49-F238E27FC236}">
              <a16:creationId xmlns:a16="http://schemas.microsoft.com/office/drawing/2014/main" id="{558D2B60-6A15-4A1C-A701-6774D8AEB6D2}"/>
            </a:ext>
          </a:extLst>
        </xdr:cNvPr>
        <xdr:cNvSpPr txBox="1"/>
      </xdr:nvSpPr>
      <xdr:spPr>
        <a:xfrm>
          <a:off x="1562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91076</xdr:rowOff>
    </xdr:from>
    <xdr:ext cx="405111" cy="259045"/>
    <xdr:sp macro="" textlink="">
      <xdr:nvSpPr>
        <xdr:cNvPr id="101" name="n_1mainValue有形固定資産減価償却率">
          <a:extLst>
            <a:ext uri="{FF2B5EF4-FFF2-40B4-BE49-F238E27FC236}">
              <a16:creationId xmlns:a16="http://schemas.microsoft.com/office/drawing/2014/main" id="{1E94D8BF-D98D-4E06-8286-B3B603CB32BF}"/>
            </a:ext>
          </a:extLst>
        </xdr:cNvPr>
        <xdr:cNvSpPr txBox="1"/>
      </xdr:nvSpPr>
      <xdr:spPr>
        <a:xfrm>
          <a:off x="3836044" y="669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52214</xdr:rowOff>
    </xdr:from>
    <xdr:ext cx="405111" cy="259045"/>
    <xdr:sp macro="" textlink="">
      <xdr:nvSpPr>
        <xdr:cNvPr id="102" name="n_2mainValue有形固定資産減価償却率">
          <a:extLst>
            <a:ext uri="{FF2B5EF4-FFF2-40B4-BE49-F238E27FC236}">
              <a16:creationId xmlns:a16="http://schemas.microsoft.com/office/drawing/2014/main" id="{E1718314-7777-48B1-9AB9-2AB67B26A982}"/>
            </a:ext>
          </a:extLst>
        </xdr:cNvPr>
        <xdr:cNvSpPr txBox="1"/>
      </xdr:nvSpPr>
      <xdr:spPr>
        <a:xfrm>
          <a:off x="3086744" y="665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56532</xdr:rowOff>
    </xdr:from>
    <xdr:ext cx="405111" cy="259045"/>
    <xdr:sp macro="" textlink="">
      <xdr:nvSpPr>
        <xdr:cNvPr id="103" name="n_3mainValue有形固定資産減価償却率">
          <a:extLst>
            <a:ext uri="{FF2B5EF4-FFF2-40B4-BE49-F238E27FC236}">
              <a16:creationId xmlns:a16="http://schemas.microsoft.com/office/drawing/2014/main" id="{CAA1303D-C2B6-4036-987B-959C346E8F14}"/>
            </a:ext>
          </a:extLst>
        </xdr:cNvPr>
        <xdr:cNvSpPr txBox="1"/>
      </xdr:nvSpPr>
      <xdr:spPr>
        <a:xfrm>
          <a:off x="2324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137304</xdr:rowOff>
    </xdr:from>
    <xdr:ext cx="405111" cy="259045"/>
    <xdr:sp macro="" textlink="">
      <xdr:nvSpPr>
        <xdr:cNvPr id="104" name="n_4mainValue有形固定資産減価償却率">
          <a:extLst>
            <a:ext uri="{FF2B5EF4-FFF2-40B4-BE49-F238E27FC236}">
              <a16:creationId xmlns:a16="http://schemas.microsoft.com/office/drawing/2014/main" id="{20F1EB35-B277-47BB-B016-A6563D04E5BA}"/>
            </a:ext>
          </a:extLst>
        </xdr:cNvPr>
        <xdr:cNvSpPr txBox="1"/>
      </xdr:nvSpPr>
      <xdr:spPr>
        <a:xfrm>
          <a:off x="1562744" y="656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D0AC212B-83E4-4104-ADF2-EF1EC721997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B913343-3099-4D8D-AAD1-BF856D01E0F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E1A718D6-76FD-435C-8DEE-7C5CAC76D46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AEECBEFA-3A66-4351-8C5E-C8AE7370136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3D23151-E0EE-4FB7-8D6E-4E110A6E0F4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3E7D386A-D658-4AEA-873E-FAF2D2008B5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94AB76DB-6271-4A0D-AC97-FD3227E40C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5FA6C35A-1FCC-4454-AE87-58974C0E0FC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5628ACC-7806-4A38-AE7C-27B43032FD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640D7899-B70F-4027-A29A-41CE2FB65A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D593E280-163B-41EE-91F9-99DFCBCDD9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B7C5B6D0-5CE1-418C-B9AF-2CE434B7AE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638F218E-8A55-4956-8F78-873796CD862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下回っているが、今後は充当可能基金残高が減少し、大型事業に伴う地方債の発行は増加する見込みであることから、将来負担額と充当可能基金残高の差である実質債務は増加することが想定される。そのため、将来負担額の上昇を抑えるべく、歳出規模の抑制や財源確保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5F6B4C4-D0B2-4E3F-92CB-D42F38A3A8F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677F29B-2AEA-42F7-8EA4-7026D44E0C1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45028C4-75E1-4E2C-8C29-AFC9B47BD47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EED2182A-61DD-41B6-89E9-2214ED72403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3E2B2C27-E6DA-4C3C-9DF6-328A841351F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7481D40-88DA-43DC-BF23-E337EFF5FAD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D34C8BD1-4BFA-4763-80E3-AD0B36930F0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84E608DD-4F7B-4A08-888F-EA99D95FFF2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80FD7A2-04EB-4F83-98F7-13F0CC0EB05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56505AD1-9CD3-4B60-BAEB-97940E4F983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7D2E986F-8B27-4992-8013-A2AB59606CC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AD3D042C-A89F-4A48-985D-D4446C556F3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739C860F-A9EC-4593-A3B7-794D68C1D2C9}"/>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E8F954FB-5BFC-4727-9175-8DE22EADB92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D75EB31C-946E-42CB-9AA2-D5DEB63B1132}"/>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CADCA987-75DC-4A45-8B75-201B21B533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4" name="直線コネクタ 133">
          <a:extLst>
            <a:ext uri="{FF2B5EF4-FFF2-40B4-BE49-F238E27FC236}">
              <a16:creationId xmlns:a16="http://schemas.microsoft.com/office/drawing/2014/main" id="{88661234-4C3C-4D95-8702-4965ED8216BA}"/>
            </a:ext>
          </a:extLst>
        </xdr:cNvPr>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5" name="債務償還比率最小値テキスト">
          <a:extLst>
            <a:ext uri="{FF2B5EF4-FFF2-40B4-BE49-F238E27FC236}">
              <a16:creationId xmlns:a16="http://schemas.microsoft.com/office/drawing/2014/main" id="{1A04A2AE-26A8-4203-AEEA-B797DC73B301}"/>
            </a:ext>
          </a:extLst>
        </xdr:cNvPr>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6" name="直線コネクタ 135">
          <a:extLst>
            <a:ext uri="{FF2B5EF4-FFF2-40B4-BE49-F238E27FC236}">
              <a16:creationId xmlns:a16="http://schemas.microsoft.com/office/drawing/2014/main" id="{3FDD6115-F93B-4DF6-899D-9C4A62A3A604}"/>
            </a:ext>
          </a:extLst>
        </xdr:cNvPr>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7" name="債務償還比率最大値テキスト">
          <a:extLst>
            <a:ext uri="{FF2B5EF4-FFF2-40B4-BE49-F238E27FC236}">
              <a16:creationId xmlns:a16="http://schemas.microsoft.com/office/drawing/2014/main" id="{EB832EEC-59B2-4276-B072-B77E95583E54}"/>
            </a:ext>
          </a:extLst>
        </xdr:cNvPr>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8" name="直線コネクタ 137">
          <a:extLst>
            <a:ext uri="{FF2B5EF4-FFF2-40B4-BE49-F238E27FC236}">
              <a16:creationId xmlns:a16="http://schemas.microsoft.com/office/drawing/2014/main" id="{2FFF1CEF-4EB9-4F36-8CD0-9B13D2E3F6D4}"/>
            </a:ext>
          </a:extLst>
        </xdr:cNvPr>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39" name="債務償還比率平均値テキスト">
          <a:extLst>
            <a:ext uri="{FF2B5EF4-FFF2-40B4-BE49-F238E27FC236}">
              <a16:creationId xmlns:a16="http://schemas.microsoft.com/office/drawing/2014/main" id="{6BE98224-BE0A-41A0-89A8-E21D80AD1A58}"/>
            </a:ext>
          </a:extLst>
        </xdr:cNvPr>
        <xdr:cNvSpPr txBox="1"/>
      </xdr:nvSpPr>
      <xdr:spPr>
        <a:xfrm>
          <a:off x="14846300" y="58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0" name="フローチャート: 判断 139">
          <a:extLst>
            <a:ext uri="{FF2B5EF4-FFF2-40B4-BE49-F238E27FC236}">
              <a16:creationId xmlns:a16="http://schemas.microsoft.com/office/drawing/2014/main" id="{A5CBBACB-9726-4AD7-B3E0-657D4BB1881F}"/>
            </a:ext>
          </a:extLst>
        </xdr:cNvPr>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1" name="フローチャート: 判断 140">
          <a:extLst>
            <a:ext uri="{FF2B5EF4-FFF2-40B4-BE49-F238E27FC236}">
              <a16:creationId xmlns:a16="http://schemas.microsoft.com/office/drawing/2014/main" id="{4BD80B71-CDBE-4F5D-AF5B-8CC9D51A1B56}"/>
            </a:ext>
          </a:extLst>
        </xdr:cNvPr>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155914</xdr:rowOff>
    </xdr:from>
    <xdr:to>
      <xdr:col>68</xdr:col>
      <xdr:colOff>123825</xdr:colOff>
      <xdr:row>31</xdr:row>
      <xdr:rowOff>86064</xdr:rowOff>
    </xdr:to>
    <xdr:sp macro="" textlink="">
      <xdr:nvSpPr>
        <xdr:cNvPr id="142" name="フローチャート: 判断 141">
          <a:extLst>
            <a:ext uri="{FF2B5EF4-FFF2-40B4-BE49-F238E27FC236}">
              <a16:creationId xmlns:a16="http://schemas.microsoft.com/office/drawing/2014/main" id="{CCA39376-444B-42A9-99D3-EA7D5FD92852}"/>
            </a:ext>
          </a:extLst>
        </xdr:cNvPr>
        <xdr:cNvSpPr/>
      </xdr:nvSpPr>
      <xdr:spPr>
        <a:xfrm>
          <a:off x="13271500" y="60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91154</xdr:rowOff>
    </xdr:from>
    <xdr:to>
      <xdr:col>64</xdr:col>
      <xdr:colOff>123825</xdr:colOff>
      <xdr:row>32</xdr:row>
      <xdr:rowOff>21304</xdr:rowOff>
    </xdr:to>
    <xdr:sp macro="" textlink="">
      <xdr:nvSpPr>
        <xdr:cNvPr id="143" name="フローチャート: 判断 142">
          <a:extLst>
            <a:ext uri="{FF2B5EF4-FFF2-40B4-BE49-F238E27FC236}">
              <a16:creationId xmlns:a16="http://schemas.microsoft.com/office/drawing/2014/main" id="{2413C5CA-C72D-45A2-93A7-8DD23A0A419A}"/>
            </a:ext>
          </a:extLst>
        </xdr:cNvPr>
        <xdr:cNvSpPr/>
      </xdr:nvSpPr>
      <xdr:spPr>
        <a:xfrm>
          <a:off x="12509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85577</xdr:rowOff>
    </xdr:from>
    <xdr:to>
      <xdr:col>60</xdr:col>
      <xdr:colOff>123825</xdr:colOff>
      <xdr:row>32</xdr:row>
      <xdr:rowOff>15727</xdr:rowOff>
    </xdr:to>
    <xdr:sp macro="" textlink="">
      <xdr:nvSpPr>
        <xdr:cNvPr id="144" name="フローチャート: 判断 143">
          <a:extLst>
            <a:ext uri="{FF2B5EF4-FFF2-40B4-BE49-F238E27FC236}">
              <a16:creationId xmlns:a16="http://schemas.microsoft.com/office/drawing/2014/main" id="{52ED9165-001E-4061-AA01-D7B0D7F71D4D}"/>
            </a:ext>
          </a:extLst>
        </xdr:cNvPr>
        <xdr:cNvSpPr/>
      </xdr:nvSpPr>
      <xdr:spPr>
        <a:xfrm>
          <a:off x="11747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4E69035-AE8F-40F1-B5B7-B962A2A646E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C0EA96E-54C6-469B-B09D-170F766BDC0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7175198-4839-4706-9209-59108A7D542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2165AF3-EFAF-4AA1-AC1E-BB924A8BEF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8C53F1B-3500-462F-8430-58AFF7FC783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130524</xdr:rowOff>
    </xdr:from>
    <xdr:to>
      <xdr:col>76</xdr:col>
      <xdr:colOff>73025</xdr:colOff>
      <xdr:row>29</xdr:row>
      <xdr:rowOff>60674</xdr:rowOff>
    </xdr:to>
    <xdr:sp macro="" textlink="">
      <xdr:nvSpPr>
        <xdr:cNvPr id="150" name="楕円 149">
          <a:extLst>
            <a:ext uri="{FF2B5EF4-FFF2-40B4-BE49-F238E27FC236}">
              <a16:creationId xmlns:a16="http://schemas.microsoft.com/office/drawing/2014/main" id="{E5A6BD23-A6DC-4F50-AAAF-5F4489FAF4A9}"/>
            </a:ext>
          </a:extLst>
        </xdr:cNvPr>
        <xdr:cNvSpPr/>
      </xdr:nvSpPr>
      <xdr:spPr>
        <a:xfrm>
          <a:off x="14744700" y="57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153401</xdr:rowOff>
    </xdr:from>
    <xdr:ext cx="469744" cy="259045"/>
    <xdr:sp macro="" textlink="">
      <xdr:nvSpPr>
        <xdr:cNvPr id="151" name="債務償還比率該当値テキスト">
          <a:extLst>
            <a:ext uri="{FF2B5EF4-FFF2-40B4-BE49-F238E27FC236}">
              <a16:creationId xmlns:a16="http://schemas.microsoft.com/office/drawing/2014/main" id="{1F8E598C-E5B7-4715-B7B0-B5BC1F1125FF}"/>
            </a:ext>
          </a:extLst>
        </xdr:cNvPr>
        <xdr:cNvSpPr txBox="1"/>
      </xdr:nvSpPr>
      <xdr:spPr>
        <a:xfrm>
          <a:off x="14846300" y="555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94901</xdr:rowOff>
    </xdr:from>
    <xdr:to>
      <xdr:col>72</xdr:col>
      <xdr:colOff>123825</xdr:colOff>
      <xdr:row>29</xdr:row>
      <xdr:rowOff>25051</xdr:rowOff>
    </xdr:to>
    <xdr:sp macro="" textlink="">
      <xdr:nvSpPr>
        <xdr:cNvPr id="152" name="楕円 151">
          <a:extLst>
            <a:ext uri="{FF2B5EF4-FFF2-40B4-BE49-F238E27FC236}">
              <a16:creationId xmlns:a16="http://schemas.microsoft.com/office/drawing/2014/main" id="{D7FF6E96-E104-45E1-9F2F-56519ED50D83}"/>
            </a:ext>
          </a:extLst>
        </xdr:cNvPr>
        <xdr:cNvSpPr/>
      </xdr:nvSpPr>
      <xdr:spPr>
        <a:xfrm>
          <a:off x="14033500" y="56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145701</xdr:rowOff>
    </xdr:from>
    <xdr:to>
      <xdr:col>76</xdr:col>
      <xdr:colOff>22225</xdr:colOff>
      <xdr:row>29</xdr:row>
      <xdr:rowOff>9874</xdr:rowOff>
    </xdr:to>
    <xdr:cxnSp macro="">
      <xdr:nvCxnSpPr>
        <xdr:cNvPr id="153" name="直線コネクタ 152">
          <a:extLst>
            <a:ext uri="{FF2B5EF4-FFF2-40B4-BE49-F238E27FC236}">
              <a16:creationId xmlns:a16="http://schemas.microsoft.com/office/drawing/2014/main" id="{6C31ED0D-4FE3-4A69-8A3E-4B162A258B01}"/>
            </a:ext>
          </a:extLst>
        </xdr:cNvPr>
        <xdr:cNvCxnSpPr/>
      </xdr:nvCxnSpPr>
      <xdr:spPr>
        <a:xfrm>
          <a:off x="14084300" y="5717826"/>
          <a:ext cx="711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34639</xdr:rowOff>
    </xdr:from>
    <xdr:to>
      <xdr:col>68</xdr:col>
      <xdr:colOff>123825</xdr:colOff>
      <xdr:row>29</xdr:row>
      <xdr:rowOff>136239</xdr:rowOff>
    </xdr:to>
    <xdr:sp macro="" textlink="">
      <xdr:nvSpPr>
        <xdr:cNvPr id="154" name="楕円 153">
          <a:extLst>
            <a:ext uri="{FF2B5EF4-FFF2-40B4-BE49-F238E27FC236}">
              <a16:creationId xmlns:a16="http://schemas.microsoft.com/office/drawing/2014/main" id="{E2AEC79B-28CB-4CBA-BCAC-C630434196F3}"/>
            </a:ext>
          </a:extLst>
        </xdr:cNvPr>
        <xdr:cNvSpPr/>
      </xdr:nvSpPr>
      <xdr:spPr>
        <a:xfrm>
          <a:off x="13271500" y="57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145701</xdr:rowOff>
    </xdr:from>
    <xdr:to>
      <xdr:col>72</xdr:col>
      <xdr:colOff>73025</xdr:colOff>
      <xdr:row>29</xdr:row>
      <xdr:rowOff>85439</xdr:rowOff>
    </xdr:to>
    <xdr:cxnSp macro="">
      <xdr:nvCxnSpPr>
        <xdr:cNvPr id="155" name="直線コネクタ 154">
          <a:extLst>
            <a:ext uri="{FF2B5EF4-FFF2-40B4-BE49-F238E27FC236}">
              <a16:creationId xmlns:a16="http://schemas.microsoft.com/office/drawing/2014/main" id="{45BA4BE7-87FB-4CD6-8958-CA17B25FA042}"/>
            </a:ext>
          </a:extLst>
        </xdr:cNvPr>
        <xdr:cNvCxnSpPr/>
      </xdr:nvCxnSpPr>
      <xdr:spPr>
        <a:xfrm flipV="1">
          <a:off x="13322300" y="5717826"/>
          <a:ext cx="762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68643</xdr:rowOff>
    </xdr:from>
    <xdr:to>
      <xdr:col>64</xdr:col>
      <xdr:colOff>123825</xdr:colOff>
      <xdr:row>29</xdr:row>
      <xdr:rowOff>170243</xdr:rowOff>
    </xdr:to>
    <xdr:sp macro="" textlink="">
      <xdr:nvSpPr>
        <xdr:cNvPr id="156" name="楕円 155">
          <a:extLst>
            <a:ext uri="{FF2B5EF4-FFF2-40B4-BE49-F238E27FC236}">
              <a16:creationId xmlns:a16="http://schemas.microsoft.com/office/drawing/2014/main" id="{28A164C1-8B14-48F1-BCE6-CB18016E1EF4}"/>
            </a:ext>
          </a:extLst>
        </xdr:cNvPr>
        <xdr:cNvSpPr/>
      </xdr:nvSpPr>
      <xdr:spPr>
        <a:xfrm>
          <a:off x="12509500" y="58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85439</xdr:rowOff>
    </xdr:from>
    <xdr:to>
      <xdr:col>68</xdr:col>
      <xdr:colOff>73025</xdr:colOff>
      <xdr:row>29</xdr:row>
      <xdr:rowOff>119443</xdr:rowOff>
    </xdr:to>
    <xdr:cxnSp macro="">
      <xdr:nvCxnSpPr>
        <xdr:cNvPr id="157" name="直線コネクタ 156">
          <a:extLst>
            <a:ext uri="{FF2B5EF4-FFF2-40B4-BE49-F238E27FC236}">
              <a16:creationId xmlns:a16="http://schemas.microsoft.com/office/drawing/2014/main" id="{F769E6AA-E6D4-4F56-815E-BA8C24148D29}"/>
            </a:ext>
          </a:extLst>
        </xdr:cNvPr>
        <xdr:cNvCxnSpPr/>
      </xdr:nvCxnSpPr>
      <xdr:spPr>
        <a:xfrm flipV="1">
          <a:off x="12560300" y="5829014"/>
          <a:ext cx="762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58028</xdr:rowOff>
    </xdr:from>
    <xdr:to>
      <xdr:col>60</xdr:col>
      <xdr:colOff>123825</xdr:colOff>
      <xdr:row>29</xdr:row>
      <xdr:rowOff>159628</xdr:rowOff>
    </xdr:to>
    <xdr:sp macro="" textlink="">
      <xdr:nvSpPr>
        <xdr:cNvPr id="158" name="楕円 157">
          <a:extLst>
            <a:ext uri="{FF2B5EF4-FFF2-40B4-BE49-F238E27FC236}">
              <a16:creationId xmlns:a16="http://schemas.microsoft.com/office/drawing/2014/main" id="{DAFAF08D-9F35-47A2-A645-57600E55EDC7}"/>
            </a:ext>
          </a:extLst>
        </xdr:cNvPr>
        <xdr:cNvSpPr/>
      </xdr:nvSpPr>
      <xdr:spPr>
        <a:xfrm>
          <a:off x="11747500" y="58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108828</xdr:rowOff>
    </xdr:from>
    <xdr:to>
      <xdr:col>64</xdr:col>
      <xdr:colOff>73025</xdr:colOff>
      <xdr:row>29</xdr:row>
      <xdr:rowOff>119443</xdr:rowOff>
    </xdr:to>
    <xdr:cxnSp macro="">
      <xdr:nvCxnSpPr>
        <xdr:cNvPr id="159" name="直線コネクタ 158">
          <a:extLst>
            <a:ext uri="{FF2B5EF4-FFF2-40B4-BE49-F238E27FC236}">
              <a16:creationId xmlns:a16="http://schemas.microsoft.com/office/drawing/2014/main" id="{BB665FB7-FF9F-4180-BFDF-B34E2D3E60C7}"/>
            </a:ext>
          </a:extLst>
        </xdr:cNvPr>
        <xdr:cNvCxnSpPr/>
      </xdr:nvCxnSpPr>
      <xdr:spPr>
        <a:xfrm>
          <a:off x="11798300" y="5852403"/>
          <a:ext cx="762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0" name="n_1aveValue債務償還比率">
          <a:extLst>
            <a:ext uri="{FF2B5EF4-FFF2-40B4-BE49-F238E27FC236}">
              <a16:creationId xmlns:a16="http://schemas.microsoft.com/office/drawing/2014/main" id="{349DCA10-A019-4D94-904D-E2E6E6384945}"/>
            </a:ext>
          </a:extLst>
        </xdr:cNvPr>
        <xdr:cNvSpPr txBox="1"/>
      </xdr:nvSpPr>
      <xdr:spPr>
        <a:xfrm>
          <a:off x="13836727"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77191</xdr:rowOff>
    </xdr:from>
    <xdr:ext cx="469744" cy="259045"/>
    <xdr:sp macro="" textlink="">
      <xdr:nvSpPr>
        <xdr:cNvPr id="161" name="n_2aveValue債務償還比率">
          <a:extLst>
            <a:ext uri="{FF2B5EF4-FFF2-40B4-BE49-F238E27FC236}">
              <a16:creationId xmlns:a16="http://schemas.microsoft.com/office/drawing/2014/main" id="{73F47364-79FB-4F26-8165-42644BEC4138}"/>
            </a:ext>
          </a:extLst>
        </xdr:cNvPr>
        <xdr:cNvSpPr txBox="1"/>
      </xdr:nvSpPr>
      <xdr:spPr>
        <a:xfrm>
          <a:off x="13087427" y="61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12431</xdr:rowOff>
    </xdr:from>
    <xdr:ext cx="469744" cy="259045"/>
    <xdr:sp macro="" textlink="">
      <xdr:nvSpPr>
        <xdr:cNvPr id="162" name="n_3aveValue債務償還比率">
          <a:extLst>
            <a:ext uri="{FF2B5EF4-FFF2-40B4-BE49-F238E27FC236}">
              <a16:creationId xmlns:a16="http://schemas.microsoft.com/office/drawing/2014/main" id="{BE93904D-453F-47C1-982B-EC36CE46C5F7}"/>
            </a:ext>
          </a:extLst>
        </xdr:cNvPr>
        <xdr:cNvSpPr txBox="1"/>
      </xdr:nvSpPr>
      <xdr:spPr>
        <a:xfrm>
          <a:off x="12325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6854</xdr:rowOff>
    </xdr:from>
    <xdr:ext cx="469744" cy="259045"/>
    <xdr:sp macro="" textlink="">
      <xdr:nvSpPr>
        <xdr:cNvPr id="163" name="n_4aveValue債務償還比率">
          <a:extLst>
            <a:ext uri="{FF2B5EF4-FFF2-40B4-BE49-F238E27FC236}">
              <a16:creationId xmlns:a16="http://schemas.microsoft.com/office/drawing/2014/main" id="{C9181E38-7FA2-4675-8B23-DC086EAFD20C}"/>
            </a:ext>
          </a:extLst>
        </xdr:cNvPr>
        <xdr:cNvSpPr txBox="1"/>
      </xdr:nvSpPr>
      <xdr:spPr>
        <a:xfrm>
          <a:off x="11563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41578</xdr:rowOff>
    </xdr:from>
    <xdr:ext cx="469744" cy="259045"/>
    <xdr:sp macro="" textlink="">
      <xdr:nvSpPr>
        <xdr:cNvPr id="164" name="n_1mainValue債務償還比率">
          <a:extLst>
            <a:ext uri="{FF2B5EF4-FFF2-40B4-BE49-F238E27FC236}">
              <a16:creationId xmlns:a16="http://schemas.microsoft.com/office/drawing/2014/main" id="{BE771BF2-4188-42B7-83E8-F6FAE53ECB17}"/>
            </a:ext>
          </a:extLst>
        </xdr:cNvPr>
        <xdr:cNvSpPr txBox="1"/>
      </xdr:nvSpPr>
      <xdr:spPr>
        <a:xfrm>
          <a:off x="13836727" y="54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152766</xdr:rowOff>
    </xdr:from>
    <xdr:ext cx="469744" cy="259045"/>
    <xdr:sp macro="" textlink="">
      <xdr:nvSpPr>
        <xdr:cNvPr id="165" name="n_2mainValue債務償還比率">
          <a:extLst>
            <a:ext uri="{FF2B5EF4-FFF2-40B4-BE49-F238E27FC236}">
              <a16:creationId xmlns:a16="http://schemas.microsoft.com/office/drawing/2014/main" id="{55B2AADE-83A5-4550-8CDE-4E21B6D62637}"/>
            </a:ext>
          </a:extLst>
        </xdr:cNvPr>
        <xdr:cNvSpPr txBox="1"/>
      </xdr:nvSpPr>
      <xdr:spPr>
        <a:xfrm>
          <a:off x="13087427" y="555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15320</xdr:rowOff>
    </xdr:from>
    <xdr:ext cx="469744" cy="259045"/>
    <xdr:sp macro="" textlink="">
      <xdr:nvSpPr>
        <xdr:cNvPr id="166" name="n_3mainValue債務償還比率">
          <a:extLst>
            <a:ext uri="{FF2B5EF4-FFF2-40B4-BE49-F238E27FC236}">
              <a16:creationId xmlns:a16="http://schemas.microsoft.com/office/drawing/2014/main" id="{631817B7-5F28-469F-A4B5-4D63DA2CDBB0}"/>
            </a:ext>
          </a:extLst>
        </xdr:cNvPr>
        <xdr:cNvSpPr txBox="1"/>
      </xdr:nvSpPr>
      <xdr:spPr>
        <a:xfrm>
          <a:off x="12325427" y="558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4705</xdr:rowOff>
    </xdr:from>
    <xdr:ext cx="469744" cy="259045"/>
    <xdr:sp macro="" textlink="">
      <xdr:nvSpPr>
        <xdr:cNvPr id="167" name="n_4mainValue債務償還比率">
          <a:extLst>
            <a:ext uri="{FF2B5EF4-FFF2-40B4-BE49-F238E27FC236}">
              <a16:creationId xmlns:a16="http://schemas.microsoft.com/office/drawing/2014/main" id="{5E2F9EA8-1DDF-4020-979F-0D6A7E59B169}"/>
            </a:ext>
          </a:extLst>
        </xdr:cNvPr>
        <xdr:cNvSpPr txBox="1"/>
      </xdr:nvSpPr>
      <xdr:spPr>
        <a:xfrm>
          <a:off x="11563427" y="55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BF5749E0-948C-4DE3-B910-FC40ECC6AEF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FA7F3B0C-7ED8-460D-AFA8-AB18E69C314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DEFEAA5E-E49F-437D-94A1-B25D624D1B2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3CC051F3-1E90-4E04-B4DD-0F9186A8D2F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76DE28AA-8D77-43EF-9FD3-155A73ED49F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E03C4316-A6E0-4D7A-AC5D-45CE77BB558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E364E5-C46D-46BD-8EF8-CB9781EE3E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80CF01-7470-492C-94FC-E0BB419AF0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DB6433-E77D-48D9-99C2-6CAD5745A8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35F461-57AC-429B-8E6D-7AF84CA9C4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9A7C45-0FF1-44A4-A2E6-0AC03ED4EB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0388C0-0273-4E84-9EA4-88B1B1A607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91DF27-D2A6-4486-861D-9789A43EB5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5AB998-3AB5-4DE2-831C-108B831BAC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633159-79EF-4F6D-A67A-C4A414CE1C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8FA6D4-2049-48F0-91A9-025DABF06A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DFBCAD-CCF9-4740-96C0-32921E2A2B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3AFC78-8100-47FC-8981-7F3E816765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8B8917-FDF5-4CEE-BF42-684CB36CCD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625882-29F4-4D8F-8F88-C28D0E7680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AD3B8E-F240-47E9-AF7C-2BA9E85554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2090E7A-A877-473B-BF1F-08F4E3550C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F064F9-F966-4209-A542-3CCC6BE3E0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4074F4-F3B8-490F-95AC-00B95A6067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7EE368-5DA4-489E-BFE1-3CE3B4F631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3B9EF0-D7C2-4410-805B-95BFA9AFD5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0BA83B-DBF2-4028-BA7A-4A1565F9EB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6FF97F-5809-42C6-AE9D-E93BF9B823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69BE3C-7C08-4CB1-87DB-67BC878C55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02EC7E-9B72-4117-963F-FD851BB299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748AB8-CEAD-452D-8132-DAD08D9667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8089C4-6278-433F-914B-5092B800F6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DB6C56-67C2-4B4E-92EA-E7A3963C53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090B25-677B-4EEA-9CFA-ACFBE7467F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EDEDA2-26E3-4849-83F2-6F11CA54CD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7E2AC5-5CD2-476F-B986-A06AB9B401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77446F-EFAD-422B-97F0-2EE520F502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8493A1-45DC-4E4E-9DD8-DB07430ACE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713C1C-14E7-4697-B419-BEA3CB6138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51C772-1D8E-4CE7-A357-D170D549A4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E06B9D-9F76-4193-A85F-A6DD67DAB6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64FD69-86B2-471E-A2EC-C13788B04E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60B99E-DB0A-439B-BE82-C1A9BE7197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5A81A7-BB90-43FF-8C0D-152F7C45BA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DA2F21-50B1-4E73-9C84-033268DDBD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7B4223-E6A3-42FC-8D57-F6676A55E4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DE7712-B00E-409A-ADF7-F09D0B61D7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84CEB3C8-47BE-466D-A89F-110F5A56C816}"/>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5EC46DF-EA9D-4EFA-992B-5951B99329C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55AE736-E87C-4446-95F9-4A3B5E3784E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4DEBAA9-4043-461C-AEC5-301E931347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7401DCC-B088-4C79-9CA0-598302FB259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ED8A3DF-9EAC-4732-964D-273EDC2EF7C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69D1F2B-EF83-47B8-9D3A-06B3A3D9FF8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D1808C8-B7D6-4915-9007-054096AF7AA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6B21BC-B15A-40BF-9001-EBD76D3560F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204468-A314-48E1-BE30-4CF175FC7F7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DB027E2-E3C3-4637-87B8-503B08B77C6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0B7F538-FBA5-4FF4-BCBD-EBFEA96C6B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FF642A0-3704-40A1-9F33-B96CD456783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133941-8AA9-407A-9759-B87D0D767A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EEB1FFC8-3BB9-4535-87C0-55444715DE04}"/>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B441F736-1A1C-4195-B6A1-C9EB50DC0847}"/>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926C2528-4894-4975-8B0A-94678F0A2957}"/>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5747F1B0-CD2E-404B-AD1A-28A7FEFCC6A6}"/>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78CD55AE-00F0-4DD6-9997-B49538439A6E}"/>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F445664E-5DAC-4D58-883A-D5BB7402C4B7}"/>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D6E3062D-2B16-417B-B45E-92966D3661B7}"/>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435AE918-3057-4A60-8181-27DF7200A196}"/>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EDAB77B2-9BD1-4CF0-8392-2DFA049C02A5}"/>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8E725489-E4F4-41F7-9957-20BBB5FDDA47}"/>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52070</xdr:rowOff>
    </xdr:from>
    <xdr:to>
      <xdr:col>6</xdr:col>
      <xdr:colOff>38100</xdr:colOff>
      <xdr:row>37</xdr:row>
      <xdr:rowOff>153670</xdr:rowOff>
    </xdr:to>
    <xdr:sp macro="" textlink="">
      <xdr:nvSpPr>
        <xdr:cNvPr id="67" name="フローチャート: 判断 66">
          <a:extLst>
            <a:ext uri="{FF2B5EF4-FFF2-40B4-BE49-F238E27FC236}">
              <a16:creationId xmlns:a16="http://schemas.microsoft.com/office/drawing/2014/main" id="{AA258A7D-46BC-4CC7-AC71-20F246B0EC29}"/>
            </a:ext>
          </a:extLst>
        </xdr:cNvPr>
        <xdr:cNvSpPr/>
      </xdr:nvSpPr>
      <xdr:spPr>
        <a:xfrm>
          <a:off x="107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6E5123-D913-4D61-BAAD-A7CB125EA5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D29499-FA30-4697-83F9-3641CEA743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87109E-C5D8-4609-BFE0-892E651497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D15386-4FB7-4360-BF38-FA47C3AE29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1FD06A-E28B-473E-A5D2-05AF0D2FC6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40640</xdr:rowOff>
    </xdr:from>
    <xdr:to>
      <xdr:col>24</xdr:col>
      <xdr:colOff>114300</xdr:colOff>
      <xdr:row>39</xdr:row>
      <xdr:rowOff>142240</xdr:rowOff>
    </xdr:to>
    <xdr:sp macro="" textlink="">
      <xdr:nvSpPr>
        <xdr:cNvPr id="73" name="楕円 72">
          <a:extLst>
            <a:ext uri="{FF2B5EF4-FFF2-40B4-BE49-F238E27FC236}">
              <a16:creationId xmlns:a16="http://schemas.microsoft.com/office/drawing/2014/main" id="{4B6C3468-2221-4FE8-933A-2B3F2D4362F4}"/>
            </a:ext>
          </a:extLst>
        </xdr:cNvPr>
        <xdr:cNvSpPr/>
      </xdr:nvSpPr>
      <xdr:spPr>
        <a:xfrm>
          <a:off x="4584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19067</xdr:rowOff>
    </xdr:from>
    <xdr:ext cx="405111" cy="259045"/>
    <xdr:sp macro="" textlink="">
      <xdr:nvSpPr>
        <xdr:cNvPr id="74" name="【道路】&#10;有形固定資産減価償却率該当値テキスト">
          <a:extLst>
            <a:ext uri="{FF2B5EF4-FFF2-40B4-BE49-F238E27FC236}">
              <a16:creationId xmlns:a16="http://schemas.microsoft.com/office/drawing/2014/main" id="{72CFCF3B-2CEF-4EE3-BC65-0BC309E72181}"/>
            </a:ext>
          </a:extLst>
        </xdr:cNvPr>
        <xdr:cNvSpPr txBox="1"/>
      </xdr:nvSpPr>
      <xdr:spPr>
        <a:xfrm>
          <a:off x="4673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5" name="楕円 74">
          <a:extLst>
            <a:ext uri="{FF2B5EF4-FFF2-40B4-BE49-F238E27FC236}">
              <a16:creationId xmlns:a16="http://schemas.microsoft.com/office/drawing/2014/main" id="{DEC28EB7-0395-48F6-8CB5-19E5E986D13B}"/>
            </a:ext>
          </a:extLst>
        </xdr:cNvPr>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38100</xdr:rowOff>
    </xdr:from>
    <xdr:to>
      <xdr:col>24</xdr:col>
      <xdr:colOff>63500</xdr:colOff>
      <xdr:row>39</xdr:row>
      <xdr:rowOff>91440</xdr:rowOff>
    </xdr:to>
    <xdr:cxnSp macro="">
      <xdr:nvCxnSpPr>
        <xdr:cNvPr id="76" name="直線コネクタ 75">
          <a:extLst>
            <a:ext uri="{FF2B5EF4-FFF2-40B4-BE49-F238E27FC236}">
              <a16:creationId xmlns:a16="http://schemas.microsoft.com/office/drawing/2014/main" id="{A554D029-E62E-4FBF-B07C-0F62B5A6A6FC}"/>
            </a:ext>
          </a:extLst>
        </xdr:cNvPr>
        <xdr:cNvCxnSpPr/>
      </xdr:nvCxnSpPr>
      <xdr:spPr>
        <a:xfrm>
          <a:off x="3797300" y="67246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a:extLst>
            <a:ext uri="{FF2B5EF4-FFF2-40B4-BE49-F238E27FC236}">
              <a16:creationId xmlns:a16="http://schemas.microsoft.com/office/drawing/2014/main" id="{62F9E190-F742-4877-8108-52501469E996}"/>
            </a:ext>
          </a:extLst>
        </xdr:cNvPr>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38100</xdr:rowOff>
    </xdr:to>
    <xdr:cxnSp macro="">
      <xdr:nvCxnSpPr>
        <xdr:cNvPr id="78" name="直線コネクタ 77">
          <a:extLst>
            <a:ext uri="{FF2B5EF4-FFF2-40B4-BE49-F238E27FC236}">
              <a16:creationId xmlns:a16="http://schemas.microsoft.com/office/drawing/2014/main" id="{4574EEE5-C04E-4AE7-97DB-A6AB39C61BF1}"/>
            </a:ext>
          </a:extLst>
        </xdr:cNvPr>
        <xdr:cNvCxnSpPr/>
      </xdr:nvCxnSpPr>
      <xdr:spPr>
        <a:xfrm>
          <a:off x="2908300" y="6675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9" name="楕円 78">
          <a:extLst>
            <a:ext uri="{FF2B5EF4-FFF2-40B4-BE49-F238E27FC236}">
              <a16:creationId xmlns:a16="http://schemas.microsoft.com/office/drawing/2014/main" id="{8718F681-EA75-4546-BEBE-060BAC0D2731}"/>
            </a:ext>
          </a:extLst>
        </xdr:cNvPr>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160020</xdr:rowOff>
    </xdr:to>
    <xdr:cxnSp macro="">
      <xdr:nvCxnSpPr>
        <xdr:cNvPr id="80" name="直線コネクタ 79">
          <a:extLst>
            <a:ext uri="{FF2B5EF4-FFF2-40B4-BE49-F238E27FC236}">
              <a16:creationId xmlns:a16="http://schemas.microsoft.com/office/drawing/2014/main" id="{5ED6FCD9-7247-4875-85FE-E6FEC98C7361}"/>
            </a:ext>
          </a:extLst>
        </xdr:cNvPr>
        <xdr:cNvCxnSpPr/>
      </xdr:nvCxnSpPr>
      <xdr:spPr>
        <a:xfrm>
          <a:off x="2019300" y="6629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1" name="楕円 80">
          <a:extLst>
            <a:ext uri="{FF2B5EF4-FFF2-40B4-BE49-F238E27FC236}">
              <a16:creationId xmlns:a16="http://schemas.microsoft.com/office/drawing/2014/main" id="{6E68BE25-BDB8-46D0-B494-9B85354BA1CF}"/>
            </a:ext>
          </a:extLst>
        </xdr:cNvPr>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114300</xdr:rowOff>
    </xdr:to>
    <xdr:cxnSp macro="">
      <xdr:nvCxnSpPr>
        <xdr:cNvPr id="82" name="直線コネクタ 81">
          <a:extLst>
            <a:ext uri="{FF2B5EF4-FFF2-40B4-BE49-F238E27FC236}">
              <a16:creationId xmlns:a16="http://schemas.microsoft.com/office/drawing/2014/main" id="{D1AD8102-D1F8-4F33-9ABB-4F32E11083BA}"/>
            </a:ext>
          </a:extLst>
        </xdr:cNvPr>
        <xdr:cNvCxnSpPr/>
      </xdr:nvCxnSpPr>
      <xdr:spPr>
        <a:xfrm>
          <a:off x="1130300" y="6557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F0DE2B22-E475-4DFB-B55F-EC131F79C99C}"/>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a:extLst>
            <a:ext uri="{FF2B5EF4-FFF2-40B4-BE49-F238E27FC236}">
              <a16:creationId xmlns:a16="http://schemas.microsoft.com/office/drawing/2014/main" id="{F09989F1-E663-4AD7-AC2C-AFEB52EF2D84}"/>
            </a:ext>
          </a:extLst>
        </xdr:cNvPr>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5" name="n_3aveValue【道路】&#10;有形固定資産減価償却率">
          <a:extLst>
            <a:ext uri="{FF2B5EF4-FFF2-40B4-BE49-F238E27FC236}">
              <a16:creationId xmlns:a16="http://schemas.microsoft.com/office/drawing/2014/main" id="{227F56BD-D9C3-4E6D-BE31-E513427B56CF}"/>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86" name="n_4aveValue【道路】&#10;有形固定資産減価償却率">
          <a:extLst>
            <a:ext uri="{FF2B5EF4-FFF2-40B4-BE49-F238E27FC236}">
              <a16:creationId xmlns:a16="http://schemas.microsoft.com/office/drawing/2014/main" id="{96C186DF-BACC-4753-9C2D-8B18F98A3D54}"/>
            </a:ext>
          </a:extLst>
        </xdr:cNvPr>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608BC1B4-4829-4122-9E79-64F6D9674FF6}"/>
            </a:ext>
          </a:extLst>
        </xdr:cNvPr>
        <xdr:cNvSpPr txBox="1"/>
      </xdr:nvSpPr>
      <xdr:spPr>
        <a:xfrm>
          <a:off x="3582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8" name="n_2mainValue【道路】&#10;有形固定資産減価償却率">
          <a:extLst>
            <a:ext uri="{FF2B5EF4-FFF2-40B4-BE49-F238E27FC236}">
              <a16:creationId xmlns:a16="http://schemas.microsoft.com/office/drawing/2014/main" id="{1499BA1E-1E68-444F-9541-0085A27927F5}"/>
            </a:ext>
          </a:extLst>
        </xdr:cNvPr>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9" name="n_3mainValue【道路】&#10;有形固定資産減価償却率">
          <a:extLst>
            <a:ext uri="{FF2B5EF4-FFF2-40B4-BE49-F238E27FC236}">
              <a16:creationId xmlns:a16="http://schemas.microsoft.com/office/drawing/2014/main" id="{85766287-693C-45D6-9EF1-7238ABB2E861}"/>
            </a:ext>
          </a:extLst>
        </xdr:cNvPr>
        <xdr:cNvSpPr txBox="1"/>
      </xdr:nvSpPr>
      <xdr:spPr>
        <a:xfrm>
          <a:off x="1816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0" name="n_4mainValue【道路】&#10;有形固定資産減価償却率">
          <a:extLst>
            <a:ext uri="{FF2B5EF4-FFF2-40B4-BE49-F238E27FC236}">
              <a16:creationId xmlns:a16="http://schemas.microsoft.com/office/drawing/2014/main" id="{AEA43911-0E36-45F0-9FE7-F1DA30BC5CE3}"/>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767A16F-B850-4057-A828-CD0A1762A1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3B49524-3E04-428F-BEBE-3C8987B1C1D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D112085-82A1-4536-ADE9-DCC1D71EF4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A890093-F3EF-4DCB-8561-0662380FBA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5858E39-4E25-4FAE-B9E9-EA5F04F444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CF3A3E8-0210-4FC9-A153-B5F084F158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3F84338-0CD7-4E10-9FFF-08AF3D3CCA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8A20602-9446-469E-A335-90A8A4F917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764B85D-6592-4079-A44D-F1C35EB2996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83ACEF5-A760-4C88-AF1F-300EE715E0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11CCEFD-75E8-498A-B082-2EE34C5E611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12539C6-865E-4F5F-9B10-2AE4BA7AC13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EFF4249-19C1-4CA2-B6C2-8AE79C696A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9AF4303-EE81-43C2-8CE0-F8C57A7F3CB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3078B4A-3CE7-4556-9848-76003F1491E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7192CC5-68E3-4DA1-8C40-F014ADF7333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6E33701-CCBE-4BC1-954A-85A7786979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5C5C99B-66DF-493F-88A6-12B226BE515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B74499E-4B96-4382-87DF-502A896670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74D8E43-C27A-46FE-818C-6EBFD6DF26E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F59F629-ECA2-4901-9EBD-CF925AF0A5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28474C4-E8E0-4531-991F-D8EB2FA17B5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4693226-9CCA-4FF8-A5A4-7425CEE11A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9EA54C47-FBAA-4F89-92EC-15F212FD6A7E}"/>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C6BE01D5-1AE6-4BE5-ACBE-02A41BE5EE3F}"/>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F23C8AD5-190B-42B4-8281-1186A2EAB235}"/>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A392E59E-23EE-4E7C-B211-BA7CEB11D7FF}"/>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5443CE76-A01E-4375-A863-A0666FC49C5A}"/>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19" name="【道路】&#10;一人当たり延長平均値テキスト">
          <a:extLst>
            <a:ext uri="{FF2B5EF4-FFF2-40B4-BE49-F238E27FC236}">
              <a16:creationId xmlns:a16="http://schemas.microsoft.com/office/drawing/2014/main" id="{206175EE-EC39-454A-AEBF-EE667EB10CAE}"/>
            </a:ext>
          </a:extLst>
        </xdr:cNvPr>
        <xdr:cNvSpPr txBox="1"/>
      </xdr:nvSpPr>
      <xdr:spPr>
        <a:xfrm>
          <a:off x="10515600" y="654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340276A5-DBD8-49A3-BE35-5DC369284B97}"/>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5ED00CDF-28D7-48D2-872B-0F57429CEBDD}"/>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167666</xdr:rowOff>
    </xdr:from>
    <xdr:to>
      <xdr:col>46</xdr:col>
      <xdr:colOff>38100</xdr:colOff>
      <xdr:row>40</xdr:row>
      <xdr:rowOff>97816</xdr:rowOff>
    </xdr:to>
    <xdr:sp macro="" textlink="">
      <xdr:nvSpPr>
        <xdr:cNvPr id="122" name="フローチャート: 判断 121">
          <a:extLst>
            <a:ext uri="{FF2B5EF4-FFF2-40B4-BE49-F238E27FC236}">
              <a16:creationId xmlns:a16="http://schemas.microsoft.com/office/drawing/2014/main" id="{7BBD8FA2-1ED7-4184-BB28-25EDEBB9F84D}"/>
            </a:ext>
          </a:extLst>
        </xdr:cNvPr>
        <xdr:cNvSpPr/>
      </xdr:nvSpPr>
      <xdr:spPr>
        <a:xfrm>
          <a:off x="8699500" y="68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17399</xdr:rowOff>
    </xdr:from>
    <xdr:to>
      <xdr:col>41</xdr:col>
      <xdr:colOff>101600</xdr:colOff>
      <xdr:row>40</xdr:row>
      <xdr:rowOff>118999</xdr:rowOff>
    </xdr:to>
    <xdr:sp macro="" textlink="">
      <xdr:nvSpPr>
        <xdr:cNvPr id="123" name="フローチャート: 判断 122">
          <a:extLst>
            <a:ext uri="{FF2B5EF4-FFF2-40B4-BE49-F238E27FC236}">
              <a16:creationId xmlns:a16="http://schemas.microsoft.com/office/drawing/2014/main" id="{BA01EAF3-2D11-43B0-B3ED-E5945B5CEF01}"/>
            </a:ext>
          </a:extLst>
        </xdr:cNvPr>
        <xdr:cNvSpPr/>
      </xdr:nvSpPr>
      <xdr:spPr>
        <a:xfrm>
          <a:off x="7810500" y="68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23667</xdr:rowOff>
    </xdr:from>
    <xdr:to>
      <xdr:col>36</xdr:col>
      <xdr:colOff>165100</xdr:colOff>
      <xdr:row>40</xdr:row>
      <xdr:rowOff>125267</xdr:rowOff>
    </xdr:to>
    <xdr:sp macro="" textlink="">
      <xdr:nvSpPr>
        <xdr:cNvPr id="124" name="フローチャート: 判断 123">
          <a:extLst>
            <a:ext uri="{FF2B5EF4-FFF2-40B4-BE49-F238E27FC236}">
              <a16:creationId xmlns:a16="http://schemas.microsoft.com/office/drawing/2014/main" id="{82EE9519-8E79-4831-87AF-BBF45E1528CD}"/>
            </a:ext>
          </a:extLst>
        </xdr:cNvPr>
        <xdr:cNvSpPr/>
      </xdr:nvSpPr>
      <xdr:spPr>
        <a:xfrm>
          <a:off x="6921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04351B-FA19-43EC-856B-F6BD230955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C7C20F-5CC0-4433-AA08-4120F9D797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102AB4-22FA-4A89-A340-216152864C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40D6FB-016F-4421-8198-BCB66D9A3A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09309B9-5CCA-4C09-976A-A8B8CE6404D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45860</xdr:rowOff>
    </xdr:from>
    <xdr:to>
      <xdr:col>55</xdr:col>
      <xdr:colOff>50800</xdr:colOff>
      <xdr:row>37</xdr:row>
      <xdr:rowOff>147460</xdr:rowOff>
    </xdr:to>
    <xdr:sp macro="" textlink="">
      <xdr:nvSpPr>
        <xdr:cNvPr id="130" name="楕円 129">
          <a:extLst>
            <a:ext uri="{FF2B5EF4-FFF2-40B4-BE49-F238E27FC236}">
              <a16:creationId xmlns:a16="http://schemas.microsoft.com/office/drawing/2014/main" id="{68066BBF-ABC5-4A0F-8FE2-470AD251FD60}"/>
            </a:ext>
          </a:extLst>
        </xdr:cNvPr>
        <xdr:cNvSpPr/>
      </xdr:nvSpPr>
      <xdr:spPr>
        <a:xfrm>
          <a:off x="10426700" y="63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68737</xdr:rowOff>
    </xdr:from>
    <xdr:ext cx="534377" cy="259045"/>
    <xdr:sp macro="" textlink="">
      <xdr:nvSpPr>
        <xdr:cNvPr id="131" name="【道路】&#10;一人当たり延長該当値テキスト">
          <a:extLst>
            <a:ext uri="{FF2B5EF4-FFF2-40B4-BE49-F238E27FC236}">
              <a16:creationId xmlns:a16="http://schemas.microsoft.com/office/drawing/2014/main" id="{DFE505C6-449E-4937-B1AC-478E1D2C412B}"/>
            </a:ext>
          </a:extLst>
        </xdr:cNvPr>
        <xdr:cNvSpPr txBox="1"/>
      </xdr:nvSpPr>
      <xdr:spPr>
        <a:xfrm>
          <a:off x="10515600" y="62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62662</xdr:rowOff>
    </xdr:from>
    <xdr:to>
      <xdr:col>50</xdr:col>
      <xdr:colOff>165100</xdr:colOff>
      <xdr:row>37</xdr:row>
      <xdr:rowOff>164261</xdr:rowOff>
    </xdr:to>
    <xdr:sp macro="" textlink="">
      <xdr:nvSpPr>
        <xdr:cNvPr id="132" name="楕円 131">
          <a:extLst>
            <a:ext uri="{FF2B5EF4-FFF2-40B4-BE49-F238E27FC236}">
              <a16:creationId xmlns:a16="http://schemas.microsoft.com/office/drawing/2014/main" id="{58793B72-EED9-4B5D-AE68-237EBFA68762}"/>
            </a:ext>
          </a:extLst>
        </xdr:cNvPr>
        <xdr:cNvSpPr/>
      </xdr:nvSpPr>
      <xdr:spPr>
        <a:xfrm>
          <a:off x="9588500" y="6406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96660</xdr:rowOff>
    </xdr:from>
    <xdr:to>
      <xdr:col>55</xdr:col>
      <xdr:colOff>0</xdr:colOff>
      <xdr:row>37</xdr:row>
      <xdr:rowOff>113462</xdr:rowOff>
    </xdr:to>
    <xdr:cxnSp macro="">
      <xdr:nvCxnSpPr>
        <xdr:cNvPr id="133" name="直線コネクタ 132">
          <a:extLst>
            <a:ext uri="{FF2B5EF4-FFF2-40B4-BE49-F238E27FC236}">
              <a16:creationId xmlns:a16="http://schemas.microsoft.com/office/drawing/2014/main" id="{5B017A35-A165-49B9-BF7F-47C3E8CE82F8}"/>
            </a:ext>
          </a:extLst>
        </xdr:cNvPr>
        <xdr:cNvCxnSpPr/>
      </xdr:nvCxnSpPr>
      <xdr:spPr>
        <a:xfrm flipV="1">
          <a:off x="9639300" y="6440310"/>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72739</xdr:rowOff>
    </xdr:from>
    <xdr:to>
      <xdr:col>46</xdr:col>
      <xdr:colOff>38100</xdr:colOff>
      <xdr:row>38</xdr:row>
      <xdr:rowOff>2890</xdr:rowOff>
    </xdr:to>
    <xdr:sp macro="" textlink="">
      <xdr:nvSpPr>
        <xdr:cNvPr id="134" name="楕円 133">
          <a:extLst>
            <a:ext uri="{FF2B5EF4-FFF2-40B4-BE49-F238E27FC236}">
              <a16:creationId xmlns:a16="http://schemas.microsoft.com/office/drawing/2014/main" id="{5FAADF1A-472F-4D33-8CAB-550A48844982}"/>
            </a:ext>
          </a:extLst>
        </xdr:cNvPr>
        <xdr:cNvSpPr/>
      </xdr:nvSpPr>
      <xdr:spPr>
        <a:xfrm>
          <a:off x="8699500" y="6416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113462</xdr:rowOff>
    </xdr:from>
    <xdr:to>
      <xdr:col>50</xdr:col>
      <xdr:colOff>114300</xdr:colOff>
      <xdr:row>37</xdr:row>
      <xdr:rowOff>123539</xdr:rowOff>
    </xdr:to>
    <xdr:cxnSp macro="">
      <xdr:nvCxnSpPr>
        <xdr:cNvPr id="135" name="直線コネクタ 134">
          <a:extLst>
            <a:ext uri="{FF2B5EF4-FFF2-40B4-BE49-F238E27FC236}">
              <a16:creationId xmlns:a16="http://schemas.microsoft.com/office/drawing/2014/main" id="{DD7468DD-0340-4DFC-A3F4-10A50FF2CCD9}"/>
            </a:ext>
          </a:extLst>
        </xdr:cNvPr>
        <xdr:cNvCxnSpPr/>
      </xdr:nvCxnSpPr>
      <xdr:spPr>
        <a:xfrm flipV="1">
          <a:off x="8750300" y="6457112"/>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87008</xdr:rowOff>
    </xdr:from>
    <xdr:to>
      <xdr:col>41</xdr:col>
      <xdr:colOff>101600</xdr:colOff>
      <xdr:row>38</xdr:row>
      <xdr:rowOff>17158</xdr:rowOff>
    </xdr:to>
    <xdr:sp macro="" textlink="">
      <xdr:nvSpPr>
        <xdr:cNvPr id="136" name="楕円 135">
          <a:extLst>
            <a:ext uri="{FF2B5EF4-FFF2-40B4-BE49-F238E27FC236}">
              <a16:creationId xmlns:a16="http://schemas.microsoft.com/office/drawing/2014/main" id="{C646A060-2590-47F7-A306-6C1B424B771C}"/>
            </a:ext>
          </a:extLst>
        </xdr:cNvPr>
        <xdr:cNvSpPr/>
      </xdr:nvSpPr>
      <xdr:spPr>
        <a:xfrm>
          <a:off x="7810500" y="64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123539</xdr:rowOff>
    </xdr:from>
    <xdr:to>
      <xdr:col>45</xdr:col>
      <xdr:colOff>177800</xdr:colOff>
      <xdr:row>37</xdr:row>
      <xdr:rowOff>137808</xdr:rowOff>
    </xdr:to>
    <xdr:cxnSp macro="">
      <xdr:nvCxnSpPr>
        <xdr:cNvPr id="137" name="直線コネクタ 136">
          <a:extLst>
            <a:ext uri="{FF2B5EF4-FFF2-40B4-BE49-F238E27FC236}">
              <a16:creationId xmlns:a16="http://schemas.microsoft.com/office/drawing/2014/main" id="{6F17AD15-9AD9-401D-BC17-FF643988221C}"/>
            </a:ext>
          </a:extLst>
        </xdr:cNvPr>
        <xdr:cNvCxnSpPr/>
      </xdr:nvCxnSpPr>
      <xdr:spPr>
        <a:xfrm flipV="1">
          <a:off x="7861300" y="6467189"/>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100571</xdr:rowOff>
    </xdr:from>
    <xdr:to>
      <xdr:col>36</xdr:col>
      <xdr:colOff>165100</xdr:colOff>
      <xdr:row>38</xdr:row>
      <xdr:rowOff>30721</xdr:rowOff>
    </xdr:to>
    <xdr:sp macro="" textlink="">
      <xdr:nvSpPr>
        <xdr:cNvPr id="138" name="楕円 137">
          <a:extLst>
            <a:ext uri="{FF2B5EF4-FFF2-40B4-BE49-F238E27FC236}">
              <a16:creationId xmlns:a16="http://schemas.microsoft.com/office/drawing/2014/main" id="{F4F22FD4-9988-48E8-82EC-095BC3FC9D7B}"/>
            </a:ext>
          </a:extLst>
        </xdr:cNvPr>
        <xdr:cNvSpPr/>
      </xdr:nvSpPr>
      <xdr:spPr>
        <a:xfrm>
          <a:off x="6921500" y="64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137808</xdr:rowOff>
    </xdr:from>
    <xdr:to>
      <xdr:col>41</xdr:col>
      <xdr:colOff>50800</xdr:colOff>
      <xdr:row>37</xdr:row>
      <xdr:rowOff>151371</xdr:rowOff>
    </xdr:to>
    <xdr:cxnSp macro="">
      <xdr:nvCxnSpPr>
        <xdr:cNvPr id="139" name="直線コネクタ 138">
          <a:extLst>
            <a:ext uri="{FF2B5EF4-FFF2-40B4-BE49-F238E27FC236}">
              <a16:creationId xmlns:a16="http://schemas.microsoft.com/office/drawing/2014/main" id="{C43D54C4-4F42-49D5-AF39-05BC5185160E}"/>
            </a:ext>
          </a:extLst>
        </xdr:cNvPr>
        <xdr:cNvCxnSpPr/>
      </xdr:nvCxnSpPr>
      <xdr:spPr>
        <a:xfrm flipV="1">
          <a:off x="6972300" y="6481458"/>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40" name="n_1aveValue【道路】&#10;一人当たり延長">
          <a:extLst>
            <a:ext uri="{FF2B5EF4-FFF2-40B4-BE49-F238E27FC236}">
              <a16:creationId xmlns:a16="http://schemas.microsoft.com/office/drawing/2014/main" id="{1D8F4A24-4ACD-41CF-9559-AE49203917FF}"/>
            </a:ext>
          </a:extLst>
        </xdr:cNvPr>
        <xdr:cNvSpPr txBox="1"/>
      </xdr:nvSpPr>
      <xdr:spPr>
        <a:xfrm>
          <a:off x="9359411" y="66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88943</xdr:rowOff>
    </xdr:from>
    <xdr:ext cx="534377" cy="259045"/>
    <xdr:sp macro="" textlink="">
      <xdr:nvSpPr>
        <xdr:cNvPr id="141" name="n_2aveValue【道路】&#10;一人当たり延長">
          <a:extLst>
            <a:ext uri="{FF2B5EF4-FFF2-40B4-BE49-F238E27FC236}">
              <a16:creationId xmlns:a16="http://schemas.microsoft.com/office/drawing/2014/main" id="{9DD97B97-DE93-42AC-99A1-BD0786A2C9B8}"/>
            </a:ext>
          </a:extLst>
        </xdr:cNvPr>
        <xdr:cNvSpPr txBox="1"/>
      </xdr:nvSpPr>
      <xdr:spPr>
        <a:xfrm>
          <a:off x="8483111" y="69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110126</xdr:rowOff>
    </xdr:from>
    <xdr:ext cx="534377" cy="259045"/>
    <xdr:sp macro="" textlink="">
      <xdr:nvSpPr>
        <xdr:cNvPr id="142" name="n_3aveValue【道路】&#10;一人当たり延長">
          <a:extLst>
            <a:ext uri="{FF2B5EF4-FFF2-40B4-BE49-F238E27FC236}">
              <a16:creationId xmlns:a16="http://schemas.microsoft.com/office/drawing/2014/main" id="{3C6123A5-8058-4550-9C21-934748045810}"/>
            </a:ext>
          </a:extLst>
        </xdr:cNvPr>
        <xdr:cNvSpPr txBox="1"/>
      </xdr:nvSpPr>
      <xdr:spPr>
        <a:xfrm>
          <a:off x="7594111" y="69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116394</xdr:rowOff>
    </xdr:from>
    <xdr:ext cx="534377" cy="259045"/>
    <xdr:sp macro="" textlink="">
      <xdr:nvSpPr>
        <xdr:cNvPr id="143" name="n_4aveValue【道路】&#10;一人当たり延長">
          <a:extLst>
            <a:ext uri="{FF2B5EF4-FFF2-40B4-BE49-F238E27FC236}">
              <a16:creationId xmlns:a16="http://schemas.microsoft.com/office/drawing/2014/main" id="{D56248CD-B921-4BDE-A316-063C1A64DD77}"/>
            </a:ext>
          </a:extLst>
        </xdr:cNvPr>
        <xdr:cNvSpPr txBox="1"/>
      </xdr:nvSpPr>
      <xdr:spPr>
        <a:xfrm>
          <a:off x="6705111" y="69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9339</xdr:rowOff>
    </xdr:from>
    <xdr:ext cx="534377" cy="259045"/>
    <xdr:sp macro="" textlink="">
      <xdr:nvSpPr>
        <xdr:cNvPr id="144" name="n_1mainValue【道路】&#10;一人当たり延長">
          <a:extLst>
            <a:ext uri="{FF2B5EF4-FFF2-40B4-BE49-F238E27FC236}">
              <a16:creationId xmlns:a16="http://schemas.microsoft.com/office/drawing/2014/main" id="{C351C5DF-7B22-4D76-AC75-C31CD460589C}"/>
            </a:ext>
          </a:extLst>
        </xdr:cNvPr>
        <xdr:cNvSpPr txBox="1"/>
      </xdr:nvSpPr>
      <xdr:spPr>
        <a:xfrm>
          <a:off x="9359411" y="61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19416</xdr:rowOff>
    </xdr:from>
    <xdr:ext cx="534377" cy="259045"/>
    <xdr:sp macro="" textlink="">
      <xdr:nvSpPr>
        <xdr:cNvPr id="145" name="n_2mainValue【道路】&#10;一人当たり延長">
          <a:extLst>
            <a:ext uri="{FF2B5EF4-FFF2-40B4-BE49-F238E27FC236}">
              <a16:creationId xmlns:a16="http://schemas.microsoft.com/office/drawing/2014/main" id="{3BA620B7-7A3E-4A6A-832E-0403B89547E2}"/>
            </a:ext>
          </a:extLst>
        </xdr:cNvPr>
        <xdr:cNvSpPr txBox="1"/>
      </xdr:nvSpPr>
      <xdr:spPr>
        <a:xfrm>
          <a:off x="8483111" y="6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33685</xdr:rowOff>
    </xdr:from>
    <xdr:ext cx="534377" cy="259045"/>
    <xdr:sp macro="" textlink="">
      <xdr:nvSpPr>
        <xdr:cNvPr id="146" name="n_3mainValue【道路】&#10;一人当たり延長">
          <a:extLst>
            <a:ext uri="{FF2B5EF4-FFF2-40B4-BE49-F238E27FC236}">
              <a16:creationId xmlns:a16="http://schemas.microsoft.com/office/drawing/2014/main" id="{329192AE-7DD1-4DA1-B5EB-1F45DE79F9F0}"/>
            </a:ext>
          </a:extLst>
        </xdr:cNvPr>
        <xdr:cNvSpPr txBox="1"/>
      </xdr:nvSpPr>
      <xdr:spPr>
        <a:xfrm>
          <a:off x="7594111" y="62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47248</xdr:rowOff>
    </xdr:from>
    <xdr:ext cx="534377" cy="259045"/>
    <xdr:sp macro="" textlink="">
      <xdr:nvSpPr>
        <xdr:cNvPr id="147" name="n_4mainValue【道路】&#10;一人当たり延長">
          <a:extLst>
            <a:ext uri="{FF2B5EF4-FFF2-40B4-BE49-F238E27FC236}">
              <a16:creationId xmlns:a16="http://schemas.microsoft.com/office/drawing/2014/main" id="{ACF7DDEB-D8C3-4CF8-A42B-B4764315F986}"/>
            </a:ext>
          </a:extLst>
        </xdr:cNvPr>
        <xdr:cNvSpPr txBox="1"/>
      </xdr:nvSpPr>
      <xdr:spPr>
        <a:xfrm>
          <a:off x="6705111" y="62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78D100D-E24E-43CF-9DCD-FA1E882276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AD5CB0B-A732-4C99-B59B-28284F90E4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CA0C30A-9495-46BD-8061-51237B9570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B59D9CD-F0AE-4730-AD65-3AC033E839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4A9DFF9-2B51-4F86-BF1D-C538336CAA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219F917-8D79-490F-866D-DC37E2C144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D00DFF3-58F2-4982-8A3E-11D1BD3094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5AD80B4-21B8-4FAA-B4AA-7BAF9AC63F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A4A89CC-E63D-48FA-BF8B-A9C80642E9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2EB8C62-C9DE-4CFA-9DF8-27EE0F8811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99B7E70-4148-482F-86B2-5D8EF580BF4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5D66E8E-9F2E-42D6-B7E4-23AF611A845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72EF7561-C58F-4B6E-BB70-548F2F9D7C5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7B354B1-9FF2-42F5-B130-2E0C5483951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6E0DA52-C215-407E-9CBE-7107FDF76A7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DD5017A4-12BE-4FE1-AB0F-C7437175851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0831A48-7868-4984-915D-5582C12CF52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78BBF02-7914-47FF-B16C-D59A309C638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CBAD009-AD5B-47CE-A59E-93DFE395180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8CAAF20-C171-464C-957D-A18758340A6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CAF89D29-4E6B-4A26-8A0E-5809D9DC92B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3F6A7CD-2943-4FA4-93BF-F7144A90B7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97C0FA0-D429-466F-9A0F-95BCDFCF73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87811D64-A422-4890-822E-A6082BB9CFE3}"/>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3B8FA0B-3541-4F1B-8B12-E96203563C99}"/>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8A80D1F2-3DA7-4E86-9FDB-426B9EEAB753}"/>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CB102B7-24D4-458C-86D9-4869396C67F7}"/>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7A6D02E0-D454-480E-8A6B-A2EE4AEB3568}"/>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118762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A5B595B-685B-49F8-94ED-ED9D20EAA2E4}"/>
            </a:ext>
          </a:extLst>
        </xdr:cNvPr>
        <xdr:cNvSpPr txBox="1"/>
      </xdr:nvSpPr>
      <xdr:spPr>
        <a:xfrm>
          <a:off x="4673600" y="10577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51A9A25B-245A-43B9-860F-4970A4B91187}"/>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AA5DFAF9-71E7-4E24-A0F1-A596781375C8}"/>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79" name="フローチャート: 判断 178">
          <a:extLst>
            <a:ext uri="{FF2B5EF4-FFF2-40B4-BE49-F238E27FC236}">
              <a16:creationId xmlns:a16="http://schemas.microsoft.com/office/drawing/2014/main" id="{6FD1EC2E-BB1C-465C-B2AF-B84C6F108C26}"/>
            </a:ext>
          </a:extLst>
        </xdr:cNvPr>
        <xdr:cNvSpPr/>
      </xdr:nvSpPr>
      <xdr:spPr>
        <a:xfrm>
          <a:off x="2857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80" name="フローチャート: 判断 179">
          <a:extLst>
            <a:ext uri="{FF2B5EF4-FFF2-40B4-BE49-F238E27FC236}">
              <a16:creationId xmlns:a16="http://schemas.microsoft.com/office/drawing/2014/main" id="{7D04F1BA-BBAE-442F-ACCA-7C166ACDB751}"/>
            </a:ext>
          </a:extLst>
        </xdr:cNvPr>
        <xdr:cNvSpPr/>
      </xdr:nvSpPr>
      <xdr:spPr>
        <a:xfrm>
          <a:off x="1968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635</xdr:rowOff>
    </xdr:from>
    <xdr:to>
      <xdr:col>6</xdr:col>
      <xdr:colOff>38100</xdr:colOff>
      <xdr:row>62</xdr:row>
      <xdr:rowOff>102235</xdr:rowOff>
    </xdr:to>
    <xdr:sp macro="" textlink="">
      <xdr:nvSpPr>
        <xdr:cNvPr id="181" name="フローチャート: 判断 180">
          <a:extLst>
            <a:ext uri="{FF2B5EF4-FFF2-40B4-BE49-F238E27FC236}">
              <a16:creationId xmlns:a16="http://schemas.microsoft.com/office/drawing/2014/main" id="{90AAE2F3-C163-424E-A657-E32584577BDA}"/>
            </a:ext>
          </a:extLst>
        </xdr:cNvPr>
        <xdr:cNvSpPr/>
      </xdr:nvSpPr>
      <xdr:spPr>
        <a:xfrm>
          <a:off x="1079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0FA68D8-4FB3-46A9-8093-FFE300BC07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BD85BED-CBC0-4E9D-994E-4F9A68561D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652EB96-759E-4AD7-B643-2FB7EC86D0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022FC0-6E82-4B9C-964D-2F2A17E8C5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6E4BB2-4C7A-4101-9B62-EA70F04CDBE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168275</xdr:rowOff>
    </xdr:from>
    <xdr:to>
      <xdr:col>24</xdr:col>
      <xdr:colOff>114300</xdr:colOff>
      <xdr:row>64</xdr:row>
      <xdr:rowOff>98425</xdr:rowOff>
    </xdr:to>
    <xdr:sp macro="" textlink="">
      <xdr:nvSpPr>
        <xdr:cNvPr id="187" name="楕円 186">
          <a:extLst>
            <a:ext uri="{FF2B5EF4-FFF2-40B4-BE49-F238E27FC236}">
              <a16:creationId xmlns:a16="http://schemas.microsoft.com/office/drawing/2014/main" id="{08C2F7A3-E42B-48D5-AA33-E254767A568A}"/>
            </a:ext>
          </a:extLst>
        </xdr:cNvPr>
        <xdr:cNvSpPr/>
      </xdr:nvSpPr>
      <xdr:spPr>
        <a:xfrm>
          <a:off x="4584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83202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6721DB9-C955-4B02-90E5-A7EB07481143}"/>
            </a:ext>
          </a:extLst>
        </xdr:cNvPr>
        <xdr:cNvSpPr txBox="1"/>
      </xdr:nvSpPr>
      <xdr:spPr>
        <a:xfrm>
          <a:off x="4673600" y="1088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189" name="楕円 188">
          <a:extLst>
            <a:ext uri="{FF2B5EF4-FFF2-40B4-BE49-F238E27FC236}">
              <a16:creationId xmlns:a16="http://schemas.microsoft.com/office/drawing/2014/main" id="{FCAA8063-75E3-4FD4-8AF6-83D6CA5E1287}"/>
            </a:ext>
          </a:extLst>
        </xdr:cNvPr>
        <xdr:cNvSpPr/>
      </xdr:nvSpPr>
      <xdr:spPr>
        <a:xfrm>
          <a:off x="3746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47625</xdr:rowOff>
    </xdr:to>
    <xdr:cxnSp macro="">
      <xdr:nvCxnSpPr>
        <xdr:cNvPr id="190" name="直線コネクタ 189">
          <a:extLst>
            <a:ext uri="{FF2B5EF4-FFF2-40B4-BE49-F238E27FC236}">
              <a16:creationId xmlns:a16="http://schemas.microsoft.com/office/drawing/2014/main" id="{0E35681A-E9D6-4FDB-A456-918CC9B5FEF3}"/>
            </a:ext>
          </a:extLst>
        </xdr:cNvPr>
        <xdr:cNvCxnSpPr/>
      </xdr:nvCxnSpPr>
      <xdr:spPr>
        <a:xfrm>
          <a:off x="3797300" y="11001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124460</xdr:rowOff>
    </xdr:from>
    <xdr:to>
      <xdr:col>15</xdr:col>
      <xdr:colOff>101600</xdr:colOff>
      <xdr:row>64</xdr:row>
      <xdr:rowOff>54610</xdr:rowOff>
    </xdr:to>
    <xdr:sp macro="" textlink="">
      <xdr:nvSpPr>
        <xdr:cNvPr id="191" name="楕円 190">
          <a:extLst>
            <a:ext uri="{FF2B5EF4-FFF2-40B4-BE49-F238E27FC236}">
              <a16:creationId xmlns:a16="http://schemas.microsoft.com/office/drawing/2014/main" id="{5212A8BC-325C-445F-8CD2-D7C8959E4800}"/>
            </a:ext>
          </a:extLst>
        </xdr:cNvPr>
        <xdr:cNvSpPr/>
      </xdr:nvSpPr>
      <xdr:spPr>
        <a:xfrm>
          <a:off x="2857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3810</xdr:rowOff>
    </xdr:from>
    <xdr:to>
      <xdr:col>19</xdr:col>
      <xdr:colOff>177800</xdr:colOff>
      <xdr:row>64</xdr:row>
      <xdr:rowOff>28575</xdr:rowOff>
    </xdr:to>
    <xdr:cxnSp macro="">
      <xdr:nvCxnSpPr>
        <xdr:cNvPr id="192" name="直線コネクタ 191">
          <a:extLst>
            <a:ext uri="{FF2B5EF4-FFF2-40B4-BE49-F238E27FC236}">
              <a16:creationId xmlns:a16="http://schemas.microsoft.com/office/drawing/2014/main" id="{2C6A238C-C4D3-48B3-A422-6B6EFE5F2432}"/>
            </a:ext>
          </a:extLst>
        </xdr:cNvPr>
        <xdr:cNvCxnSpPr/>
      </xdr:nvCxnSpPr>
      <xdr:spPr>
        <a:xfrm>
          <a:off x="2908300" y="109766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122555</xdr:rowOff>
    </xdr:from>
    <xdr:to>
      <xdr:col>10</xdr:col>
      <xdr:colOff>165100</xdr:colOff>
      <xdr:row>64</xdr:row>
      <xdr:rowOff>52705</xdr:rowOff>
    </xdr:to>
    <xdr:sp macro="" textlink="">
      <xdr:nvSpPr>
        <xdr:cNvPr id="193" name="楕円 192">
          <a:extLst>
            <a:ext uri="{FF2B5EF4-FFF2-40B4-BE49-F238E27FC236}">
              <a16:creationId xmlns:a16="http://schemas.microsoft.com/office/drawing/2014/main" id="{C8DCEE54-4C89-4E06-ADE3-BB04C55428A9}"/>
            </a:ext>
          </a:extLst>
        </xdr:cNvPr>
        <xdr:cNvSpPr/>
      </xdr:nvSpPr>
      <xdr:spPr>
        <a:xfrm>
          <a:off x="1968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1905</xdr:rowOff>
    </xdr:from>
    <xdr:to>
      <xdr:col>15</xdr:col>
      <xdr:colOff>50800</xdr:colOff>
      <xdr:row>64</xdr:row>
      <xdr:rowOff>3810</xdr:rowOff>
    </xdr:to>
    <xdr:cxnSp macro="">
      <xdr:nvCxnSpPr>
        <xdr:cNvPr id="194" name="直線コネクタ 193">
          <a:extLst>
            <a:ext uri="{FF2B5EF4-FFF2-40B4-BE49-F238E27FC236}">
              <a16:creationId xmlns:a16="http://schemas.microsoft.com/office/drawing/2014/main" id="{1FAFD958-6D61-428A-824B-80650E3D338E}"/>
            </a:ext>
          </a:extLst>
        </xdr:cNvPr>
        <xdr:cNvCxnSpPr/>
      </xdr:nvCxnSpPr>
      <xdr:spPr>
        <a:xfrm>
          <a:off x="2019300" y="109747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95885</xdr:rowOff>
    </xdr:from>
    <xdr:to>
      <xdr:col>6</xdr:col>
      <xdr:colOff>38100</xdr:colOff>
      <xdr:row>64</xdr:row>
      <xdr:rowOff>26035</xdr:rowOff>
    </xdr:to>
    <xdr:sp macro="" textlink="">
      <xdr:nvSpPr>
        <xdr:cNvPr id="195" name="楕円 194">
          <a:extLst>
            <a:ext uri="{FF2B5EF4-FFF2-40B4-BE49-F238E27FC236}">
              <a16:creationId xmlns:a16="http://schemas.microsoft.com/office/drawing/2014/main" id="{C994719F-BE04-4FA5-AB16-BD9EF8397814}"/>
            </a:ext>
          </a:extLst>
        </xdr:cNvPr>
        <xdr:cNvSpPr/>
      </xdr:nvSpPr>
      <xdr:spPr>
        <a:xfrm>
          <a:off x="1079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146685</xdr:rowOff>
    </xdr:from>
    <xdr:to>
      <xdr:col>10</xdr:col>
      <xdr:colOff>114300</xdr:colOff>
      <xdr:row>64</xdr:row>
      <xdr:rowOff>1905</xdr:rowOff>
    </xdr:to>
    <xdr:cxnSp macro="">
      <xdr:nvCxnSpPr>
        <xdr:cNvPr id="196" name="直線コネクタ 195">
          <a:extLst>
            <a:ext uri="{FF2B5EF4-FFF2-40B4-BE49-F238E27FC236}">
              <a16:creationId xmlns:a16="http://schemas.microsoft.com/office/drawing/2014/main" id="{E6396697-82F2-48B3-B2E0-7C68F76A73E9}"/>
            </a:ext>
          </a:extLst>
        </xdr:cNvPr>
        <xdr:cNvCxnSpPr/>
      </xdr:nvCxnSpPr>
      <xdr:spPr>
        <a:xfrm>
          <a:off x="1130300" y="109480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38752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248605F-D97B-46B9-B72A-3C005E1F55B4}"/>
            </a:ext>
          </a:extLst>
        </xdr:cNvPr>
        <xdr:cNvSpPr txBox="1"/>
      </xdr:nvSpPr>
      <xdr:spPr>
        <a:xfrm>
          <a:off x="35820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CA2E6AF-5A1D-4516-8F0D-5C7945F7CF1F}"/>
            </a:ext>
          </a:extLst>
        </xdr:cNvPr>
        <xdr:cNvSpPr txBox="1"/>
      </xdr:nvSpPr>
      <xdr:spPr>
        <a:xfrm>
          <a:off x="2705744" y="1048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114952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903CDD2-C000-47B3-AE22-289A60E4C838}"/>
            </a:ext>
          </a:extLst>
        </xdr:cNvPr>
        <xdr:cNvSpPr txBox="1"/>
      </xdr:nvSpPr>
      <xdr:spPr>
        <a:xfrm>
          <a:off x="1816744" y="1040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118762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57D5186-E7A9-4AB0-BACB-EC999150512B}"/>
            </a:ext>
          </a:extLst>
        </xdr:cNvPr>
        <xdr:cNvSpPr txBox="1"/>
      </xdr:nvSpPr>
      <xdr:spPr>
        <a:xfrm>
          <a:off x="9277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70502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FD26A97-B15D-4F35-B56B-56CDD4B565B1}"/>
            </a:ext>
          </a:extLst>
        </xdr:cNvPr>
        <xdr:cNvSpPr txBox="1"/>
      </xdr:nvSpPr>
      <xdr:spPr>
        <a:xfrm>
          <a:off x="35820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45737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697138F-D376-4BBD-88A5-B9238500005E}"/>
            </a:ext>
          </a:extLst>
        </xdr:cNvPr>
        <xdr:cNvSpPr txBox="1"/>
      </xdr:nvSpPr>
      <xdr:spPr>
        <a:xfrm>
          <a:off x="2705744"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43832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2D8D478-4D37-4ADB-A5F4-11466517AACC}"/>
            </a:ext>
          </a:extLst>
        </xdr:cNvPr>
        <xdr:cNvSpPr txBox="1"/>
      </xdr:nvSpPr>
      <xdr:spPr>
        <a:xfrm>
          <a:off x="1816744"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17162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74742F9-F5AF-4EBA-A4A8-65A88972AAFA}"/>
            </a:ext>
          </a:extLst>
        </xdr:cNvPr>
        <xdr:cNvSpPr txBox="1"/>
      </xdr:nvSpPr>
      <xdr:spPr>
        <a:xfrm>
          <a:off x="927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4BC77BE-D624-4C79-A0B2-6D87F13133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C9F5A45-724F-43A8-9133-0299136D22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483F557-3D03-4CA0-81A3-649366E9DF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18C535A-2559-445C-B610-8A70440550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D5B1C4A-4926-4B79-A88A-3A37CFA22D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3823499-756D-4410-B283-C43459D84F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168F9B2-7185-4A65-BE84-CC20F56F7E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D105E37-089A-45FA-A491-A1C775D287E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0B68505-4307-4FFC-BDB5-E568B760B2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5186A75-5777-4E05-8692-07A8292506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8D2C8CCE-8F82-44BC-9A88-1813FAB5254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DC8B5AD6-B616-4915-A9C4-7E7D5A3A4CE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914A3D7E-F9C9-47B4-AB52-B9BF8FEF6B3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E916162F-2285-4E2F-8BF1-4DECBA08350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2D5EABB4-ED29-4E78-AB45-270D31D1D2D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50B37CD8-33C1-4EC9-893E-608BF1F1BFB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BAC4523-02FE-43A4-A862-79B6DDC6852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955AB881-CE7C-4284-BB94-91AC56AABEA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790A797-BD11-48E3-8B99-B1F2D71947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1F628895-AC2B-4D78-88FB-8D0B44A58E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4DD7BEF5-67EF-45F3-8023-4CEB956702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AAC5D9D2-4BBC-471D-A5BE-FBFCD395D2A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555844CE-A2C6-465B-8BFE-0B397BBC9EA4}"/>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67165B4D-A44D-403C-BBE4-331E196B6936}"/>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4CA5760-1C92-4D17-9192-4BEAF6D18999}"/>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1011BADB-2A38-4210-887B-6CA4B2F7F311}"/>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C6758B3-EFED-4B81-92D4-CBB1C933473E}"/>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79E2F208-A35E-4190-A873-FF1B45D9DFDD}"/>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2C2B9447-D468-4EFA-BB52-67EB8E08E30F}"/>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52260</xdr:rowOff>
    </xdr:from>
    <xdr:to>
      <xdr:col>46</xdr:col>
      <xdr:colOff>38100</xdr:colOff>
      <xdr:row>62</xdr:row>
      <xdr:rowOff>153860</xdr:rowOff>
    </xdr:to>
    <xdr:sp macro="" textlink="">
      <xdr:nvSpPr>
        <xdr:cNvPr id="234" name="フローチャート: 判断 233">
          <a:extLst>
            <a:ext uri="{FF2B5EF4-FFF2-40B4-BE49-F238E27FC236}">
              <a16:creationId xmlns:a16="http://schemas.microsoft.com/office/drawing/2014/main" id="{73B3F2CF-E320-44D4-ABF0-ABC6315D059B}"/>
            </a:ext>
          </a:extLst>
        </xdr:cNvPr>
        <xdr:cNvSpPr/>
      </xdr:nvSpPr>
      <xdr:spPr>
        <a:xfrm>
          <a:off x="8699500" y="1068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71863</xdr:rowOff>
    </xdr:from>
    <xdr:to>
      <xdr:col>41</xdr:col>
      <xdr:colOff>101600</xdr:colOff>
      <xdr:row>63</xdr:row>
      <xdr:rowOff>2013</xdr:rowOff>
    </xdr:to>
    <xdr:sp macro="" textlink="">
      <xdr:nvSpPr>
        <xdr:cNvPr id="235" name="フローチャート: 判断 234">
          <a:extLst>
            <a:ext uri="{FF2B5EF4-FFF2-40B4-BE49-F238E27FC236}">
              <a16:creationId xmlns:a16="http://schemas.microsoft.com/office/drawing/2014/main" id="{5F462ACD-37BA-465F-BB91-068C956FEC87}"/>
            </a:ext>
          </a:extLst>
        </xdr:cNvPr>
        <xdr:cNvSpPr/>
      </xdr:nvSpPr>
      <xdr:spPr>
        <a:xfrm>
          <a:off x="7810500" y="107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82859</xdr:rowOff>
    </xdr:from>
    <xdr:to>
      <xdr:col>36</xdr:col>
      <xdr:colOff>165100</xdr:colOff>
      <xdr:row>63</xdr:row>
      <xdr:rowOff>13009</xdr:rowOff>
    </xdr:to>
    <xdr:sp macro="" textlink="">
      <xdr:nvSpPr>
        <xdr:cNvPr id="236" name="フローチャート: 判断 235">
          <a:extLst>
            <a:ext uri="{FF2B5EF4-FFF2-40B4-BE49-F238E27FC236}">
              <a16:creationId xmlns:a16="http://schemas.microsoft.com/office/drawing/2014/main" id="{48CE1461-A8AF-4140-92B8-BDF2A83BDB81}"/>
            </a:ext>
          </a:extLst>
        </xdr:cNvPr>
        <xdr:cNvSpPr/>
      </xdr:nvSpPr>
      <xdr:spPr>
        <a:xfrm>
          <a:off x="6921500" y="1071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3F73B90-76D3-4CB8-92F1-4DF40FC77D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E726A29-FDD2-4BCB-B2A0-D250AEA75B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89EFF92-324E-457A-A03B-579AA440B4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F678F1-9CC8-4704-8AE4-4020F084BA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8D73EF9-A49A-42D7-B5F9-666C7527A2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148913</xdr:rowOff>
    </xdr:from>
    <xdr:to>
      <xdr:col>55</xdr:col>
      <xdr:colOff>50800</xdr:colOff>
      <xdr:row>62</xdr:row>
      <xdr:rowOff>79063</xdr:rowOff>
    </xdr:to>
    <xdr:sp macro="" textlink="">
      <xdr:nvSpPr>
        <xdr:cNvPr id="242" name="楕円 241">
          <a:extLst>
            <a:ext uri="{FF2B5EF4-FFF2-40B4-BE49-F238E27FC236}">
              <a16:creationId xmlns:a16="http://schemas.microsoft.com/office/drawing/2014/main" id="{2A35DA72-8077-45D5-B4AB-5FB03590CDEE}"/>
            </a:ext>
          </a:extLst>
        </xdr:cNvPr>
        <xdr:cNvSpPr/>
      </xdr:nvSpPr>
      <xdr:spPr>
        <a:xfrm>
          <a:off x="10426700" y="106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127340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909A9666-4215-4DA2-959D-460E06380C84}"/>
            </a:ext>
          </a:extLst>
        </xdr:cNvPr>
        <xdr:cNvSpPr txBox="1"/>
      </xdr:nvSpPr>
      <xdr:spPr>
        <a:xfrm>
          <a:off x="10515600" y="1058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156167</xdr:rowOff>
    </xdr:from>
    <xdr:to>
      <xdr:col>50</xdr:col>
      <xdr:colOff>165100</xdr:colOff>
      <xdr:row>62</xdr:row>
      <xdr:rowOff>86317</xdr:rowOff>
    </xdr:to>
    <xdr:sp macro="" textlink="">
      <xdr:nvSpPr>
        <xdr:cNvPr id="244" name="楕円 243">
          <a:extLst>
            <a:ext uri="{FF2B5EF4-FFF2-40B4-BE49-F238E27FC236}">
              <a16:creationId xmlns:a16="http://schemas.microsoft.com/office/drawing/2014/main" id="{E6AAAD28-E143-4355-AAF8-65CBD69FDDDC}"/>
            </a:ext>
          </a:extLst>
        </xdr:cNvPr>
        <xdr:cNvSpPr/>
      </xdr:nvSpPr>
      <xdr:spPr>
        <a:xfrm>
          <a:off x="9588500" y="106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28263</xdr:rowOff>
    </xdr:from>
    <xdr:to>
      <xdr:col>55</xdr:col>
      <xdr:colOff>0</xdr:colOff>
      <xdr:row>62</xdr:row>
      <xdr:rowOff>35517</xdr:rowOff>
    </xdr:to>
    <xdr:cxnSp macro="">
      <xdr:nvCxnSpPr>
        <xdr:cNvPr id="245" name="直線コネクタ 244">
          <a:extLst>
            <a:ext uri="{FF2B5EF4-FFF2-40B4-BE49-F238E27FC236}">
              <a16:creationId xmlns:a16="http://schemas.microsoft.com/office/drawing/2014/main" id="{0BB4D026-3856-4D94-AA36-AC443224421E}"/>
            </a:ext>
          </a:extLst>
        </xdr:cNvPr>
        <xdr:cNvCxnSpPr/>
      </xdr:nvCxnSpPr>
      <xdr:spPr>
        <a:xfrm flipV="1">
          <a:off x="9639300" y="10658163"/>
          <a:ext cx="8382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159814</xdr:rowOff>
    </xdr:from>
    <xdr:to>
      <xdr:col>46</xdr:col>
      <xdr:colOff>38100</xdr:colOff>
      <xdr:row>62</xdr:row>
      <xdr:rowOff>89964</xdr:rowOff>
    </xdr:to>
    <xdr:sp macro="" textlink="">
      <xdr:nvSpPr>
        <xdr:cNvPr id="246" name="楕円 245">
          <a:extLst>
            <a:ext uri="{FF2B5EF4-FFF2-40B4-BE49-F238E27FC236}">
              <a16:creationId xmlns:a16="http://schemas.microsoft.com/office/drawing/2014/main" id="{3666557D-C2F9-4EC8-B7A7-9A9F8EEE5D74}"/>
            </a:ext>
          </a:extLst>
        </xdr:cNvPr>
        <xdr:cNvSpPr/>
      </xdr:nvSpPr>
      <xdr:spPr>
        <a:xfrm>
          <a:off x="8699500" y="1061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35517</xdr:rowOff>
    </xdr:from>
    <xdr:to>
      <xdr:col>50</xdr:col>
      <xdr:colOff>114300</xdr:colOff>
      <xdr:row>62</xdr:row>
      <xdr:rowOff>39164</xdr:rowOff>
    </xdr:to>
    <xdr:cxnSp macro="">
      <xdr:nvCxnSpPr>
        <xdr:cNvPr id="247" name="直線コネクタ 246">
          <a:extLst>
            <a:ext uri="{FF2B5EF4-FFF2-40B4-BE49-F238E27FC236}">
              <a16:creationId xmlns:a16="http://schemas.microsoft.com/office/drawing/2014/main" id="{693EDDEB-01F8-4A0B-9DD9-8A74EB9C8CA9}"/>
            </a:ext>
          </a:extLst>
        </xdr:cNvPr>
        <xdr:cNvCxnSpPr/>
      </xdr:nvCxnSpPr>
      <xdr:spPr>
        <a:xfrm flipV="1">
          <a:off x="8750300" y="10665417"/>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169265</xdr:rowOff>
    </xdr:from>
    <xdr:to>
      <xdr:col>41</xdr:col>
      <xdr:colOff>101600</xdr:colOff>
      <xdr:row>62</xdr:row>
      <xdr:rowOff>99415</xdr:rowOff>
    </xdr:to>
    <xdr:sp macro="" textlink="">
      <xdr:nvSpPr>
        <xdr:cNvPr id="248" name="楕円 247">
          <a:extLst>
            <a:ext uri="{FF2B5EF4-FFF2-40B4-BE49-F238E27FC236}">
              <a16:creationId xmlns:a16="http://schemas.microsoft.com/office/drawing/2014/main" id="{52C7E757-BF87-4A0B-9E68-E855AFAC5D8D}"/>
            </a:ext>
          </a:extLst>
        </xdr:cNvPr>
        <xdr:cNvSpPr/>
      </xdr:nvSpPr>
      <xdr:spPr>
        <a:xfrm>
          <a:off x="7810500" y="106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39164</xdr:rowOff>
    </xdr:from>
    <xdr:to>
      <xdr:col>45</xdr:col>
      <xdr:colOff>177800</xdr:colOff>
      <xdr:row>62</xdr:row>
      <xdr:rowOff>48615</xdr:rowOff>
    </xdr:to>
    <xdr:cxnSp macro="">
      <xdr:nvCxnSpPr>
        <xdr:cNvPr id="249" name="直線コネクタ 248">
          <a:extLst>
            <a:ext uri="{FF2B5EF4-FFF2-40B4-BE49-F238E27FC236}">
              <a16:creationId xmlns:a16="http://schemas.microsoft.com/office/drawing/2014/main" id="{A76FFA36-CD4A-4681-92ED-56C9A49DF6BE}"/>
            </a:ext>
          </a:extLst>
        </xdr:cNvPr>
        <xdr:cNvCxnSpPr/>
      </xdr:nvCxnSpPr>
      <xdr:spPr>
        <a:xfrm flipV="1">
          <a:off x="7861300" y="10669064"/>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3104</xdr:rowOff>
    </xdr:from>
    <xdr:to>
      <xdr:col>36</xdr:col>
      <xdr:colOff>165100</xdr:colOff>
      <xdr:row>62</xdr:row>
      <xdr:rowOff>104704</xdr:rowOff>
    </xdr:to>
    <xdr:sp macro="" textlink="">
      <xdr:nvSpPr>
        <xdr:cNvPr id="250" name="楕円 249">
          <a:extLst>
            <a:ext uri="{FF2B5EF4-FFF2-40B4-BE49-F238E27FC236}">
              <a16:creationId xmlns:a16="http://schemas.microsoft.com/office/drawing/2014/main" id="{580CE6A0-39CF-4ADF-986F-E0559F7D082A}"/>
            </a:ext>
          </a:extLst>
        </xdr:cNvPr>
        <xdr:cNvSpPr/>
      </xdr:nvSpPr>
      <xdr:spPr>
        <a:xfrm>
          <a:off x="6921500" y="106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48615</xdr:rowOff>
    </xdr:from>
    <xdr:to>
      <xdr:col>41</xdr:col>
      <xdr:colOff>50800</xdr:colOff>
      <xdr:row>62</xdr:row>
      <xdr:rowOff>53904</xdr:rowOff>
    </xdr:to>
    <xdr:cxnSp macro="">
      <xdr:nvCxnSpPr>
        <xdr:cNvPr id="251" name="直線コネクタ 250">
          <a:extLst>
            <a:ext uri="{FF2B5EF4-FFF2-40B4-BE49-F238E27FC236}">
              <a16:creationId xmlns:a16="http://schemas.microsoft.com/office/drawing/2014/main" id="{92E46DCB-723D-4B42-A016-3791456DD3CD}"/>
            </a:ext>
          </a:extLst>
        </xdr:cNvPr>
        <xdr:cNvCxnSpPr/>
      </xdr:nvCxnSpPr>
      <xdr:spPr>
        <a:xfrm flipV="1">
          <a:off x="6972300" y="10678515"/>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14D46667-6227-4873-88B1-6C99707D070F}"/>
            </a:ext>
          </a:extLst>
        </xdr:cNvPr>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144987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306B2615-38EB-4FA4-AA89-38347B0D2C76}"/>
            </a:ext>
          </a:extLst>
        </xdr:cNvPr>
        <xdr:cNvSpPr txBox="1"/>
      </xdr:nvSpPr>
      <xdr:spPr>
        <a:xfrm>
          <a:off x="8450795" y="1077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164590</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5EA0F392-BD0C-48F3-BD76-52043064D3C4}"/>
            </a:ext>
          </a:extLst>
        </xdr:cNvPr>
        <xdr:cNvSpPr txBox="1"/>
      </xdr:nvSpPr>
      <xdr:spPr>
        <a:xfrm>
          <a:off x="7561795" y="1079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4136</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E5F94439-FCD1-4853-A4A4-3B86736AEA66}"/>
            </a:ext>
          </a:extLst>
        </xdr:cNvPr>
        <xdr:cNvSpPr txBox="1"/>
      </xdr:nvSpPr>
      <xdr:spPr>
        <a:xfrm>
          <a:off x="6672795" y="1080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77444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34293B14-6DE8-4D21-AFE8-FB8D2E65975A}"/>
            </a:ext>
          </a:extLst>
        </xdr:cNvPr>
        <xdr:cNvSpPr txBox="1"/>
      </xdr:nvSpPr>
      <xdr:spPr>
        <a:xfrm>
          <a:off x="9327095" y="1070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106491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EC4F1301-7B1E-4692-A352-BCB7EA298CCC}"/>
            </a:ext>
          </a:extLst>
        </xdr:cNvPr>
        <xdr:cNvSpPr txBox="1"/>
      </xdr:nvSpPr>
      <xdr:spPr>
        <a:xfrm>
          <a:off x="8450795" y="1039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115942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1D4F635B-C1A1-49ED-8950-383883BD14CD}"/>
            </a:ext>
          </a:extLst>
        </xdr:cNvPr>
        <xdr:cNvSpPr txBox="1"/>
      </xdr:nvSpPr>
      <xdr:spPr>
        <a:xfrm>
          <a:off x="7561795" y="1040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121231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A42BC71C-7CB2-4A33-99E8-F7C7C201B880}"/>
            </a:ext>
          </a:extLst>
        </xdr:cNvPr>
        <xdr:cNvSpPr txBox="1"/>
      </xdr:nvSpPr>
      <xdr:spPr>
        <a:xfrm>
          <a:off x="6672795" y="104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F43BEEA4-B696-4FEC-BE26-1229B90EB3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599092B-60E9-473B-9048-BD0BB64E3B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DBC4E98A-DF02-4160-B7D0-2B8C040065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5BD2DAB-0890-4250-9DB8-60A0C000DB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D7E1634-0F18-42C1-BBB3-7644D55A83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C358D45-1AC7-4B80-9745-CDEBDC0A65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254915C8-A84E-4FF1-8912-66AE68E44A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22067A0-364E-4687-8AA1-559893795E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D46EA85-42DE-4543-A8A5-E198F7D664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2F49D72-74F9-491D-B634-F934DFA076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6E5F3A0F-3B9E-4893-9096-339DCB9D4C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BC61A808-8380-4BF2-8DBE-6F6BDA657E4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4D9EAC-DB3A-4AC6-956D-F23DDB62388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FA9495F6-7727-484F-AE52-FA06DE57A05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F28BA229-53E4-4451-8EB5-AA3A900DDFC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7E7172FC-35C2-4049-9D98-C09F570FCB4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5FC5F8C-0EB3-42A5-A897-F33839C3718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49AAC66B-2F8E-4FEF-867D-91145BB1807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9EAFD264-8780-4BC7-8122-847225FEC17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5F4F9233-2393-4A71-B38A-523A6405BA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647972F7-8901-463E-AA24-45F4AD002DB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1ED52713-F42A-4387-8C1F-A1AF6B072D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126B5D1-78FB-448A-9FAD-8452E048DC1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C3470BCB-C486-44EA-A9B9-4C0DE22A6381}"/>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7D48B4A6-1F42-40FB-B933-C787374A30C4}"/>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529CD0C1-BE1D-48B4-B21F-B31BBE590FEE}"/>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38953DB7-E1E9-4616-8F5C-0DC416E526AA}"/>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1B79FCAC-BCD0-4C1E-BC57-35B32398C0F5}"/>
            </a:ext>
          </a:extLst>
        </xdr:cNvPr>
        <xdr:cNvSpPr txBox="1"/>
      </xdr:nvSpPr>
      <xdr:spPr>
        <a:xfrm>
          <a:off x="467360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345F223C-BC0C-4C8F-9135-EE8BADE11727}"/>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7445C807-7E09-4EBD-AD28-333E8BB5797D}"/>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90" name="フローチャート: 判断 289">
          <a:extLst>
            <a:ext uri="{FF2B5EF4-FFF2-40B4-BE49-F238E27FC236}">
              <a16:creationId xmlns:a16="http://schemas.microsoft.com/office/drawing/2014/main" id="{F27962DA-363D-4A00-9FF3-7DAADAA975E7}"/>
            </a:ext>
          </a:extLst>
        </xdr:cNvPr>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23876</xdr:rowOff>
    </xdr:from>
    <xdr:to>
      <xdr:col>10</xdr:col>
      <xdr:colOff>165100</xdr:colOff>
      <xdr:row>81</xdr:row>
      <xdr:rowOff>125476</xdr:rowOff>
    </xdr:to>
    <xdr:sp macro="" textlink="">
      <xdr:nvSpPr>
        <xdr:cNvPr id="291" name="フローチャート: 判断 290">
          <a:extLst>
            <a:ext uri="{FF2B5EF4-FFF2-40B4-BE49-F238E27FC236}">
              <a16:creationId xmlns:a16="http://schemas.microsoft.com/office/drawing/2014/main" id="{8DAA78D5-9DEC-4CF0-9492-EACF19388453}"/>
            </a:ext>
          </a:extLst>
        </xdr:cNvPr>
        <xdr:cNvSpPr/>
      </xdr:nvSpPr>
      <xdr:spPr>
        <a:xfrm>
          <a:off x="1968500" y="1391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142748</xdr:rowOff>
    </xdr:from>
    <xdr:to>
      <xdr:col>6</xdr:col>
      <xdr:colOff>38100</xdr:colOff>
      <xdr:row>81</xdr:row>
      <xdr:rowOff>72898</xdr:rowOff>
    </xdr:to>
    <xdr:sp macro="" textlink="">
      <xdr:nvSpPr>
        <xdr:cNvPr id="292" name="フローチャート: 判断 291">
          <a:extLst>
            <a:ext uri="{FF2B5EF4-FFF2-40B4-BE49-F238E27FC236}">
              <a16:creationId xmlns:a16="http://schemas.microsoft.com/office/drawing/2014/main" id="{5705143C-2772-4989-A4F5-E326E0B3BAD1}"/>
            </a:ext>
          </a:extLst>
        </xdr:cNvPr>
        <xdr:cNvSpPr/>
      </xdr:nvSpPr>
      <xdr:spPr>
        <a:xfrm>
          <a:off x="1079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97AC14F-8056-4A23-A804-FDB3856B96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F3F44CD-FF98-465F-9EF0-71475141C8F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E45DBEA-7BD5-4C06-84E4-05F749EF6A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E2FA42B-B133-4625-94AA-81724A949D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FEDD8FA-686F-4AB6-B0D9-E9B46A08E1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145035</xdr:rowOff>
    </xdr:from>
    <xdr:to>
      <xdr:col>24</xdr:col>
      <xdr:colOff>114300</xdr:colOff>
      <xdr:row>84</xdr:row>
      <xdr:rowOff>75185</xdr:rowOff>
    </xdr:to>
    <xdr:sp macro="" textlink="">
      <xdr:nvSpPr>
        <xdr:cNvPr id="298" name="楕円 297">
          <a:extLst>
            <a:ext uri="{FF2B5EF4-FFF2-40B4-BE49-F238E27FC236}">
              <a16:creationId xmlns:a16="http://schemas.microsoft.com/office/drawing/2014/main" id="{663D4F93-C1DE-4CC0-B9CE-D8D4F8F9C84F}"/>
            </a:ext>
          </a:extLst>
        </xdr:cNvPr>
        <xdr:cNvSpPr/>
      </xdr:nvSpPr>
      <xdr:spPr>
        <a:xfrm>
          <a:off x="4584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123462</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390389BB-66D8-4A06-8A58-07D0ABDED184}"/>
            </a:ext>
          </a:extLst>
        </xdr:cNvPr>
        <xdr:cNvSpPr txBox="1"/>
      </xdr:nvSpPr>
      <xdr:spPr>
        <a:xfrm>
          <a:off x="4673600"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110744</xdr:rowOff>
    </xdr:from>
    <xdr:to>
      <xdr:col>20</xdr:col>
      <xdr:colOff>38100</xdr:colOff>
      <xdr:row>84</xdr:row>
      <xdr:rowOff>40894</xdr:rowOff>
    </xdr:to>
    <xdr:sp macro="" textlink="">
      <xdr:nvSpPr>
        <xdr:cNvPr id="300" name="楕円 299">
          <a:extLst>
            <a:ext uri="{FF2B5EF4-FFF2-40B4-BE49-F238E27FC236}">
              <a16:creationId xmlns:a16="http://schemas.microsoft.com/office/drawing/2014/main" id="{CB1D9542-E10E-4313-8502-01B26C74F7F9}"/>
            </a:ext>
          </a:extLst>
        </xdr:cNvPr>
        <xdr:cNvSpPr/>
      </xdr:nvSpPr>
      <xdr:spPr>
        <a:xfrm>
          <a:off x="3746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161544</xdr:rowOff>
    </xdr:from>
    <xdr:to>
      <xdr:col>24</xdr:col>
      <xdr:colOff>63500</xdr:colOff>
      <xdr:row>84</xdr:row>
      <xdr:rowOff>24385</xdr:rowOff>
    </xdr:to>
    <xdr:cxnSp macro="">
      <xdr:nvCxnSpPr>
        <xdr:cNvPr id="301" name="直線コネクタ 300">
          <a:extLst>
            <a:ext uri="{FF2B5EF4-FFF2-40B4-BE49-F238E27FC236}">
              <a16:creationId xmlns:a16="http://schemas.microsoft.com/office/drawing/2014/main" id="{91D96DC5-D2DA-471E-8C40-A8C3A7C1A7FB}"/>
            </a:ext>
          </a:extLst>
        </xdr:cNvPr>
        <xdr:cNvCxnSpPr/>
      </xdr:nvCxnSpPr>
      <xdr:spPr>
        <a:xfrm>
          <a:off x="3797300" y="1439189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2" name="楕円 301">
          <a:extLst>
            <a:ext uri="{FF2B5EF4-FFF2-40B4-BE49-F238E27FC236}">
              <a16:creationId xmlns:a16="http://schemas.microsoft.com/office/drawing/2014/main" id="{BA6D109D-8A12-4C68-B024-EF80BB24C88B}"/>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161544</xdr:rowOff>
    </xdr:to>
    <xdr:cxnSp macro="">
      <xdr:nvCxnSpPr>
        <xdr:cNvPr id="303" name="直線コネクタ 302">
          <a:extLst>
            <a:ext uri="{FF2B5EF4-FFF2-40B4-BE49-F238E27FC236}">
              <a16:creationId xmlns:a16="http://schemas.microsoft.com/office/drawing/2014/main" id="{29B622A3-5FB2-4CA5-B70B-4BC3A8E29700}"/>
            </a:ext>
          </a:extLst>
        </xdr:cNvPr>
        <xdr:cNvCxnSpPr/>
      </xdr:nvCxnSpPr>
      <xdr:spPr>
        <a:xfrm>
          <a:off x="2908300" y="1435988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53594</xdr:rowOff>
    </xdr:from>
    <xdr:to>
      <xdr:col>10</xdr:col>
      <xdr:colOff>165100</xdr:colOff>
      <xdr:row>83</xdr:row>
      <xdr:rowOff>155194</xdr:rowOff>
    </xdr:to>
    <xdr:sp macro="" textlink="">
      <xdr:nvSpPr>
        <xdr:cNvPr id="304" name="楕円 303">
          <a:extLst>
            <a:ext uri="{FF2B5EF4-FFF2-40B4-BE49-F238E27FC236}">
              <a16:creationId xmlns:a16="http://schemas.microsoft.com/office/drawing/2014/main" id="{5ACBD4F4-7181-4E54-9210-C8BB87C8EA93}"/>
            </a:ext>
          </a:extLst>
        </xdr:cNvPr>
        <xdr:cNvSpPr/>
      </xdr:nvSpPr>
      <xdr:spPr>
        <a:xfrm>
          <a:off x="1968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104394</xdr:rowOff>
    </xdr:from>
    <xdr:to>
      <xdr:col>15</xdr:col>
      <xdr:colOff>50800</xdr:colOff>
      <xdr:row>83</xdr:row>
      <xdr:rowOff>129539</xdr:rowOff>
    </xdr:to>
    <xdr:cxnSp macro="">
      <xdr:nvCxnSpPr>
        <xdr:cNvPr id="305" name="直線コネクタ 304">
          <a:extLst>
            <a:ext uri="{FF2B5EF4-FFF2-40B4-BE49-F238E27FC236}">
              <a16:creationId xmlns:a16="http://schemas.microsoft.com/office/drawing/2014/main" id="{87556FEF-1D47-4F1E-8092-C9728564A085}"/>
            </a:ext>
          </a:extLst>
        </xdr:cNvPr>
        <xdr:cNvCxnSpPr/>
      </xdr:nvCxnSpPr>
      <xdr:spPr>
        <a:xfrm>
          <a:off x="2019300" y="143347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06" name="楕円 305">
          <a:extLst>
            <a:ext uri="{FF2B5EF4-FFF2-40B4-BE49-F238E27FC236}">
              <a16:creationId xmlns:a16="http://schemas.microsoft.com/office/drawing/2014/main" id="{84244E1C-698E-491A-B5F2-9DDBE667E4E5}"/>
            </a:ext>
          </a:extLst>
        </xdr:cNvPr>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104394</xdr:rowOff>
    </xdr:to>
    <xdr:cxnSp macro="">
      <xdr:nvCxnSpPr>
        <xdr:cNvPr id="307" name="直線コネクタ 306">
          <a:extLst>
            <a:ext uri="{FF2B5EF4-FFF2-40B4-BE49-F238E27FC236}">
              <a16:creationId xmlns:a16="http://schemas.microsoft.com/office/drawing/2014/main" id="{1B347F98-6D7C-470C-B980-0028F2AB9E76}"/>
            </a:ext>
          </a:extLst>
        </xdr:cNvPr>
        <xdr:cNvCxnSpPr/>
      </xdr:nvCxnSpPr>
      <xdr:spPr>
        <a:xfrm>
          <a:off x="1130300" y="143141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F372A7C7-7526-497E-9DD2-9A412DECB2EE}"/>
            </a:ext>
          </a:extLst>
        </xdr:cNvPr>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09" name="n_2aveValue【公営住宅】&#10;有形固定資産減価償却率">
          <a:extLst>
            <a:ext uri="{FF2B5EF4-FFF2-40B4-BE49-F238E27FC236}">
              <a16:creationId xmlns:a16="http://schemas.microsoft.com/office/drawing/2014/main" id="{47FA61FB-16A2-48CE-8BB9-7D94D39005E8}"/>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142003</xdr:rowOff>
    </xdr:from>
    <xdr:ext cx="405111" cy="259045"/>
    <xdr:sp macro="" textlink="">
      <xdr:nvSpPr>
        <xdr:cNvPr id="310" name="n_3aveValue【公営住宅】&#10;有形固定資産減価償却率">
          <a:extLst>
            <a:ext uri="{FF2B5EF4-FFF2-40B4-BE49-F238E27FC236}">
              <a16:creationId xmlns:a16="http://schemas.microsoft.com/office/drawing/2014/main" id="{FE277B16-1706-46A3-AADA-0191DC060A22}"/>
            </a:ext>
          </a:extLst>
        </xdr:cNvPr>
        <xdr:cNvSpPr txBox="1"/>
      </xdr:nvSpPr>
      <xdr:spPr>
        <a:xfrm>
          <a:off x="1816744" y="1368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89425</xdr:rowOff>
    </xdr:from>
    <xdr:ext cx="405111" cy="259045"/>
    <xdr:sp macro="" textlink="">
      <xdr:nvSpPr>
        <xdr:cNvPr id="311" name="n_4aveValue【公営住宅】&#10;有形固定資産減価償却率">
          <a:extLst>
            <a:ext uri="{FF2B5EF4-FFF2-40B4-BE49-F238E27FC236}">
              <a16:creationId xmlns:a16="http://schemas.microsoft.com/office/drawing/2014/main" id="{3EDFA30E-986C-4967-8B21-CED71A3738D4}"/>
            </a:ext>
          </a:extLst>
        </xdr:cNvPr>
        <xdr:cNvSpPr txBox="1"/>
      </xdr:nvSpPr>
      <xdr:spPr>
        <a:xfrm>
          <a:off x="927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32021</xdr:rowOff>
    </xdr:from>
    <xdr:ext cx="405111" cy="259045"/>
    <xdr:sp macro="" textlink="">
      <xdr:nvSpPr>
        <xdr:cNvPr id="312" name="n_1mainValue【公営住宅】&#10;有形固定資産減価償却率">
          <a:extLst>
            <a:ext uri="{FF2B5EF4-FFF2-40B4-BE49-F238E27FC236}">
              <a16:creationId xmlns:a16="http://schemas.microsoft.com/office/drawing/2014/main" id="{105937CA-E9CD-4911-81D3-00F871F72CDF}"/>
            </a:ext>
          </a:extLst>
        </xdr:cNvPr>
        <xdr:cNvSpPr txBox="1"/>
      </xdr:nvSpPr>
      <xdr:spPr>
        <a:xfrm>
          <a:off x="3582044" y="144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13" name="n_2mainValue【公営住宅】&#10;有形固定資産減価償却率">
          <a:extLst>
            <a:ext uri="{FF2B5EF4-FFF2-40B4-BE49-F238E27FC236}">
              <a16:creationId xmlns:a16="http://schemas.microsoft.com/office/drawing/2014/main" id="{864ADBA3-7446-4030-ADC9-CCE13CFA23E6}"/>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146321</xdr:rowOff>
    </xdr:from>
    <xdr:ext cx="405111" cy="259045"/>
    <xdr:sp macro="" textlink="">
      <xdr:nvSpPr>
        <xdr:cNvPr id="314" name="n_3mainValue【公営住宅】&#10;有形固定資産減価償却率">
          <a:extLst>
            <a:ext uri="{FF2B5EF4-FFF2-40B4-BE49-F238E27FC236}">
              <a16:creationId xmlns:a16="http://schemas.microsoft.com/office/drawing/2014/main" id="{264E4936-611F-4213-AD76-F3C5F626A4BA}"/>
            </a:ext>
          </a:extLst>
        </xdr:cNvPr>
        <xdr:cNvSpPr txBox="1"/>
      </xdr:nvSpPr>
      <xdr:spPr>
        <a:xfrm>
          <a:off x="1816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15" name="n_4mainValue【公営住宅】&#10;有形固定資産減価償却率">
          <a:extLst>
            <a:ext uri="{FF2B5EF4-FFF2-40B4-BE49-F238E27FC236}">
              <a16:creationId xmlns:a16="http://schemas.microsoft.com/office/drawing/2014/main" id="{621EA208-0E07-4D65-94EA-4C1A61577CB9}"/>
            </a:ext>
          </a:extLst>
        </xdr:cNvPr>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3CA7D703-34EE-49DA-8E41-C6F166F672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4B54C5C-8BF0-42B6-A0B9-ED5636854B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E277FA42-C771-4F4D-9466-B00668065C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EEBD7E2A-A2FA-4F22-97CC-DD0455BA67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A7D91B0F-53ED-48C5-84BA-CB061F1109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2C8EBABE-4057-478C-8049-520091DCF9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BD6EF02-B238-4824-A9C1-8F028857B2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3D987141-2D3F-40FA-9EB1-0F577BA7AC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D7FCBA8F-699F-479A-B920-4F3E8F0EEE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B509980E-C143-48F5-812D-1DBAC3DC8E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31DC2268-0D60-4DF6-8165-C93C8ECF974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10DE001E-EBB1-413B-B289-D5AF5D215E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8CCAB37-7478-411E-9CD7-C5E6AB8629D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4A4CE308-CF92-48BA-BC13-F23DDA783A6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1E8FAC0-874F-4F40-900C-CD50AA0C1C2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1D03F8E-3871-42DB-BE5E-ABDD2DDD777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D9DF8428-879A-4594-86A5-D594C04968A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FE9AE003-3E5E-410D-97F7-24C5F106D73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2E82CF52-58E6-4734-B33C-B37D1702A2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BE02D8B4-B48A-4354-9C58-F5EC1296A7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AD8D24EB-6542-445A-9653-666F5C08A66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9A34FF14-27E6-44D5-BABD-835E1AD903B1}"/>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2CBE858F-F95F-4DB8-A1CE-0BB0020AD759}"/>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290E8790-06E2-4C60-B165-9B3AA39161A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D082E3A8-4CDE-42B2-A290-3582FE6861F3}"/>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306D8296-E8E6-4DCF-BA01-66F6B0B568F4}"/>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10883500-DB1A-4E56-AFE1-A1C877A8FCF1}"/>
            </a:ext>
          </a:extLst>
        </xdr:cNvPr>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F53D1925-BECA-4835-B9C7-AF8F320002D4}"/>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33F23EF1-8CDE-403D-84B8-DF66247FBC31}"/>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148692</xdr:rowOff>
    </xdr:from>
    <xdr:to>
      <xdr:col>46</xdr:col>
      <xdr:colOff>38100</xdr:colOff>
      <xdr:row>84</xdr:row>
      <xdr:rowOff>78842</xdr:rowOff>
    </xdr:to>
    <xdr:sp macro="" textlink="">
      <xdr:nvSpPr>
        <xdr:cNvPr id="345" name="フローチャート: 判断 344">
          <a:extLst>
            <a:ext uri="{FF2B5EF4-FFF2-40B4-BE49-F238E27FC236}">
              <a16:creationId xmlns:a16="http://schemas.microsoft.com/office/drawing/2014/main" id="{0C98DDC3-94A7-4F36-91EF-D96638392717}"/>
            </a:ext>
          </a:extLst>
        </xdr:cNvPr>
        <xdr:cNvSpPr/>
      </xdr:nvSpPr>
      <xdr:spPr>
        <a:xfrm>
          <a:off x="86995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46" name="フローチャート: 判断 345">
          <a:extLst>
            <a:ext uri="{FF2B5EF4-FFF2-40B4-BE49-F238E27FC236}">
              <a16:creationId xmlns:a16="http://schemas.microsoft.com/office/drawing/2014/main" id="{09A09B07-4E73-465F-8325-E53554AA7195}"/>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159665</xdr:rowOff>
    </xdr:from>
    <xdr:to>
      <xdr:col>36</xdr:col>
      <xdr:colOff>165100</xdr:colOff>
      <xdr:row>84</xdr:row>
      <xdr:rowOff>89815</xdr:rowOff>
    </xdr:to>
    <xdr:sp macro="" textlink="">
      <xdr:nvSpPr>
        <xdr:cNvPr id="347" name="フローチャート: 判断 346">
          <a:extLst>
            <a:ext uri="{FF2B5EF4-FFF2-40B4-BE49-F238E27FC236}">
              <a16:creationId xmlns:a16="http://schemas.microsoft.com/office/drawing/2014/main" id="{2413F9BD-DB31-4704-8DCB-385A794AB5CD}"/>
            </a:ext>
          </a:extLst>
        </xdr:cNvPr>
        <xdr:cNvSpPr/>
      </xdr:nvSpPr>
      <xdr:spPr>
        <a:xfrm>
          <a:off x="6921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4852DE1-C705-441A-8625-79505F6A1C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B6383B8-3FA5-4FED-B0F2-09E6C01EE9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F45CF66-6FE3-45B8-BC43-BB042B2B3F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81A43CE-8204-4357-A4C8-7AE6EF5EC2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6F6FBE6-A2F7-4CFB-9D43-C63C511511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111201</xdr:rowOff>
    </xdr:from>
    <xdr:to>
      <xdr:col>55</xdr:col>
      <xdr:colOff>50800</xdr:colOff>
      <xdr:row>83</xdr:row>
      <xdr:rowOff>41351</xdr:rowOff>
    </xdr:to>
    <xdr:sp macro="" textlink="">
      <xdr:nvSpPr>
        <xdr:cNvPr id="353" name="楕円 352">
          <a:extLst>
            <a:ext uri="{FF2B5EF4-FFF2-40B4-BE49-F238E27FC236}">
              <a16:creationId xmlns:a16="http://schemas.microsoft.com/office/drawing/2014/main" id="{519199B0-3471-401D-8A37-EA5D50C02478}"/>
            </a:ext>
          </a:extLst>
        </xdr:cNvPr>
        <xdr:cNvSpPr/>
      </xdr:nvSpPr>
      <xdr:spPr>
        <a:xfrm>
          <a:off x="10426700" y="141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134078</xdr:rowOff>
    </xdr:from>
    <xdr:ext cx="469744" cy="259045"/>
    <xdr:sp macro="" textlink="">
      <xdr:nvSpPr>
        <xdr:cNvPr id="354" name="【公営住宅】&#10;一人当たり面積該当値テキスト">
          <a:extLst>
            <a:ext uri="{FF2B5EF4-FFF2-40B4-BE49-F238E27FC236}">
              <a16:creationId xmlns:a16="http://schemas.microsoft.com/office/drawing/2014/main" id="{387C797F-9DB3-492C-95F3-397A2C27F025}"/>
            </a:ext>
          </a:extLst>
        </xdr:cNvPr>
        <xdr:cNvSpPr txBox="1"/>
      </xdr:nvSpPr>
      <xdr:spPr>
        <a:xfrm>
          <a:off x="10515600" y="140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122174</xdr:rowOff>
    </xdr:from>
    <xdr:to>
      <xdr:col>50</xdr:col>
      <xdr:colOff>165100</xdr:colOff>
      <xdr:row>83</xdr:row>
      <xdr:rowOff>52324</xdr:rowOff>
    </xdr:to>
    <xdr:sp macro="" textlink="">
      <xdr:nvSpPr>
        <xdr:cNvPr id="355" name="楕円 354">
          <a:extLst>
            <a:ext uri="{FF2B5EF4-FFF2-40B4-BE49-F238E27FC236}">
              <a16:creationId xmlns:a16="http://schemas.microsoft.com/office/drawing/2014/main" id="{36892905-168D-4DDF-953F-2A1A0E294A80}"/>
            </a:ext>
          </a:extLst>
        </xdr:cNvPr>
        <xdr:cNvSpPr/>
      </xdr:nvSpPr>
      <xdr:spPr>
        <a:xfrm>
          <a:off x="9588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162001</xdr:rowOff>
    </xdr:from>
    <xdr:to>
      <xdr:col>55</xdr:col>
      <xdr:colOff>0</xdr:colOff>
      <xdr:row>83</xdr:row>
      <xdr:rowOff>1524</xdr:rowOff>
    </xdr:to>
    <xdr:cxnSp macro="">
      <xdr:nvCxnSpPr>
        <xdr:cNvPr id="356" name="直線コネクタ 355">
          <a:extLst>
            <a:ext uri="{FF2B5EF4-FFF2-40B4-BE49-F238E27FC236}">
              <a16:creationId xmlns:a16="http://schemas.microsoft.com/office/drawing/2014/main" id="{82EA6265-B418-46BA-BFE1-94C33DB31D01}"/>
            </a:ext>
          </a:extLst>
        </xdr:cNvPr>
        <xdr:cNvCxnSpPr/>
      </xdr:nvCxnSpPr>
      <xdr:spPr>
        <a:xfrm flipV="1">
          <a:off x="9639300" y="1422090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134976</xdr:rowOff>
    </xdr:from>
    <xdr:to>
      <xdr:col>46</xdr:col>
      <xdr:colOff>38100</xdr:colOff>
      <xdr:row>83</xdr:row>
      <xdr:rowOff>65126</xdr:rowOff>
    </xdr:to>
    <xdr:sp macro="" textlink="">
      <xdr:nvSpPr>
        <xdr:cNvPr id="357" name="楕円 356">
          <a:extLst>
            <a:ext uri="{FF2B5EF4-FFF2-40B4-BE49-F238E27FC236}">
              <a16:creationId xmlns:a16="http://schemas.microsoft.com/office/drawing/2014/main" id="{BBD9C5A2-E3A7-4EAC-80F0-D5BD92C3056C}"/>
            </a:ext>
          </a:extLst>
        </xdr:cNvPr>
        <xdr:cNvSpPr/>
      </xdr:nvSpPr>
      <xdr:spPr>
        <a:xfrm>
          <a:off x="8699500" y="141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xdr:rowOff>
    </xdr:from>
    <xdr:to>
      <xdr:col>50</xdr:col>
      <xdr:colOff>114300</xdr:colOff>
      <xdr:row>83</xdr:row>
      <xdr:rowOff>14326</xdr:rowOff>
    </xdr:to>
    <xdr:cxnSp macro="">
      <xdr:nvCxnSpPr>
        <xdr:cNvPr id="358" name="直線コネクタ 357">
          <a:extLst>
            <a:ext uri="{FF2B5EF4-FFF2-40B4-BE49-F238E27FC236}">
              <a16:creationId xmlns:a16="http://schemas.microsoft.com/office/drawing/2014/main" id="{A9FFF31C-2D3D-4391-8D62-C144E1B91D78}"/>
            </a:ext>
          </a:extLst>
        </xdr:cNvPr>
        <xdr:cNvCxnSpPr/>
      </xdr:nvCxnSpPr>
      <xdr:spPr>
        <a:xfrm flipV="1">
          <a:off x="8750300" y="1423187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141376</xdr:rowOff>
    </xdr:from>
    <xdr:to>
      <xdr:col>41</xdr:col>
      <xdr:colOff>101600</xdr:colOff>
      <xdr:row>83</xdr:row>
      <xdr:rowOff>71526</xdr:rowOff>
    </xdr:to>
    <xdr:sp macro="" textlink="">
      <xdr:nvSpPr>
        <xdr:cNvPr id="359" name="楕円 358">
          <a:extLst>
            <a:ext uri="{FF2B5EF4-FFF2-40B4-BE49-F238E27FC236}">
              <a16:creationId xmlns:a16="http://schemas.microsoft.com/office/drawing/2014/main" id="{3B1F527C-D029-4F15-943A-A5A3DA552508}"/>
            </a:ext>
          </a:extLst>
        </xdr:cNvPr>
        <xdr:cNvSpPr/>
      </xdr:nvSpPr>
      <xdr:spPr>
        <a:xfrm>
          <a:off x="7810500" y="142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14326</xdr:rowOff>
    </xdr:from>
    <xdr:to>
      <xdr:col>45</xdr:col>
      <xdr:colOff>177800</xdr:colOff>
      <xdr:row>83</xdr:row>
      <xdr:rowOff>20726</xdr:rowOff>
    </xdr:to>
    <xdr:cxnSp macro="">
      <xdr:nvCxnSpPr>
        <xdr:cNvPr id="360" name="直線コネクタ 359">
          <a:extLst>
            <a:ext uri="{FF2B5EF4-FFF2-40B4-BE49-F238E27FC236}">
              <a16:creationId xmlns:a16="http://schemas.microsoft.com/office/drawing/2014/main" id="{7991EA49-BE91-451A-8B05-75FEE987772B}"/>
            </a:ext>
          </a:extLst>
        </xdr:cNvPr>
        <xdr:cNvCxnSpPr/>
      </xdr:nvCxnSpPr>
      <xdr:spPr>
        <a:xfrm flipV="1">
          <a:off x="7861300" y="1424467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148692</xdr:rowOff>
    </xdr:from>
    <xdr:to>
      <xdr:col>36</xdr:col>
      <xdr:colOff>165100</xdr:colOff>
      <xdr:row>83</xdr:row>
      <xdr:rowOff>78842</xdr:rowOff>
    </xdr:to>
    <xdr:sp macro="" textlink="">
      <xdr:nvSpPr>
        <xdr:cNvPr id="361" name="楕円 360">
          <a:extLst>
            <a:ext uri="{FF2B5EF4-FFF2-40B4-BE49-F238E27FC236}">
              <a16:creationId xmlns:a16="http://schemas.microsoft.com/office/drawing/2014/main" id="{ED2099F9-47F0-48C3-8F1F-0ADA10D69893}"/>
            </a:ext>
          </a:extLst>
        </xdr:cNvPr>
        <xdr:cNvSpPr/>
      </xdr:nvSpPr>
      <xdr:spPr>
        <a:xfrm>
          <a:off x="6921500" y="142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20726</xdr:rowOff>
    </xdr:from>
    <xdr:to>
      <xdr:col>41</xdr:col>
      <xdr:colOff>50800</xdr:colOff>
      <xdr:row>83</xdr:row>
      <xdr:rowOff>28042</xdr:rowOff>
    </xdr:to>
    <xdr:cxnSp macro="">
      <xdr:nvCxnSpPr>
        <xdr:cNvPr id="362" name="直線コネクタ 361">
          <a:extLst>
            <a:ext uri="{FF2B5EF4-FFF2-40B4-BE49-F238E27FC236}">
              <a16:creationId xmlns:a16="http://schemas.microsoft.com/office/drawing/2014/main" id="{AD341EE6-4E19-414A-A6D1-D938B0D97F7E}"/>
            </a:ext>
          </a:extLst>
        </xdr:cNvPr>
        <xdr:cNvCxnSpPr/>
      </xdr:nvCxnSpPr>
      <xdr:spPr>
        <a:xfrm flipV="1">
          <a:off x="6972300" y="1425107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444536E9-2120-43AD-ACB2-2135CD6A4E1E}"/>
            </a:ext>
          </a:extLst>
        </xdr:cNvPr>
        <xdr:cNvSpPr txBox="1"/>
      </xdr:nvSpPr>
      <xdr:spPr>
        <a:xfrm>
          <a:off x="93917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69969</xdr:rowOff>
    </xdr:from>
    <xdr:ext cx="469744" cy="259045"/>
    <xdr:sp macro="" textlink="">
      <xdr:nvSpPr>
        <xdr:cNvPr id="364" name="n_2aveValue【公営住宅】&#10;一人当たり面積">
          <a:extLst>
            <a:ext uri="{FF2B5EF4-FFF2-40B4-BE49-F238E27FC236}">
              <a16:creationId xmlns:a16="http://schemas.microsoft.com/office/drawing/2014/main" id="{A4208CE9-E711-42F5-9519-314F087305C5}"/>
            </a:ext>
          </a:extLst>
        </xdr:cNvPr>
        <xdr:cNvSpPr txBox="1"/>
      </xdr:nvSpPr>
      <xdr:spPr>
        <a:xfrm>
          <a:off x="8515427" y="144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365" name="n_3aveValue【公営住宅】&#10;一人当たり面積">
          <a:extLst>
            <a:ext uri="{FF2B5EF4-FFF2-40B4-BE49-F238E27FC236}">
              <a16:creationId xmlns:a16="http://schemas.microsoft.com/office/drawing/2014/main" id="{EC1D52B3-C295-406C-B57E-412B32373FBD}"/>
            </a:ext>
          </a:extLst>
        </xdr:cNvPr>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80942</xdr:rowOff>
    </xdr:from>
    <xdr:ext cx="469744" cy="259045"/>
    <xdr:sp macro="" textlink="">
      <xdr:nvSpPr>
        <xdr:cNvPr id="366" name="n_4aveValue【公営住宅】&#10;一人当たり面積">
          <a:extLst>
            <a:ext uri="{FF2B5EF4-FFF2-40B4-BE49-F238E27FC236}">
              <a16:creationId xmlns:a16="http://schemas.microsoft.com/office/drawing/2014/main" id="{FA6E348A-0DAC-4474-A59A-988C506ACB86}"/>
            </a:ext>
          </a:extLst>
        </xdr:cNvPr>
        <xdr:cNvSpPr txBox="1"/>
      </xdr:nvSpPr>
      <xdr:spPr>
        <a:xfrm>
          <a:off x="6737427" y="144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68851</xdr:rowOff>
    </xdr:from>
    <xdr:ext cx="469744" cy="259045"/>
    <xdr:sp macro="" textlink="">
      <xdr:nvSpPr>
        <xdr:cNvPr id="367" name="n_1mainValue【公営住宅】&#10;一人当たり面積">
          <a:extLst>
            <a:ext uri="{FF2B5EF4-FFF2-40B4-BE49-F238E27FC236}">
              <a16:creationId xmlns:a16="http://schemas.microsoft.com/office/drawing/2014/main" id="{873C0269-01A9-40B6-97EB-CBA613A18BB0}"/>
            </a:ext>
          </a:extLst>
        </xdr:cNvPr>
        <xdr:cNvSpPr txBox="1"/>
      </xdr:nvSpPr>
      <xdr:spPr>
        <a:xfrm>
          <a:off x="93917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81653</xdr:rowOff>
    </xdr:from>
    <xdr:ext cx="469744" cy="259045"/>
    <xdr:sp macro="" textlink="">
      <xdr:nvSpPr>
        <xdr:cNvPr id="368" name="n_2mainValue【公営住宅】&#10;一人当たり面積">
          <a:extLst>
            <a:ext uri="{FF2B5EF4-FFF2-40B4-BE49-F238E27FC236}">
              <a16:creationId xmlns:a16="http://schemas.microsoft.com/office/drawing/2014/main" id="{1267EBAA-483A-458A-BBE1-A98369D35D86}"/>
            </a:ext>
          </a:extLst>
        </xdr:cNvPr>
        <xdr:cNvSpPr txBox="1"/>
      </xdr:nvSpPr>
      <xdr:spPr>
        <a:xfrm>
          <a:off x="8515427" y="1396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88053</xdr:rowOff>
    </xdr:from>
    <xdr:ext cx="469744" cy="259045"/>
    <xdr:sp macro="" textlink="">
      <xdr:nvSpPr>
        <xdr:cNvPr id="369" name="n_3mainValue【公営住宅】&#10;一人当たり面積">
          <a:extLst>
            <a:ext uri="{FF2B5EF4-FFF2-40B4-BE49-F238E27FC236}">
              <a16:creationId xmlns:a16="http://schemas.microsoft.com/office/drawing/2014/main" id="{6D546B46-09D1-4674-9949-0022D5A4500C}"/>
            </a:ext>
          </a:extLst>
        </xdr:cNvPr>
        <xdr:cNvSpPr txBox="1"/>
      </xdr:nvSpPr>
      <xdr:spPr>
        <a:xfrm>
          <a:off x="7626427" y="139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95369</xdr:rowOff>
    </xdr:from>
    <xdr:ext cx="469744" cy="259045"/>
    <xdr:sp macro="" textlink="">
      <xdr:nvSpPr>
        <xdr:cNvPr id="370" name="n_4mainValue【公営住宅】&#10;一人当たり面積">
          <a:extLst>
            <a:ext uri="{FF2B5EF4-FFF2-40B4-BE49-F238E27FC236}">
              <a16:creationId xmlns:a16="http://schemas.microsoft.com/office/drawing/2014/main" id="{E1875F73-FABA-4A71-864C-3AC151E08B19}"/>
            </a:ext>
          </a:extLst>
        </xdr:cNvPr>
        <xdr:cNvSpPr txBox="1"/>
      </xdr:nvSpPr>
      <xdr:spPr>
        <a:xfrm>
          <a:off x="6737427" y="13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C58663C5-ECC4-4BE9-9941-781995E848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C55636B-79CF-44D7-9656-DBFAF06792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B1700515-240A-4C51-B932-9AA5B68523F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DB519D12-3DE7-4112-A6BB-0BAAD0FC91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4D1FCFFB-F244-4114-9305-AABD3BA653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4F9AEFAD-8503-48EA-9291-2F5EBDE408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C149C2B2-7BCC-4A59-A2DA-C66E52F036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7353ADBE-2FD9-4ACB-AB58-5707AD82711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50D89ACE-C4EB-4048-8110-AA46B99950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FFA2D32F-4602-49B1-B1D3-58C16E50E8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191141D-C654-4E4F-95A1-EC1FBD17BE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EA9DDD41-3B6E-4B24-8CA8-16B0CD045C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1AC94ED7-6448-43D1-8840-8EAAD4D4F9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6BA67D78-1575-4B07-A168-A9614FFB97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8D9C85A5-F609-4FEB-8E41-AEAA1571DD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1442872B-6B78-4B1E-B06E-BB34BBF2A3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85EF4079-606D-4FB2-BB25-DC7AAB528B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8B50D545-AC34-4721-AD1D-BCF64E0ACD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F6BA3EA0-F239-4A0A-8110-675B3E239E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57EE955B-10DD-4F6A-8B5D-67FDEFE9D1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82190523-D6D7-44DC-85F4-8DF4420AC8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898DF433-3C20-4C7D-BBC9-FA35163BF7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5A6E73A5-C1B5-47AD-BD94-0B8D3661F7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D68CC4C3-E11B-4DF5-872D-52126AFBF6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16FA83E8-5142-4C0F-BA5D-EA4E45DE43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71BD040B-08F7-4B51-B400-5ABE2D0C15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8A6D1D16-18F0-49C1-B1C6-14D9F73E95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5B5EA765-D934-498F-BA81-57F4EB5F9C9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9AABAFD2-2720-4C92-B479-59F439EC49CB}"/>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9E7278A1-DFA9-4BDC-AC4D-089B2FC43FA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A8638D56-F8DF-48E3-A9CA-F5743F8AA63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EB6F2C35-9297-4BBA-A25E-CB9F3560A0D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DDF2A7F4-171D-4170-AE04-6E0E4F63535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144B2AD6-7EC2-4EF4-A12F-A7173062737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33B0A661-8897-454C-8A1A-D5DAA11A20B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F655F97F-52D6-4F4C-B45C-AB97656883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A8661BA4-2B49-4A97-B4CA-DE970F47536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5BF3FF1C-F8BA-4ECB-A7CE-73FAF824AE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409" name="直線コネクタ 408">
          <a:extLst>
            <a:ext uri="{FF2B5EF4-FFF2-40B4-BE49-F238E27FC236}">
              <a16:creationId xmlns:a16="http://schemas.microsoft.com/office/drawing/2014/main" id="{DCDDF3F2-308D-4094-8D13-7203DF0F557C}"/>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4FDEAB89-B9D5-4C8E-8441-36090DC8090F}"/>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a:extLst>
            <a:ext uri="{FF2B5EF4-FFF2-40B4-BE49-F238E27FC236}">
              <a16:creationId xmlns:a16="http://schemas.microsoft.com/office/drawing/2014/main" id="{24321CFE-4B31-40DD-9BAC-80B4643F59BC}"/>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26479867-CD3A-4A8A-B2B7-5B9899B1148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3" name="直線コネクタ 412">
          <a:extLst>
            <a:ext uri="{FF2B5EF4-FFF2-40B4-BE49-F238E27FC236}">
              <a16:creationId xmlns:a16="http://schemas.microsoft.com/office/drawing/2014/main" id="{928095FC-3411-485F-825D-CF48A522DAC5}"/>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19829</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F0D32C0A-2625-4F8A-9EB5-8B6C3ECD85B9}"/>
            </a:ext>
          </a:extLst>
        </xdr:cNvPr>
        <xdr:cNvSpPr txBox="1"/>
      </xdr:nvSpPr>
      <xdr:spPr>
        <a:xfrm>
          <a:off x="1635760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415" name="フローチャート: 判断 414">
          <a:extLst>
            <a:ext uri="{FF2B5EF4-FFF2-40B4-BE49-F238E27FC236}">
              <a16:creationId xmlns:a16="http://schemas.microsoft.com/office/drawing/2014/main" id="{F5189FD1-2D7B-4992-943B-D86383C4037E}"/>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416" name="フローチャート: 判断 415">
          <a:extLst>
            <a:ext uri="{FF2B5EF4-FFF2-40B4-BE49-F238E27FC236}">
              <a16:creationId xmlns:a16="http://schemas.microsoft.com/office/drawing/2014/main" id="{0AE81FAA-3B0F-468D-B6D3-98FCEE780830}"/>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417" name="フローチャート: 判断 416">
          <a:extLst>
            <a:ext uri="{FF2B5EF4-FFF2-40B4-BE49-F238E27FC236}">
              <a16:creationId xmlns:a16="http://schemas.microsoft.com/office/drawing/2014/main" id="{017F51EB-3E47-42EA-ADE9-9808F130B39F}"/>
            </a:ext>
          </a:extLst>
        </xdr:cNvPr>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18" name="フローチャート: 判断 417">
          <a:extLst>
            <a:ext uri="{FF2B5EF4-FFF2-40B4-BE49-F238E27FC236}">
              <a16:creationId xmlns:a16="http://schemas.microsoft.com/office/drawing/2014/main" id="{38D183BB-2ACF-4F94-ABB2-589547EBD54A}"/>
            </a:ext>
          </a:extLst>
        </xdr:cNvPr>
        <xdr:cNvSpPr/>
      </xdr:nvSpPr>
      <xdr:spPr>
        <a:xfrm>
          <a:off x="13652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45974</xdr:rowOff>
    </xdr:from>
    <xdr:to>
      <xdr:col>67</xdr:col>
      <xdr:colOff>101600</xdr:colOff>
      <xdr:row>35</xdr:row>
      <xdr:rowOff>147574</xdr:rowOff>
    </xdr:to>
    <xdr:sp macro="" textlink="">
      <xdr:nvSpPr>
        <xdr:cNvPr id="419" name="フローチャート: 判断 418">
          <a:extLst>
            <a:ext uri="{FF2B5EF4-FFF2-40B4-BE49-F238E27FC236}">
              <a16:creationId xmlns:a16="http://schemas.microsoft.com/office/drawing/2014/main" id="{6EDA1251-942C-4FB3-94BD-FE8C2AF6325C}"/>
            </a:ext>
          </a:extLst>
        </xdr:cNvPr>
        <xdr:cNvSpPr/>
      </xdr:nvSpPr>
      <xdr:spPr>
        <a:xfrm>
          <a:off x="12763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94A0E866-CF75-4F37-949F-B83830D930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89A7F47A-7535-4190-8EE8-351405F9B6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D8D3203-A8E2-4788-A834-78EB2072A0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9B556B2C-6596-4C52-97A1-EFCC671260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F2D5E22-216A-4787-B542-03A27A897E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130556</xdr:rowOff>
    </xdr:from>
    <xdr:to>
      <xdr:col>85</xdr:col>
      <xdr:colOff>177800</xdr:colOff>
      <xdr:row>36</xdr:row>
      <xdr:rowOff>60706</xdr:rowOff>
    </xdr:to>
    <xdr:sp macro="" textlink="">
      <xdr:nvSpPr>
        <xdr:cNvPr id="425" name="楕円 424">
          <a:extLst>
            <a:ext uri="{FF2B5EF4-FFF2-40B4-BE49-F238E27FC236}">
              <a16:creationId xmlns:a16="http://schemas.microsoft.com/office/drawing/2014/main" id="{808FEC66-4038-421E-9901-FAC1AB95E824}"/>
            </a:ext>
          </a:extLst>
        </xdr:cNvPr>
        <xdr:cNvSpPr/>
      </xdr:nvSpPr>
      <xdr:spPr>
        <a:xfrm>
          <a:off x="16268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153433</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6EFBB57C-20ED-4CA6-AC92-5001113FABE6}"/>
            </a:ext>
          </a:extLst>
        </xdr:cNvPr>
        <xdr:cNvSpPr txBox="1"/>
      </xdr:nvSpPr>
      <xdr:spPr>
        <a:xfrm>
          <a:off x="16357600" y="598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27" name="楕円 426">
          <a:extLst>
            <a:ext uri="{FF2B5EF4-FFF2-40B4-BE49-F238E27FC236}">
              <a16:creationId xmlns:a16="http://schemas.microsoft.com/office/drawing/2014/main" id="{59771AC3-58D2-48C3-83AC-99A6C8F49EA1}"/>
            </a:ext>
          </a:extLst>
        </xdr:cNvPr>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36</xdr:row>
      <xdr:rowOff>9906</xdr:rowOff>
    </xdr:to>
    <xdr:cxnSp macro="">
      <xdr:nvCxnSpPr>
        <xdr:cNvPr id="428" name="直線コネクタ 427">
          <a:extLst>
            <a:ext uri="{FF2B5EF4-FFF2-40B4-BE49-F238E27FC236}">
              <a16:creationId xmlns:a16="http://schemas.microsoft.com/office/drawing/2014/main" id="{B37EDEDF-A677-447B-B8DA-B4BE1A5F340E}"/>
            </a:ext>
          </a:extLst>
        </xdr:cNvPr>
        <xdr:cNvCxnSpPr/>
      </xdr:nvCxnSpPr>
      <xdr:spPr>
        <a:xfrm>
          <a:off x="15481300" y="609981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9" name="楕円 428">
          <a:extLst>
            <a:ext uri="{FF2B5EF4-FFF2-40B4-BE49-F238E27FC236}">
              <a16:creationId xmlns:a16="http://schemas.microsoft.com/office/drawing/2014/main" id="{9D4692E3-4C52-4033-B544-1CC9AB9EA90A}"/>
            </a:ext>
          </a:extLst>
        </xdr:cNvPr>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99060</xdr:rowOff>
    </xdr:to>
    <xdr:cxnSp macro="">
      <xdr:nvCxnSpPr>
        <xdr:cNvPr id="430" name="直線コネクタ 429">
          <a:extLst>
            <a:ext uri="{FF2B5EF4-FFF2-40B4-BE49-F238E27FC236}">
              <a16:creationId xmlns:a16="http://schemas.microsoft.com/office/drawing/2014/main" id="{B51BADDD-7299-46A7-956A-00FF611C4FA8}"/>
            </a:ext>
          </a:extLst>
        </xdr:cNvPr>
        <xdr:cNvCxnSpPr/>
      </xdr:nvCxnSpPr>
      <xdr:spPr>
        <a:xfrm>
          <a:off x="14592300" y="6031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93980</xdr:rowOff>
    </xdr:from>
    <xdr:to>
      <xdr:col>72</xdr:col>
      <xdr:colOff>38100</xdr:colOff>
      <xdr:row>35</xdr:row>
      <xdr:rowOff>24130</xdr:rowOff>
    </xdr:to>
    <xdr:sp macro="" textlink="">
      <xdr:nvSpPr>
        <xdr:cNvPr id="431" name="楕円 430">
          <a:extLst>
            <a:ext uri="{FF2B5EF4-FFF2-40B4-BE49-F238E27FC236}">
              <a16:creationId xmlns:a16="http://schemas.microsoft.com/office/drawing/2014/main" id="{8B390E22-FF47-4041-8E2A-36351D3A1F86}"/>
            </a:ext>
          </a:extLst>
        </xdr:cNvPr>
        <xdr:cNvSpPr/>
      </xdr:nvSpPr>
      <xdr:spPr>
        <a:xfrm>
          <a:off x="1365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144780</xdr:rowOff>
    </xdr:from>
    <xdr:to>
      <xdr:col>76</xdr:col>
      <xdr:colOff>114300</xdr:colOff>
      <xdr:row>35</xdr:row>
      <xdr:rowOff>30480</xdr:rowOff>
    </xdr:to>
    <xdr:cxnSp macro="">
      <xdr:nvCxnSpPr>
        <xdr:cNvPr id="432" name="直線コネクタ 431">
          <a:extLst>
            <a:ext uri="{FF2B5EF4-FFF2-40B4-BE49-F238E27FC236}">
              <a16:creationId xmlns:a16="http://schemas.microsoft.com/office/drawing/2014/main" id="{61296A8C-A2FE-48A8-ABBC-CAC93013710B}"/>
            </a:ext>
          </a:extLst>
        </xdr:cNvPr>
        <xdr:cNvCxnSpPr/>
      </xdr:nvCxnSpPr>
      <xdr:spPr>
        <a:xfrm>
          <a:off x="13703300" y="597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155702</xdr:rowOff>
    </xdr:from>
    <xdr:to>
      <xdr:col>67</xdr:col>
      <xdr:colOff>101600</xdr:colOff>
      <xdr:row>35</xdr:row>
      <xdr:rowOff>85852</xdr:rowOff>
    </xdr:to>
    <xdr:sp macro="" textlink="">
      <xdr:nvSpPr>
        <xdr:cNvPr id="433" name="楕円 432">
          <a:extLst>
            <a:ext uri="{FF2B5EF4-FFF2-40B4-BE49-F238E27FC236}">
              <a16:creationId xmlns:a16="http://schemas.microsoft.com/office/drawing/2014/main" id="{9E150BC8-C47F-4EE3-99BB-3FD4430E9556}"/>
            </a:ext>
          </a:extLst>
        </xdr:cNvPr>
        <xdr:cNvSpPr/>
      </xdr:nvSpPr>
      <xdr:spPr>
        <a:xfrm>
          <a:off x="12763500" y="5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35052</xdr:rowOff>
    </xdr:to>
    <xdr:cxnSp macro="">
      <xdr:nvCxnSpPr>
        <xdr:cNvPr id="434" name="直線コネクタ 433">
          <a:extLst>
            <a:ext uri="{FF2B5EF4-FFF2-40B4-BE49-F238E27FC236}">
              <a16:creationId xmlns:a16="http://schemas.microsoft.com/office/drawing/2014/main" id="{0F97CB95-364C-4617-8105-98314735D978}"/>
            </a:ext>
          </a:extLst>
        </xdr:cNvPr>
        <xdr:cNvCxnSpPr/>
      </xdr:nvCxnSpPr>
      <xdr:spPr>
        <a:xfrm flipV="1">
          <a:off x="12814300" y="59740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42689</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62BBF832-1E1F-48D8-B31F-38559C7914C5}"/>
            </a:ext>
          </a:extLst>
        </xdr:cNvPr>
        <xdr:cNvSpPr txBox="1"/>
      </xdr:nvSpPr>
      <xdr:spPr>
        <a:xfrm>
          <a:off x="152660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122699</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5468434E-BCBD-4E54-97F3-33CD729B25F9}"/>
            </a:ext>
          </a:extLst>
        </xdr:cNvPr>
        <xdr:cNvSpPr txBox="1"/>
      </xdr:nvSpPr>
      <xdr:spPr>
        <a:xfrm>
          <a:off x="14389744" y="612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106697</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48C16DBA-D633-4872-870C-AFAAF5DBE0A0}"/>
            </a:ext>
          </a:extLst>
        </xdr:cNvPr>
        <xdr:cNvSpPr txBox="1"/>
      </xdr:nvSpPr>
      <xdr:spPr>
        <a:xfrm>
          <a:off x="135007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138701</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CB76E027-938E-4D82-B481-3CCFAC1E63A4}"/>
            </a:ext>
          </a:extLst>
        </xdr:cNvPr>
        <xdr:cNvSpPr txBox="1"/>
      </xdr:nvSpPr>
      <xdr:spPr>
        <a:xfrm>
          <a:off x="12611744" y="613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2D4D2918-2833-417F-81C1-6C91AF96578A}"/>
            </a:ext>
          </a:extLst>
        </xdr:cNvPr>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ED517494-D9B7-4EF6-A5EF-E40A4AC8CBE7}"/>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40657</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43F8A023-3FF1-498A-9727-78426868A98D}"/>
            </a:ext>
          </a:extLst>
        </xdr:cNvPr>
        <xdr:cNvSpPr txBox="1"/>
      </xdr:nvSpPr>
      <xdr:spPr>
        <a:xfrm>
          <a:off x="13500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102379</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84817E64-7EBE-4B46-8720-56B6ECFDBC98}"/>
            </a:ext>
          </a:extLst>
        </xdr:cNvPr>
        <xdr:cNvSpPr txBox="1"/>
      </xdr:nvSpPr>
      <xdr:spPr>
        <a:xfrm>
          <a:off x="12611744" y="576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87A2215D-D349-4A51-AFC5-74F9889B70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2185B71-A3FA-424B-82F0-A1824F72B9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48CE026-D9CE-4870-9EAA-F528D85498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9ED3D0AE-392A-4CDE-B31A-9C99D9695F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75284A25-B16C-4009-9C48-EDB9F82CF4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5ADFE75D-CFED-4347-91DC-76FC37D2F6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5CAE0802-EA5B-4821-A77A-7255BD750A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A3D9E3C0-AA61-48B1-BC12-A0BD2BCAC3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5D02B873-16F6-4408-B963-0503260E49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28EA2794-1967-40BA-879E-EE6DFA58B4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8716718D-AA87-44F7-B321-AF57C6325E5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70FE2A5B-15FB-4066-820B-7042348B495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C29CE567-D01B-4CCA-9A7F-4DDE59259A2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4DF7778F-116E-4633-A2CB-9A638A61C3F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C7089068-93F9-4704-9BF7-79D6CD30E80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E04535A6-B1AF-4A09-A1D4-70031FE4044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9E12689F-3016-4652-A292-36A02B501A5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E8E5EF8E-6B51-407E-B2A7-AF6DDA11A8B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C67ABBB0-92D0-49F0-83AC-9459A33E465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2FC1EB79-C3CA-41C9-9A92-CE03891CD4D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B2BE9814-AB0A-4818-9A49-60D2380D7B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90F47362-52AD-4879-9BE2-54CCA378561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04DB6040-001E-4764-BCDE-2A69859F0A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466" name="直線コネクタ 465">
          <a:extLst>
            <a:ext uri="{FF2B5EF4-FFF2-40B4-BE49-F238E27FC236}">
              <a16:creationId xmlns:a16="http://schemas.microsoft.com/office/drawing/2014/main" id="{C2F8EE00-9CC2-4333-A21B-16A484B1891A}"/>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8D9078BE-4B88-4C24-81B5-C2E469FCE20F}"/>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68" name="直線コネクタ 467">
          <a:extLst>
            <a:ext uri="{FF2B5EF4-FFF2-40B4-BE49-F238E27FC236}">
              <a16:creationId xmlns:a16="http://schemas.microsoft.com/office/drawing/2014/main" id="{E7821126-A9EE-4311-B3E8-E6083F452D1F}"/>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86BED29F-D7DC-4783-998A-342885EE6AF1}"/>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0" name="直線コネクタ 469">
          <a:extLst>
            <a:ext uri="{FF2B5EF4-FFF2-40B4-BE49-F238E27FC236}">
              <a16:creationId xmlns:a16="http://schemas.microsoft.com/office/drawing/2014/main" id="{497C1021-2325-4841-B213-76A83ABB9B3A}"/>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163847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E8DF548F-4E6E-41DC-A838-A1A02B99A7A6}"/>
            </a:ext>
          </a:extLst>
        </xdr:cNvPr>
        <xdr:cNvSpPr txBox="1"/>
      </xdr:nvSpPr>
      <xdr:spPr>
        <a:xfrm>
          <a:off x="22199600" y="650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72" name="フローチャート: 判断 471">
          <a:extLst>
            <a:ext uri="{FF2B5EF4-FFF2-40B4-BE49-F238E27FC236}">
              <a16:creationId xmlns:a16="http://schemas.microsoft.com/office/drawing/2014/main" id="{D3F1F43D-D865-463B-B539-F011780C391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473" name="フローチャート: 判断 472">
          <a:extLst>
            <a:ext uri="{FF2B5EF4-FFF2-40B4-BE49-F238E27FC236}">
              <a16:creationId xmlns:a16="http://schemas.microsoft.com/office/drawing/2014/main" id="{F645E181-3835-4BCF-81CE-FE6FC4FDC3C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74" name="フローチャート: 判断 473">
          <a:extLst>
            <a:ext uri="{FF2B5EF4-FFF2-40B4-BE49-F238E27FC236}">
              <a16:creationId xmlns:a16="http://schemas.microsoft.com/office/drawing/2014/main" id="{DA60FBCE-4403-42B0-A5FC-5D300F2FED3F}"/>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151130</xdr:rowOff>
    </xdr:from>
    <xdr:to>
      <xdr:col>102</xdr:col>
      <xdr:colOff>165100</xdr:colOff>
      <xdr:row>38</xdr:row>
      <xdr:rowOff>81280</xdr:rowOff>
    </xdr:to>
    <xdr:sp macro="" textlink="">
      <xdr:nvSpPr>
        <xdr:cNvPr id="475" name="フローチャート: 判断 474">
          <a:extLst>
            <a:ext uri="{FF2B5EF4-FFF2-40B4-BE49-F238E27FC236}">
              <a16:creationId xmlns:a16="http://schemas.microsoft.com/office/drawing/2014/main" id="{18D7D4B3-9802-42EC-A7DB-22207FAC3EF6}"/>
            </a:ext>
          </a:extLst>
        </xdr:cNvPr>
        <xdr:cNvSpPr/>
      </xdr:nvSpPr>
      <xdr:spPr>
        <a:xfrm>
          <a:off x="19494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147320</xdr:rowOff>
    </xdr:from>
    <xdr:to>
      <xdr:col>98</xdr:col>
      <xdr:colOff>38100</xdr:colOff>
      <xdr:row>38</xdr:row>
      <xdr:rowOff>77470</xdr:rowOff>
    </xdr:to>
    <xdr:sp macro="" textlink="">
      <xdr:nvSpPr>
        <xdr:cNvPr id="476" name="フローチャート: 判断 475">
          <a:extLst>
            <a:ext uri="{FF2B5EF4-FFF2-40B4-BE49-F238E27FC236}">
              <a16:creationId xmlns:a16="http://schemas.microsoft.com/office/drawing/2014/main" id="{DCDBA8D6-DDB8-4AE0-B202-36AC57B10D6D}"/>
            </a:ext>
          </a:extLst>
        </xdr:cNvPr>
        <xdr:cNvSpPr/>
      </xdr:nvSpPr>
      <xdr:spPr>
        <a:xfrm>
          <a:off x="18605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B9C7B96-B490-4761-8C28-403F192634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5C5CF46-AA67-4B10-B9F3-B188039153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919F946-C8DB-452C-B153-EF6410190E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F2C10F8-B2C1-4B03-AEED-BC8B770DCA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CCCD0781-9476-41D5-A736-4D7BC3111A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82" name="楕円 481">
          <a:extLst>
            <a:ext uri="{FF2B5EF4-FFF2-40B4-BE49-F238E27FC236}">
              <a16:creationId xmlns:a16="http://schemas.microsoft.com/office/drawing/2014/main" id="{33481B60-4EDD-445E-BC1D-684FEAF419CC}"/>
            </a:ext>
          </a:extLst>
        </xdr:cNvPr>
        <xdr:cNvSpPr/>
      </xdr:nvSpPr>
      <xdr:spPr>
        <a:xfrm>
          <a:off x="22110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29227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E73CF86A-642D-414D-A512-97E374907083}"/>
            </a:ext>
          </a:extLst>
        </xdr:cNvPr>
        <xdr:cNvSpPr txBox="1"/>
      </xdr:nvSpPr>
      <xdr:spPr>
        <a:xfrm>
          <a:off x="22199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21590</xdr:rowOff>
    </xdr:from>
    <xdr:to>
      <xdr:col>112</xdr:col>
      <xdr:colOff>38100</xdr:colOff>
      <xdr:row>37</xdr:row>
      <xdr:rowOff>123190</xdr:rowOff>
    </xdr:to>
    <xdr:sp macro="" textlink="">
      <xdr:nvSpPr>
        <xdr:cNvPr id="484" name="楕円 483">
          <a:extLst>
            <a:ext uri="{FF2B5EF4-FFF2-40B4-BE49-F238E27FC236}">
              <a16:creationId xmlns:a16="http://schemas.microsoft.com/office/drawing/2014/main" id="{F74B068B-6C31-41C5-8D66-D381DFD5BC1A}"/>
            </a:ext>
          </a:extLst>
        </xdr:cNvPr>
        <xdr:cNvSpPr/>
      </xdr:nvSpPr>
      <xdr:spPr>
        <a:xfrm>
          <a:off x="2127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72390</xdr:rowOff>
    </xdr:to>
    <xdr:cxnSp macro="">
      <xdr:nvCxnSpPr>
        <xdr:cNvPr id="485" name="直線コネクタ 484">
          <a:extLst>
            <a:ext uri="{FF2B5EF4-FFF2-40B4-BE49-F238E27FC236}">
              <a16:creationId xmlns:a16="http://schemas.microsoft.com/office/drawing/2014/main" id="{E4835934-DB14-4208-8F0C-1217B8134BD3}"/>
            </a:ext>
          </a:extLst>
        </xdr:cNvPr>
        <xdr:cNvCxnSpPr/>
      </xdr:nvCxnSpPr>
      <xdr:spPr>
        <a:xfrm flipV="1">
          <a:off x="21323300" y="6400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29210</xdr:rowOff>
    </xdr:from>
    <xdr:to>
      <xdr:col>107</xdr:col>
      <xdr:colOff>101600</xdr:colOff>
      <xdr:row>37</xdr:row>
      <xdr:rowOff>130810</xdr:rowOff>
    </xdr:to>
    <xdr:sp macro="" textlink="">
      <xdr:nvSpPr>
        <xdr:cNvPr id="486" name="楕円 485">
          <a:extLst>
            <a:ext uri="{FF2B5EF4-FFF2-40B4-BE49-F238E27FC236}">
              <a16:creationId xmlns:a16="http://schemas.microsoft.com/office/drawing/2014/main" id="{9D85FBA9-F017-4397-A176-030BF8C48A55}"/>
            </a:ext>
          </a:extLst>
        </xdr:cNvPr>
        <xdr:cNvSpPr/>
      </xdr:nvSpPr>
      <xdr:spPr>
        <a:xfrm>
          <a:off x="2038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72390</xdr:rowOff>
    </xdr:from>
    <xdr:to>
      <xdr:col>111</xdr:col>
      <xdr:colOff>177800</xdr:colOff>
      <xdr:row>37</xdr:row>
      <xdr:rowOff>80010</xdr:rowOff>
    </xdr:to>
    <xdr:cxnSp macro="">
      <xdr:nvCxnSpPr>
        <xdr:cNvPr id="487" name="直線コネクタ 486">
          <a:extLst>
            <a:ext uri="{FF2B5EF4-FFF2-40B4-BE49-F238E27FC236}">
              <a16:creationId xmlns:a16="http://schemas.microsoft.com/office/drawing/2014/main" id="{576D91C0-D4A9-4547-9B38-657649079572}"/>
            </a:ext>
          </a:extLst>
        </xdr:cNvPr>
        <xdr:cNvCxnSpPr/>
      </xdr:nvCxnSpPr>
      <xdr:spPr>
        <a:xfrm flipV="1">
          <a:off x="20434300" y="641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55880</xdr:rowOff>
    </xdr:from>
    <xdr:to>
      <xdr:col>102</xdr:col>
      <xdr:colOff>165100</xdr:colOff>
      <xdr:row>37</xdr:row>
      <xdr:rowOff>157480</xdr:rowOff>
    </xdr:to>
    <xdr:sp macro="" textlink="">
      <xdr:nvSpPr>
        <xdr:cNvPr id="488" name="楕円 487">
          <a:extLst>
            <a:ext uri="{FF2B5EF4-FFF2-40B4-BE49-F238E27FC236}">
              <a16:creationId xmlns:a16="http://schemas.microsoft.com/office/drawing/2014/main" id="{CE07B3E1-B817-4C48-95C4-75FD9587179F}"/>
            </a:ext>
          </a:extLst>
        </xdr:cNvPr>
        <xdr:cNvSpPr/>
      </xdr:nvSpPr>
      <xdr:spPr>
        <a:xfrm>
          <a:off x="19494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80010</xdr:rowOff>
    </xdr:from>
    <xdr:to>
      <xdr:col>107</xdr:col>
      <xdr:colOff>50800</xdr:colOff>
      <xdr:row>37</xdr:row>
      <xdr:rowOff>106680</xdr:rowOff>
    </xdr:to>
    <xdr:cxnSp macro="">
      <xdr:nvCxnSpPr>
        <xdr:cNvPr id="489" name="直線コネクタ 488">
          <a:extLst>
            <a:ext uri="{FF2B5EF4-FFF2-40B4-BE49-F238E27FC236}">
              <a16:creationId xmlns:a16="http://schemas.microsoft.com/office/drawing/2014/main" id="{D7C3781E-AAEE-4074-8C5E-A47446E5C829}"/>
            </a:ext>
          </a:extLst>
        </xdr:cNvPr>
        <xdr:cNvCxnSpPr/>
      </xdr:nvCxnSpPr>
      <xdr:spPr>
        <a:xfrm flipV="1">
          <a:off x="19545300" y="6423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71120</xdr:rowOff>
    </xdr:from>
    <xdr:to>
      <xdr:col>98</xdr:col>
      <xdr:colOff>38100</xdr:colOff>
      <xdr:row>38</xdr:row>
      <xdr:rowOff>1270</xdr:rowOff>
    </xdr:to>
    <xdr:sp macro="" textlink="">
      <xdr:nvSpPr>
        <xdr:cNvPr id="490" name="楕円 489">
          <a:extLst>
            <a:ext uri="{FF2B5EF4-FFF2-40B4-BE49-F238E27FC236}">
              <a16:creationId xmlns:a16="http://schemas.microsoft.com/office/drawing/2014/main" id="{59850C32-1D20-4E64-9749-9C517410B57F}"/>
            </a:ext>
          </a:extLst>
        </xdr:cNvPr>
        <xdr:cNvSpPr/>
      </xdr:nvSpPr>
      <xdr:spPr>
        <a:xfrm>
          <a:off x="18605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106680</xdr:rowOff>
    </xdr:from>
    <xdr:to>
      <xdr:col>102</xdr:col>
      <xdr:colOff>114300</xdr:colOff>
      <xdr:row>37</xdr:row>
      <xdr:rowOff>121920</xdr:rowOff>
    </xdr:to>
    <xdr:cxnSp macro="">
      <xdr:nvCxnSpPr>
        <xdr:cNvPr id="491" name="直線コネクタ 490">
          <a:extLst>
            <a:ext uri="{FF2B5EF4-FFF2-40B4-BE49-F238E27FC236}">
              <a16:creationId xmlns:a16="http://schemas.microsoft.com/office/drawing/2014/main" id="{06C5BFA8-58E7-4E7D-8B20-F1BC67C5AE91}"/>
            </a:ext>
          </a:extLst>
        </xdr:cNvPr>
        <xdr:cNvCxnSpPr/>
      </xdr:nvCxnSpPr>
      <xdr:spPr>
        <a:xfrm flipV="1">
          <a:off x="18656300" y="6450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102887</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1255E011-92DD-423C-8920-4807C39C12F4}"/>
            </a:ext>
          </a:extLst>
        </xdr:cNvPr>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F3025DB4-D96E-4A02-881E-B0F39925451D}"/>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72407</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D236A61C-6005-4371-A3F8-2A72BE3A9A0E}"/>
            </a:ext>
          </a:extLst>
        </xdr:cNvPr>
        <xdr:cNvSpPr txBox="1"/>
      </xdr:nvSpPr>
      <xdr:spPr>
        <a:xfrm>
          <a:off x="19310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68597</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EE4F8C42-A039-4A53-BE87-E6A59163745F}"/>
            </a:ext>
          </a:extLst>
        </xdr:cNvPr>
        <xdr:cNvSpPr txBox="1"/>
      </xdr:nvSpPr>
      <xdr:spPr>
        <a:xfrm>
          <a:off x="18421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139717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D0EE1124-FCB9-4479-AB11-080B838F0C90}"/>
            </a:ext>
          </a:extLst>
        </xdr:cNvPr>
        <xdr:cNvSpPr txBox="1"/>
      </xdr:nvSpPr>
      <xdr:spPr>
        <a:xfrm>
          <a:off x="210757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147337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9497737E-0AEA-4A54-BE80-19FB61F2A909}"/>
            </a:ext>
          </a:extLst>
        </xdr:cNvPr>
        <xdr:cNvSpPr txBox="1"/>
      </xdr:nvSpPr>
      <xdr:spPr>
        <a:xfrm>
          <a:off x="20199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2557</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547E4988-29AC-4F9A-9A0C-6C4A2D67E79F}"/>
            </a:ext>
          </a:extLst>
        </xdr:cNvPr>
        <xdr:cNvSpPr txBox="1"/>
      </xdr:nvSpPr>
      <xdr:spPr>
        <a:xfrm>
          <a:off x="19310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17797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A770B605-B904-4BC1-B277-F52A06552F0C}"/>
            </a:ext>
          </a:extLst>
        </xdr:cNvPr>
        <xdr:cNvSpPr txBox="1"/>
      </xdr:nvSpPr>
      <xdr:spPr>
        <a:xfrm>
          <a:off x="18421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D40A52ED-E7FC-414C-A1FE-14A1F0D090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540B18E6-DDE8-499A-810C-4EE9F240EF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67781F2-222C-426A-B4B3-55E7B4AC2D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65D6E624-F9FB-41FC-9270-9F69732EFE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6F9C6167-27CF-4EBB-BF18-CB889E3320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D41593E1-95FB-4B4B-8E3F-39CD25A0D0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60505B6D-ABB3-4ADF-8992-8492742D9B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BE41E1B7-CD64-42FC-9FCE-4422167817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9E7E64F7-60E8-414C-9C10-A6AD5F2BA6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CA8A4C52-337B-4239-A94F-92374B3DB5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2E7796A3-223D-468B-80ED-BC64FA8BDAD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a:extLst>
            <a:ext uri="{FF2B5EF4-FFF2-40B4-BE49-F238E27FC236}">
              <a16:creationId xmlns:a16="http://schemas.microsoft.com/office/drawing/2014/main" id="{F5D797BC-875E-4C52-8BAB-F32CB352C46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2" name="テキスト ボックス 511">
          <a:extLst>
            <a:ext uri="{FF2B5EF4-FFF2-40B4-BE49-F238E27FC236}">
              <a16:creationId xmlns:a16="http://schemas.microsoft.com/office/drawing/2014/main" id="{D8679A88-3915-484F-9FB8-05D0ECE2AD8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a:extLst>
            <a:ext uri="{FF2B5EF4-FFF2-40B4-BE49-F238E27FC236}">
              <a16:creationId xmlns:a16="http://schemas.microsoft.com/office/drawing/2014/main" id="{A850CEFF-275C-4E7B-B34C-1988CE36CA9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a:extLst>
            <a:ext uri="{FF2B5EF4-FFF2-40B4-BE49-F238E27FC236}">
              <a16:creationId xmlns:a16="http://schemas.microsoft.com/office/drawing/2014/main" id="{B1C1F8A4-D80B-4B57-BB34-28965FBD7AB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a:extLst>
            <a:ext uri="{FF2B5EF4-FFF2-40B4-BE49-F238E27FC236}">
              <a16:creationId xmlns:a16="http://schemas.microsoft.com/office/drawing/2014/main" id="{E0D28594-587A-4E04-B375-8B3E39AD14D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a:extLst>
            <a:ext uri="{FF2B5EF4-FFF2-40B4-BE49-F238E27FC236}">
              <a16:creationId xmlns:a16="http://schemas.microsoft.com/office/drawing/2014/main" id="{8E6B1DA4-3585-443B-8A3E-8642BB432A2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a:extLst>
            <a:ext uri="{FF2B5EF4-FFF2-40B4-BE49-F238E27FC236}">
              <a16:creationId xmlns:a16="http://schemas.microsoft.com/office/drawing/2014/main" id="{9477DE13-C73B-44D9-AA05-3809FE1D45E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a:extLst>
            <a:ext uri="{FF2B5EF4-FFF2-40B4-BE49-F238E27FC236}">
              <a16:creationId xmlns:a16="http://schemas.microsoft.com/office/drawing/2014/main" id="{51028B98-0B06-4542-B692-375658D9919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93689903-1701-404D-B07E-D99EF4728F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a:extLst>
            <a:ext uri="{FF2B5EF4-FFF2-40B4-BE49-F238E27FC236}">
              <a16:creationId xmlns:a16="http://schemas.microsoft.com/office/drawing/2014/main" id="{C7A43734-B0C0-4592-AD7E-1E12752A413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a:extLst>
            <a:ext uri="{FF2B5EF4-FFF2-40B4-BE49-F238E27FC236}">
              <a16:creationId xmlns:a16="http://schemas.microsoft.com/office/drawing/2014/main" id="{6770B1DA-33DE-4D80-9DBA-3E679C982A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61</xdr:row>
      <xdr:rowOff>144018</xdr:rowOff>
    </xdr:to>
    <xdr:cxnSp macro="">
      <xdr:nvCxnSpPr>
        <xdr:cNvPr id="522" name="直線コネクタ 521">
          <a:extLst>
            <a:ext uri="{FF2B5EF4-FFF2-40B4-BE49-F238E27FC236}">
              <a16:creationId xmlns:a16="http://schemas.microsoft.com/office/drawing/2014/main" id="{762C8921-6203-4496-8B1E-42E362945F66}"/>
            </a:ext>
          </a:extLst>
        </xdr:cNvPr>
        <xdr:cNvCxnSpPr/>
      </xdr:nvCxnSpPr>
      <xdr:spPr>
        <a:xfrm flipV="1">
          <a:off x="16318864" y="952804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147845</xdr:rowOff>
    </xdr:from>
    <xdr:ext cx="405111" cy="259045"/>
    <xdr:sp macro="" textlink="">
      <xdr:nvSpPr>
        <xdr:cNvPr id="523" name="【学校施設】&#10;有形固定資産減価償却率最小値テキスト">
          <a:extLst>
            <a:ext uri="{FF2B5EF4-FFF2-40B4-BE49-F238E27FC236}">
              <a16:creationId xmlns:a16="http://schemas.microsoft.com/office/drawing/2014/main" id="{70AE1805-7E9E-4F85-85FF-3830B6DCA54F}"/>
            </a:ext>
          </a:extLst>
        </xdr:cNvPr>
        <xdr:cNvSpPr txBox="1"/>
      </xdr:nvSpPr>
      <xdr:spPr>
        <a:xfrm>
          <a:off x="16357600" y="1060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144018</xdr:rowOff>
    </xdr:from>
    <xdr:to>
      <xdr:col>86</xdr:col>
      <xdr:colOff>25400</xdr:colOff>
      <xdr:row>61</xdr:row>
      <xdr:rowOff>144018</xdr:rowOff>
    </xdr:to>
    <xdr:cxnSp macro="">
      <xdr:nvCxnSpPr>
        <xdr:cNvPr id="524" name="直線コネクタ 523">
          <a:extLst>
            <a:ext uri="{FF2B5EF4-FFF2-40B4-BE49-F238E27FC236}">
              <a16:creationId xmlns:a16="http://schemas.microsoft.com/office/drawing/2014/main" id="{69F41935-D725-4266-843D-FAB2F9BCBC9E}"/>
            </a:ext>
          </a:extLst>
        </xdr:cNvPr>
        <xdr:cNvCxnSpPr/>
      </xdr:nvCxnSpPr>
      <xdr:spPr>
        <a:xfrm>
          <a:off x="16230600" y="106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25" name="【学校施設】&#10;有形固定資産減価償却率最大値テキスト">
          <a:extLst>
            <a:ext uri="{FF2B5EF4-FFF2-40B4-BE49-F238E27FC236}">
              <a16:creationId xmlns:a16="http://schemas.microsoft.com/office/drawing/2014/main" id="{783E5587-7903-4398-8CF7-C588D345F8A5}"/>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26" name="直線コネクタ 525">
          <a:extLst>
            <a:ext uri="{FF2B5EF4-FFF2-40B4-BE49-F238E27FC236}">
              <a16:creationId xmlns:a16="http://schemas.microsoft.com/office/drawing/2014/main" id="{ACA0B122-31BC-435C-B400-E3E22B5F7592}"/>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134383</xdr:rowOff>
    </xdr:from>
    <xdr:ext cx="405111" cy="259045"/>
    <xdr:sp macro="" textlink="">
      <xdr:nvSpPr>
        <xdr:cNvPr id="527" name="【学校施設】&#10;有形固定資産減価償却率平均値テキスト">
          <a:extLst>
            <a:ext uri="{FF2B5EF4-FFF2-40B4-BE49-F238E27FC236}">
              <a16:creationId xmlns:a16="http://schemas.microsoft.com/office/drawing/2014/main" id="{2063A8AA-9663-49C1-AEB9-FCF5EAB22363}"/>
            </a:ext>
          </a:extLst>
        </xdr:cNvPr>
        <xdr:cNvSpPr txBox="1"/>
      </xdr:nvSpPr>
      <xdr:spPr>
        <a:xfrm>
          <a:off x="16357600" y="990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111506</xdr:rowOff>
    </xdr:from>
    <xdr:to>
      <xdr:col>85</xdr:col>
      <xdr:colOff>177800</xdr:colOff>
      <xdr:row>59</xdr:row>
      <xdr:rowOff>41656</xdr:rowOff>
    </xdr:to>
    <xdr:sp macro="" textlink="">
      <xdr:nvSpPr>
        <xdr:cNvPr id="528" name="フローチャート: 判断 527">
          <a:extLst>
            <a:ext uri="{FF2B5EF4-FFF2-40B4-BE49-F238E27FC236}">
              <a16:creationId xmlns:a16="http://schemas.microsoft.com/office/drawing/2014/main" id="{C461C70D-332B-4966-9956-F1063A45C388}"/>
            </a:ext>
          </a:extLst>
        </xdr:cNvPr>
        <xdr:cNvSpPr/>
      </xdr:nvSpPr>
      <xdr:spPr>
        <a:xfrm>
          <a:off x="162687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70358</xdr:rowOff>
    </xdr:from>
    <xdr:to>
      <xdr:col>81</xdr:col>
      <xdr:colOff>101600</xdr:colOff>
      <xdr:row>59</xdr:row>
      <xdr:rowOff>508</xdr:rowOff>
    </xdr:to>
    <xdr:sp macro="" textlink="">
      <xdr:nvSpPr>
        <xdr:cNvPr id="529" name="フローチャート: 判断 528">
          <a:extLst>
            <a:ext uri="{FF2B5EF4-FFF2-40B4-BE49-F238E27FC236}">
              <a16:creationId xmlns:a16="http://schemas.microsoft.com/office/drawing/2014/main" id="{98D62769-7B96-43CB-A5D3-F52FFB64003B}"/>
            </a:ext>
          </a:extLst>
        </xdr:cNvPr>
        <xdr:cNvSpPr/>
      </xdr:nvSpPr>
      <xdr:spPr>
        <a:xfrm>
          <a:off x="15430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530" name="フローチャート: 判断 529">
          <a:extLst>
            <a:ext uri="{FF2B5EF4-FFF2-40B4-BE49-F238E27FC236}">
              <a16:creationId xmlns:a16="http://schemas.microsoft.com/office/drawing/2014/main" id="{97250BCD-272F-4201-BF19-748B2D2F51A1}"/>
            </a:ext>
          </a:extLst>
        </xdr:cNvPr>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111506</xdr:rowOff>
    </xdr:from>
    <xdr:to>
      <xdr:col>72</xdr:col>
      <xdr:colOff>38100</xdr:colOff>
      <xdr:row>59</xdr:row>
      <xdr:rowOff>41656</xdr:rowOff>
    </xdr:to>
    <xdr:sp macro="" textlink="">
      <xdr:nvSpPr>
        <xdr:cNvPr id="531" name="フローチャート: 判断 530">
          <a:extLst>
            <a:ext uri="{FF2B5EF4-FFF2-40B4-BE49-F238E27FC236}">
              <a16:creationId xmlns:a16="http://schemas.microsoft.com/office/drawing/2014/main" id="{1A1403D2-76D9-4DC7-920A-683A51FA0F85}"/>
            </a:ext>
          </a:extLst>
        </xdr:cNvPr>
        <xdr:cNvSpPr/>
      </xdr:nvSpPr>
      <xdr:spPr>
        <a:xfrm>
          <a:off x="13652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113792</xdr:rowOff>
    </xdr:from>
    <xdr:to>
      <xdr:col>67</xdr:col>
      <xdr:colOff>101600</xdr:colOff>
      <xdr:row>59</xdr:row>
      <xdr:rowOff>43942</xdr:rowOff>
    </xdr:to>
    <xdr:sp macro="" textlink="">
      <xdr:nvSpPr>
        <xdr:cNvPr id="532" name="フローチャート: 判断 531">
          <a:extLst>
            <a:ext uri="{FF2B5EF4-FFF2-40B4-BE49-F238E27FC236}">
              <a16:creationId xmlns:a16="http://schemas.microsoft.com/office/drawing/2014/main" id="{845AC809-5AB4-4D2E-840A-4A04CA14DAA0}"/>
            </a:ext>
          </a:extLst>
        </xdr:cNvPr>
        <xdr:cNvSpPr/>
      </xdr:nvSpPr>
      <xdr:spPr>
        <a:xfrm>
          <a:off x="12763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E27BABCC-5151-4620-8753-A4F4C05F55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FED54C9-BB82-4A1D-B60F-561A539996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F0C876DB-0CAD-457D-8290-0859B1D214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DDBB362A-A877-4A46-A02D-9EA248BDA9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1346E3D-0407-4C2A-A82D-A6CA06D407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8" name="楕円 537">
          <a:extLst>
            <a:ext uri="{FF2B5EF4-FFF2-40B4-BE49-F238E27FC236}">
              <a16:creationId xmlns:a16="http://schemas.microsoft.com/office/drawing/2014/main" id="{7192E482-3B19-4359-9100-639B7A8F3D93}"/>
            </a:ext>
          </a:extLst>
        </xdr:cNvPr>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167657</xdr:rowOff>
    </xdr:from>
    <xdr:ext cx="405111" cy="259045"/>
    <xdr:sp macro="" textlink="">
      <xdr:nvSpPr>
        <xdr:cNvPr id="539" name="【学校施設】&#10;有形固定資産減価償却率該当値テキスト">
          <a:extLst>
            <a:ext uri="{FF2B5EF4-FFF2-40B4-BE49-F238E27FC236}">
              <a16:creationId xmlns:a16="http://schemas.microsoft.com/office/drawing/2014/main" id="{51237B8D-13C1-4987-93B5-58EDE47534BA}"/>
            </a:ext>
          </a:extLst>
        </xdr:cNvPr>
        <xdr:cNvSpPr txBox="1"/>
      </xdr:nvSpPr>
      <xdr:spPr>
        <a:xfrm>
          <a:off x="16357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122936</xdr:rowOff>
    </xdr:from>
    <xdr:to>
      <xdr:col>81</xdr:col>
      <xdr:colOff>101600</xdr:colOff>
      <xdr:row>59</xdr:row>
      <xdr:rowOff>53086</xdr:rowOff>
    </xdr:to>
    <xdr:sp macro="" textlink="">
      <xdr:nvSpPr>
        <xdr:cNvPr id="540" name="楕円 539">
          <a:extLst>
            <a:ext uri="{FF2B5EF4-FFF2-40B4-BE49-F238E27FC236}">
              <a16:creationId xmlns:a16="http://schemas.microsoft.com/office/drawing/2014/main" id="{6A9CEB11-A313-49D5-B67C-21B1B3F627C8}"/>
            </a:ext>
          </a:extLst>
        </xdr:cNvPr>
        <xdr:cNvSpPr/>
      </xdr:nvSpPr>
      <xdr:spPr>
        <a:xfrm>
          <a:off x="15430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68580</xdr:rowOff>
    </xdr:to>
    <xdr:cxnSp macro="">
      <xdr:nvCxnSpPr>
        <xdr:cNvPr id="541" name="直線コネクタ 540">
          <a:extLst>
            <a:ext uri="{FF2B5EF4-FFF2-40B4-BE49-F238E27FC236}">
              <a16:creationId xmlns:a16="http://schemas.microsoft.com/office/drawing/2014/main" id="{7EE29634-A9C2-466F-B025-E0F85EC208A4}"/>
            </a:ext>
          </a:extLst>
        </xdr:cNvPr>
        <xdr:cNvCxnSpPr/>
      </xdr:nvCxnSpPr>
      <xdr:spPr>
        <a:xfrm>
          <a:off x="15481300" y="1011783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125222</xdr:rowOff>
    </xdr:from>
    <xdr:to>
      <xdr:col>76</xdr:col>
      <xdr:colOff>165100</xdr:colOff>
      <xdr:row>59</xdr:row>
      <xdr:rowOff>55372</xdr:rowOff>
    </xdr:to>
    <xdr:sp macro="" textlink="">
      <xdr:nvSpPr>
        <xdr:cNvPr id="542" name="楕円 541">
          <a:extLst>
            <a:ext uri="{FF2B5EF4-FFF2-40B4-BE49-F238E27FC236}">
              <a16:creationId xmlns:a16="http://schemas.microsoft.com/office/drawing/2014/main" id="{7256CD8A-AB54-4054-8AB4-CD0415884E7B}"/>
            </a:ext>
          </a:extLst>
        </xdr:cNvPr>
        <xdr:cNvSpPr/>
      </xdr:nvSpPr>
      <xdr:spPr>
        <a:xfrm>
          <a:off x="14541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xdr:rowOff>
    </xdr:from>
    <xdr:to>
      <xdr:col>81</xdr:col>
      <xdr:colOff>50800</xdr:colOff>
      <xdr:row>59</xdr:row>
      <xdr:rowOff>4572</xdr:rowOff>
    </xdr:to>
    <xdr:cxnSp macro="">
      <xdr:nvCxnSpPr>
        <xdr:cNvPr id="543" name="直線コネクタ 542">
          <a:extLst>
            <a:ext uri="{FF2B5EF4-FFF2-40B4-BE49-F238E27FC236}">
              <a16:creationId xmlns:a16="http://schemas.microsoft.com/office/drawing/2014/main" id="{946C3013-F8AF-42E4-A373-E4D97790DF11}"/>
            </a:ext>
          </a:extLst>
        </xdr:cNvPr>
        <xdr:cNvCxnSpPr/>
      </xdr:nvCxnSpPr>
      <xdr:spPr>
        <a:xfrm flipV="1">
          <a:off x="14592300" y="101178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544" name="楕円 543">
          <a:extLst>
            <a:ext uri="{FF2B5EF4-FFF2-40B4-BE49-F238E27FC236}">
              <a16:creationId xmlns:a16="http://schemas.microsoft.com/office/drawing/2014/main" id="{4A325C29-515C-4CAA-A859-454432EB4459}"/>
            </a:ext>
          </a:extLst>
        </xdr:cNvPr>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xdr:rowOff>
    </xdr:from>
    <xdr:to>
      <xdr:col>76</xdr:col>
      <xdr:colOff>114300</xdr:colOff>
      <xdr:row>61</xdr:row>
      <xdr:rowOff>125730</xdr:rowOff>
    </xdr:to>
    <xdr:cxnSp macro="">
      <xdr:nvCxnSpPr>
        <xdr:cNvPr id="545" name="直線コネクタ 544">
          <a:extLst>
            <a:ext uri="{FF2B5EF4-FFF2-40B4-BE49-F238E27FC236}">
              <a16:creationId xmlns:a16="http://schemas.microsoft.com/office/drawing/2014/main" id="{3DA12D61-81D8-4624-98FC-DCC4295315AF}"/>
            </a:ext>
          </a:extLst>
        </xdr:cNvPr>
        <xdr:cNvCxnSpPr/>
      </xdr:nvCxnSpPr>
      <xdr:spPr>
        <a:xfrm flipV="1">
          <a:off x="13703300" y="10120122"/>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xdr:rowOff>
    </xdr:from>
    <xdr:to>
      <xdr:col>67</xdr:col>
      <xdr:colOff>101600</xdr:colOff>
      <xdr:row>62</xdr:row>
      <xdr:rowOff>110236</xdr:rowOff>
    </xdr:to>
    <xdr:sp macro="" textlink="">
      <xdr:nvSpPr>
        <xdr:cNvPr id="546" name="楕円 545">
          <a:extLst>
            <a:ext uri="{FF2B5EF4-FFF2-40B4-BE49-F238E27FC236}">
              <a16:creationId xmlns:a16="http://schemas.microsoft.com/office/drawing/2014/main" id="{BD403B17-E784-4D04-B3D6-459B31A21669}"/>
            </a:ext>
          </a:extLst>
        </xdr:cNvPr>
        <xdr:cNvSpPr/>
      </xdr:nvSpPr>
      <xdr:spPr>
        <a:xfrm>
          <a:off x="1276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59436</xdr:rowOff>
    </xdr:to>
    <xdr:cxnSp macro="">
      <xdr:nvCxnSpPr>
        <xdr:cNvPr id="547" name="直線コネクタ 546">
          <a:extLst>
            <a:ext uri="{FF2B5EF4-FFF2-40B4-BE49-F238E27FC236}">
              <a16:creationId xmlns:a16="http://schemas.microsoft.com/office/drawing/2014/main" id="{A01D2C16-CD0A-468D-B56F-F1E7592CB21E}"/>
            </a:ext>
          </a:extLst>
        </xdr:cNvPr>
        <xdr:cNvCxnSpPr/>
      </xdr:nvCxnSpPr>
      <xdr:spPr>
        <a:xfrm flipV="1">
          <a:off x="12814300" y="105841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17035</xdr:rowOff>
    </xdr:from>
    <xdr:ext cx="405111" cy="259045"/>
    <xdr:sp macro="" textlink="">
      <xdr:nvSpPr>
        <xdr:cNvPr id="548" name="n_1aveValue【学校施設】&#10;有形固定資産減価償却率">
          <a:extLst>
            <a:ext uri="{FF2B5EF4-FFF2-40B4-BE49-F238E27FC236}">
              <a16:creationId xmlns:a16="http://schemas.microsoft.com/office/drawing/2014/main" id="{72A30A67-BB60-4B3A-A5A4-8186C0ED869D}"/>
            </a:ext>
          </a:extLst>
        </xdr:cNvPr>
        <xdr:cNvSpPr txBox="1"/>
      </xdr:nvSpPr>
      <xdr:spPr>
        <a:xfrm>
          <a:off x="152660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549" name="n_2aveValue【学校施設】&#10;有形固定資産減価償却率">
          <a:extLst>
            <a:ext uri="{FF2B5EF4-FFF2-40B4-BE49-F238E27FC236}">
              <a16:creationId xmlns:a16="http://schemas.microsoft.com/office/drawing/2014/main" id="{79194B9E-4074-4EB8-A4E5-768F6503EE8E}"/>
            </a:ext>
          </a:extLst>
        </xdr:cNvPr>
        <xdr:cNvSpPr txBox="1"/>
      </xdr:nvSpPr>
      <xdr:spPr>
        <a:xfrm>
          <a:off x="14389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58183</xdr:rowOff>
    </xdr:from>
    <xdr:ext cx="405111" cy="259045"/>
    <xdr:sp macro="" textlink="">
      <xdr:nvSpPr>
        <xdr:cNvPr id="550" name="n_3aveValue【学校施設】&#10;有形固定資産減価償却率">
          <a:extLst>
            <a:ext uri="{FF2B5EF4-FFF2-40B4-BE49-F238E27FC236}">
              <a16:creationId xmlns:a16="http://schemas.microsoft.com/office/drawing/2014/main" id="{DAF7682F-7693-4841-A4B8-B9980619EF87}"/>
            </a:ext>
          </a:extLst>
        </xdr:cNvPr>
        <xdr:cNvSpPr txBox="1"/>
      </xdr:nvSpPr>
      <xdr:spPr>
        <a:xfrm>
          <a:off x="13500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60469</xdr:rowOff>
    </xdr:from>
    <xdr:ext cx="405111" cy="259045"/>
    <xdr:sp macro="" textlink="">
      <xdr:nvSpPr>
        <xdr:cNvPr id="551" name="n_4aveValue【学校施設】&#10;有形固定資産減価償却率">
          <a:extLst>
            <a:ext uri="{FF2B5EF4-FFF2-40B4-BE49-F238E27FC236}">
              <a16:creationId xmlns:a16="http://schemas.microsoft.com/office/drawing/2014/main" id="{ECD27209-687A-4332-A5F1-9F5A8415AF76}"/>
            </a:ext>
          </a:extLst>
        </xdr:cNvPr>
        <xdr:cNvSpPr txBox="1"/>
      </xdr:nvSpPr>
      <xdr:spPr>
        <a:xfrm>
          <a:off x="12611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44213</xdr:rowOff>
    </xdr:from>
    <xdr:ext cx="405111" cy="259045"/>
    <xdr:sp macro="" textlink="">
      <xdr:nvSpPr>
        <xdr:cNvPr id="552" name="n_1mainValue【学校施設】&#10;有形固定資産減価償却率">
          <a:extLst>
            <a:ext uri="{FF2B5EF4-FFF2-40B4-BE49-F238E27FC236}">
              <a16:creationId xmlns:a16="http://schemas.microsoft.com/office/drawing/2014/main" id="{EA374AE1-98CD-448C-B9A8-B249C6AE3357}"/>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46499</xdr:rowOff>
    </xdr:from>
    <xdr:ext cx="405111" cy="259045"/>
    <xdr:sp macro="" textlink="">
      <xdr:nvSpPr>
        <xdr:cNvPr id="553" name="n_2mainValue【学校施設】&#10;有形固定資産減価償却率">
          <a:extLst>
            <a:ext uri="{FF2B5EF4-FFF2-40B4-BE49-F238E27FC236}">
              <a16:creationId xmlns:a16="http://schemas.microsoft.com/office/drawing/2014/main" id="{5295F9EF-CFA1-4F60-A207-0C4AC83B9237}"/>
            </a:ext>
          </a:extLst>
        </xdr:cNvPr>
        <xdr:cNvSpPr txBox="1"/>
      </xdr:nvSpPr>
      <xdr:spPr>
        <a:xfrm>
          <a:off x="14389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554" name="n_3mainValue【学校施設】&#10;有形固定資産減価償却率">
          <a:extLst>
            <a:ext uri="{FF2B5EF4-FFF2-40B4-BE49-F238E27FC236}">
              <a16:creationId xmlns:a16="http://schemas.microsoft.com/office/drawing/2014/main" id="{3D318DA0-D82A-4113-8CE3-08649DDA0FE4}"/>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101363</xdr:rowOff>
    </xdr:from>
    <xdr:ext cx="405111" cy="259045"/>
    <xdr:sp macro="" textlink="">
      <xdr:nvSpPr>
        <xdr:cNvPr id="555" name="n_4mainValue【学校施設】&#10;有形固定資産減価償却率">
          <a:extLst>
            <a:ext uri="{FF2B5EF4-FFF2-40B4-BE49-F238E27FC236}">
              <a16:creationId xmlns:a16="http://schemas.microsoft.com/office/drawing/2014/main" id="{337C9C6B-C87E-4475-8AED-3F5C796E3AA1}"/>
            </a:ext>
          </a:extLst>
        </xdr:cNvPr>
        <xdr:cNvSpPr txBox="1"/>
      </xdr:nvSpPr>
      <xdr:spPr>
        <a:xfrm>
          <a:off x="12611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6A8DE733-2275-4AEF-9D7D-4E4BA83C9C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B4F46569-BF82-4DDA-8DB5-A8F2F60803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F5F177F2-5CAA-4BEE-88D9-29F481F63E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38580405-D1A3-4B0C-BB04-B4FB17C9A0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F5029541-9DB0-4925-9693-673EEC5ACC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2FB4EF81-9226-4B2B-9328-C2752B2DCC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220E1679-A0E2-4A30-9774-5A6A9AD5D5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654715B3-B951-4CF3-B635-5AB16A2A80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B0B0BEAF-C378-4786-87A5-57F9BEF38B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E17FB25B-950D-46D7-8CBF-D2EF7BB4EC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a:extLst>
            <a:ext uri="{FF2B5EF4-FFF2-40B4-BE49-F238E27FC236}">
              <a16:creationId xmlns:a16="http://schemas.microsoft.com/office/drawing/2014/main" id="{E96BE593-75AC-4099-B82A-90411CA2721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F4D5BED7-E052-481D-9B28-FBEC843E47E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564FDEEE-A725-4BD6-9413-5AC9ADF346D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31C4D56D-E81A-4A1D-BCFC-16400E0AF3A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a:extLst>
            <a:ext uri="{FF2B5EF4-FFF2-40B4-BE49-F238E27FC236}">
              <a16:creationId xmlns:a16="http://schemas.microsoft.com/office/drawing/2014/main" id="{6E97336E-223A-4CA3-A9CD-BB2371A0785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F08E23C7-BC83-4A7F-8776-21A78B58D85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a:extLst>
            <a:ext uri="{FF2B5EF4-FFF2-40B4-BE49-F238E27FC236}">
              <a16:creationId xmlns:a16="http://schemas.microsoft.com/office/drawing/2014/main" id="{F42DC3E0-629F-4B5E-8482-CC8E6192D27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0A4E3294-39FB-4AB1-9DA9-947758D270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a:extLst>
            <a:ext uri="{FF2B5EF4-FFF2-40B4-BE49-F238E27FC236}">
              <a16:creationId xmlns:a16="http://schemas.microsoft.com/office/drawing/2014/main" id="{E06817A7-4B9F-4F0C-82F9-C2E2EAE1D0D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8D114911-7A8A-4B0F-8D4B-F1E9CB1FE0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E66C2377-377A-4DEE-B9AE-7500006AE8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a:extLst>
            <a:ext uri="{FF2B5EF4-FFF2-40B4-BE49-F238E27FC236}">
              <a16:creationId xmlns:a16="http://schemas.microsoft.com/office/drawing/2014/main" id="{4FA33D6B-9C6B-4CB0-AABD-2037827B52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578" name="直線コネクタ 577">
          <a:extLst>
            <a:ext uri="{FF2B5EF4-FFF2-40B4-BE49-F238E27FC236}">
              <a16:creationId xmlns:a16="http://schemas.microsoft.com/office/drawing/2014/main" id="{66D72927-F178-444F-AC74-138B99D9773D}"/>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579" name="【学校施設】&#10;一人当たり面積最小値テキスト">
          <a:extLst>
            <a:ext uri="{FF2B5EF4-FFF2-40B4-BE49-F238E27FC236}">
              <a16:creationId xmlns:a16="http://schemas.microsoft.com/office/drawing/2014/main" id="{E601F456-95E1-4AC8-B96C-1B02BA9616F5}"/>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580" name="直線コネクタ 579">
          <a:extLst>
            <a:ext uri="{FF2B5EF4-FFF2-40B4-BE49-F238E27FC236}">
              <a16:creationId xmlns:a16="http://schemas.microsoft.com/office/drawing/2014/main" id="{5E68A54B-ACBC-4F90-B80D-68CA4836DC52}"/>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581" name="【学校施設】&#10;一人当たり面積最大値テキスト">
          <a:extLst>
            <a:ext uri="{FF2B5EF4-FFF2-40B4-BE49-F238E27FC236}">
              <a16:creationId xmlns:a16="http://schemas.microsoft.com/office/drawing/2014/main" id="{F5FAEC3F-5731-44E4-BB35-67B79D2F11A6}"/>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582" name="直線コネクタ 581">
          <a:extLst>
            <a:ext uri="{FF2B5EF4-FFF2-40B4-BE49-F238E27FC236}">
              <a16:creationId xmlns:a16="http://schemas.microsoft.com/office/drawing/2014/main" id="{B12DE44D-2E33-404B-ADC2-C98BBFA3FE82}"/>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83" name="【学校施設】&#10;一人当たり面積平均値テキスト">
          <a:extLst>
            <a:ext uri="{FF2B5EF4-FFF2-40B4-BE49-F238E27FC236}">
              <a16:creationId xmlns:a16="http://schemas.microsoft.com/office/drawing/2014/main" id="{F4364C79-CFB6-4697-B9C0-E20D7C03984F}"/>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84" name="フローチャート: 判断 583">
          <a:extLst>
            <a:ext uri="{FF2B5EF4-FFF2-40B4-BE49-F238E27FC236}">
              <a16:creationId xmlns:a16="http://schemas.microsoft.com/office/drawing/2014/main" id="{FC362040-DB8E-4F9A-9C80-6703F64732B3}"/>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585" name="フローチャート: 判断 584">
          <a:extLst>
            <a:ext uri="{FF2B5EF4-FFF2-40B4-BE49-F238E27FC236}">
              <a16:creationId xmlns:a16="http://schemas.microsoft.com/office/drawing/2014/main" id="{42808C82-542D-4178-95A4-4F26251127ED}"/>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586" name="フローチャート: 判断 585">
          <a:extLst>
            <a:ext uri="{FF2B5EF4-FFF2-40B4-BE49-F238E27FC236}">
              <a16:creationId xmlns:a16="http://schemas.microsoft.com/office/drawing/2014/main" id="{E3B505AE-6D91-46B2-8117-C08BA39636AB}"/>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587" name="フローチャート: 判断 586">
          <a:extLst>
            <a:ext uri="{FF2B5EF4-FFF2-40B4-BE49-F238E27FC236}">
              <a16:creationId xmlns:a16="http://schemas.microsoft.com/office/drawing/2014/main" id="{125D3BBB-9D3E-47C7-A76C-976A041EF1A3}"/>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588" name="フローチャート: 判断 587">
          <a:extLst>
            <a:ext uri="{FF2B5EF4-FFF2-40B4-BE49-F238E27FC236}">
              <a16:creationId xmlns:a16="http://schemas.microsoft.com/office/drawing/2014/main" id="{B22C22EA-E98A-4114-ADF3-A2343E691FD6}"/>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1254E2C-C3F2-481B-B91B-E2D5A65C08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B45103D-8458-46F2-8337-ABA298DB6D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B86D0C8-7FF0-4F42-B608-6C5634D6F0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1F182EE-C520-44E4-AB0C-B0045B5ED6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BA6743B-6396-464B-B5D9-73A2890E9C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152654</xdr:rowOff>
    </xdr:from>
    <xdr:to>
      <xdr:col>116</xdr:col>
      <xdr:colOff>114300</xdr:colOff>
      <xdr:row>61</xdr:row>
      <xdr:rowOff>82804</xdr:rowOff>
    </xdr:to>
    <xdr:sp macro="" textlink="">
      <xdr:nvSpPr>
        <xdr:cNvPr id="594" name="楕円 593">
          <a:extLst>
            <a:ext uri="{FF2B5EF4-FFF2-40B4-BE49-F238E27FC236}">
              <a16:creationId xmlns:a16="http://schemas.microsoft.com/office/drawing/2014/main" id="{14225FF1-E286-497C-8E18-40D251AE81F5}"/>
            </a:ext>
          </a:extLst>
        </xdr:cNvPr>
        <xdr:cNvSpPr/>
      </xdr:nvSpPr>
      <xdr:spPr>
        <a:xfrm>
          <a:off x="22110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131081</xdr:rowOff>
    </xdr:from>
    <xdr:ext cx="469744" cy="259045"/>
    <xdr:sp macro="" textlink="">
      <xdr:nvSpPr>
        <xdr:cNvPr id="595" name="【学校施設】&#10;一人当たり面積該当値テキスト">
          <a:extLst>
            <a:ext uri="{FF2B5EF4-FFF2-40B4-BE49-F238E27FC236}">
              <a16:creationId xmlns:a16="http://schemas.microsoft.com/office/drawing/2014/main" id="{5604F35B-3E1D-4BC2-BBDE-825BCA35E7FC}"/>
            </a:ext>
          </a:extLst>
        </xdr:cNvPr>
        <xdr:cNvSpPr txBox="1"/>
      </xdr:nvSpPr>
      <xdr:spPr>
        <a:xfrm>
          <a:off x="22199600"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864</xdr:rowOff>
    </xdr:from>
    <xdr:to>
      <xdr:col>112</xdr:col>
      <xdr:colOff>38100</xdr:colOff>
      <xdr:row>61</xdr:row>
      <xdr:rowOff>102464</xdr:rowOff>
    </xdr:to>
    <xdr:sp macro="" textlink="">
      <xdr:nvSpPr>
        <xdr:cNvPr id="596" name="楕円 595">
          <a:extLst>
            <a:ext uri="{FF2B5EF4-FFF2-40B4-BE49-F238E27FC236}">
              <a16:creationId xmlns:a16="http://schemas.microsoft.com/office/drawing/2014/main" id="{8637943C-2FA1-4571-BB01-A0E4E82D5A1B}"/>
            </a:ext>
          </a:extLst>
        </xdr:cNvPr>
        <xdr:cNvSpPr/>
      </xdr:nvSpPr>
      <xdr:spPr>
        <a:xfrm>
          <a:off x="21272500" y="104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32004</xdr:rowOff>
    </xdr:from>
    <xdr:to>
      <xdr:col>116</xdr:col>
      <xdr:colOff>63500</xdr:colOff>
      <xdr:row>61</xdr:row>
      <xdr:rowOff>51664</xdr:rowOff>
    </xdr:to>
    <xdr:cxnSp macro="">
      <xdr:nvCxnSpPr>
        <xdr:cNvPr id="597" name="直線コネクタ 596">
          <a:extLst>
            <a:ext uri="{FF2B5EF4-FFF2-40B4-BE49-F238E27FC236}">
              <a16:creationId xmlns:a16="http://schemas.microsoft.com/office/drawing/2014/main" id="{E9EDEDE1-652C-406D-89DE-17A45295ACB2}"/>
            </a:ext>
          </a:extLst>
        </xdr:cNvPr>
        <xdr:cNvCxnSpPr/>
      </xdr:nvCxnSpPr>
      <xdr:spPr>
        <a:xfrm flipV="1">
          <a:off x="21323300" y="10490454"/>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28296</xdr:rowOff>
    </xdr:from>
    <xdr:to>
      <xdr:col>107</xdr:col>
      <xdr:colOff>101600</xdr:colOff>
      <xdr:row>61</xdr:row>
      <xdr:rowOff>129896</xdr:rowOff>
    </xdr:to>
    <xdr:sp macro="" textlink="">
      <xdr:nvSpPr>
        <xdr:cNvPr id="598" name="楕円 597">
          <a:extLst>
            <a:ext uri="{FF2B5EF4-FFF2-40B4-BE49-F238E27FC236}">
              <a16:creationId xmlns:a16="http://schemas.microsoft.com/office/drawing/2014/main" id="{775E97C3-2F24-490C-BD81-2D2D0E5D252B}"/>
            </a:ext>
          </a:extLst>
        </xdr:cNvPr>
        <xdr:cNvSpPr/>
      </xdr:nvSpPr>
      <xdr:spPr>
        <a:xfrm>
          <a:off x="20383500" y="10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51664</xdr:rowOff>
    </xdr:from>
    <xdr:to>
      <xdr:col>111</xdr:col>
      <xdr:colOff>177800</xdr:colOff>
      <xdr:row>61</xdr:row>
      <xdr:rowOff>79096</xdr:rowOff>
    </xdr:to>
    <xdr:cxnSp macro="">
      <xdr:nvCxnSpPr>
        <xdr:cNvPr id="599" name="直線コネクタ 598">
          <a:extLst>
            <a:ext uri="{FF2B5EF4-FFF2-40B4-BE49-F238E27FC236}">
              <a16:creationId xmlns:a16="http://schemas.microsoft.com/office/drawing/2014/main" id="{D131E9CE-3AAA-455D-B433-D89300377214}"/>
            </a:ext>
          </a:extLst>
        </xdr:cNvPr>
        <xdr:cNvCxnSpPr/>
      </xdr:nvCxnSpPr>
      <xdr:spPr>
        <a:xfrm flipV="1">
          <a:off x="20434300" y="105101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132080</xdr:rowOff>
    </xdr:from>
    <xdr:to>
      <xdr:col>102</xdr:col>
      <xdr:colOff>165100</xdr:colOff>
      <xdr:row>62</xdr:row>
      <xdr:rowOff>62230</xdr:rowOff>
    </xdr:to>
    <xdr:sp macro="" textlink="">
      <xdr:nvSpPr>
        <xdr:cNvPr id="600" name="楕円 599">
          <a:extLst>
            <a:ext uri="{FF2B5EF4-FFF2-40B4-BE49-F238E27FC236}">
              <a16:creationId xmlns:a16="http://schemas.microsoft.com/office/drawing/2014/main" id="{04F601CA-A780-4F03-ADB7-ACE5058EFE06}"/>
            </a:ext>
          </a:extLst>
        </xdr:cNvPr>
        <xdr:cNvSpPr/>
      </xdr:nvSpPr>
      <xdr:spPr>
        <a:xfrm>
          <a:off x="19494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79096</xdr:rowOff>
    </xdr:from>
    <xdr:to>
      <xdr:col>107</xdr:col>
      <xdr:colOff>50800</xdr:colOff>
      <xdr:row>62</xdr:row>
      <xdr:rowOff>11430</xdr:rowOff>
    </xdr:to>
    <xdr:cxnSp macro="">
      <xdr:nvCxnSpPr>
        <xdr:cNvPr id="601" name="直線コネクタ 600">
          <a:extLst>
            <a:ext uri="{FF2B5EF4-FFF2-40B4-BE49-F238E27FC236}">
              <a16:creationId xmlns:a16="http://schemas.microsoft.com/office/drawing/2014/main" id="{C15C8DC0-44B7-4341-9DCF-20923077D562}"/>
            </a:ext>
          </a:extLst>
        </xdr:cNvPr>
        <xdr:cNvCxnSpPr/>
      </xdr:nvCxnSpPr>
      <xdr:spPr>
        <a:xfrm flipV="1">
          <a:off x="19545300" y="1053754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123393</xdr:rowOff>
    </xdr:from>
    <xdr:to>
      <xdr:col>98</xdr:col>
      <xdr:colOff>38100</xdr:colOff>
      <xdr:row>62</xdr:row>
      <xdr:rowOff>53543</xdr:rowOff>
    </xdr:to>
    <xdr:sp macro="" textlink="">
      <xdr:nvSpPr>
        <xdr:cNvPr id="602" name="楕円 601">
          <a:extLst>
            <a:ext uri="{FF2B5EF4-FFF2-40B4-BE49-F238E27FC236}">
              <a16:creationId xmlns:a16="http://schemas.microsoft.com/office/drawing/2014/main" id="{06AF94FC-1BB6-4D3D-8345-01A3CE04C1EB}"/>
            </a:ext>
          </a:extLst>
        </xdr:cNvPr>
        <xdr:cNvSpPr/>
      </xdr:nvSpPr>
      <xdr:spPr>
        <a:xfrm>
          <a:off x="18605500" y="105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2743</xdr:rowOff>
    </xdr:from>
    <xdr:to>
      <xdr:col>102</xdr:col>
      <xdr:colOff>114300</xdr:colOff>
      <xdr:row>62</xdr:row>
      <xdr:rowOff>11430</xdr:rowOff>
    </xdr:to>
    <xdr:cxnSp macro="">
      <xdr:nvCxnSpPr>
        <xdr:cNvPr id="603" name="直線コネクタ 602">
          <a:extLst>
            <a:ext uri="{FF2B5EF4-FFF2-40B4-BE49-F238E27FC236}">
              <a16:creationId xmlns:a16="http://schemas.microsoft.com/office/drawing/2014/main" id="{050EA143-E106-46F4-89BB-17CFF4DD9DC3}"/>
            </a:ext>
          </a:extLst>
        </xdr:cNvPr>
        <xdr:cNvCxnSpPr/>
      </xdr:nvCxnSpPr>
      <xdr:spPr>
        <a:xfrm>
          <a:off x="18656300" y="1063264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604" name="n_1aveValue【学校施設】&#10;一人当たり面積">
          <a:extLst>
            <a:ext uri="{FF2B5EF4-FFF2-40B4-BE49-F238E27FC236}">
              <a16:creationId xmlns:a16="http://schemas.microsoft.com/office/drawing/2014/main" id="{B99E5E8B-4C20-4008-B3AA-58CA55C0C4CE}"/>
            </a:ext>
          </a:extLst>
        </xdr:cNvPr>
        <xdr:cNvSpPr txBox="1"/>
      </xdr:nvSpPr>
      <xdr:spPr>
        <a:xfrm>
          <a:off x="21075727"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05" name="n_2aveValue【学校施設】&#10;一人当たり面積">
          <a:extLst>
            <a:ext uri="{FF2B5EF4-FFF2-40B4-BE49-F238E27FC236}">
              <a16:creationId xmlns:a16="http://schemas.microsoft.com/office/drawing/2014/main" id="{B1F6D5FC-B092-4B14-B331-927F3D93D34D}"/>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06" name="n_3aveValue【学校施設】&#10;一人当たり面積">
          <a:extLst>
            <a:ext uri="{FF2B5EF4-FFF2-40B4-BE49-F238E27FC236}">
              <a16:creationId xmlns:a16="http://schemas.microsoft.com/office/drawing/2014/main" id="{9C228466-6EA5-4B0F-9F4B-9463C8AEA4C9}"/>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07" name="n_4aveValue【学校施設】&#10;一人当たり面積">
          <a:extLst>
            <a:ext uri="{FF2B5EF4-FFF2-40B4-BE49-F238E27FC236}">
              <a16:creationId xmlns:a16="http://schemas.microsoft.com/office/drawing/2014/main" id="{55F36388-DDDA-4F44-8690-C7BCF64CCA89}"/>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93591</xdr:rowOff>
    </xdr:from>
    <xdr:ext cx="469744" cy="259045"/>
    <xdr:sp macro="" textlink="">
      <xdr:nvSpPr>
        <xdr:cNvPr id="608" name="n_1mainValue【学校施設】&#10;一人当たり面積">
          <a:extLst>
            <a:ext uri="{FF2B5EF4-FFF2-40B4-BE49-F238E27FC236}">
              <a16:creationId xmlns:a16="http://schemas.microsoft.com/office/drawing/2014/main" id="{99EC0C04-A938-4AD0-97BA-EACDE7DABB37}"/>
            </a:ext>
          </a:extLst>
        </xdr:cNvPr>
        <xdr:cNvSpPr txBox="1"/>
      </xdr:nvSpPr>
      <xdr:spPr>
        <a:xfrm>
          <a:off x="21075727" y="105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121023</xdr:rowOff>
    </xdr:from>
    <xdr:ext cx="469744" cy="259045"/>
    <xdr:sp macro="" textlink="">
      <xdr:nvSpPr>
        <xdr:cNvPr id="609" name="n_2mainValue【学校施設】&#10;一人当たり面積">
          <a:extLst>
            <a:ext uri="{FF2B5EF4-FFF2-40B4-BE49-F238E27FC236}">
              <a16:creationId xmlns:a16="http://schemas.microsoft.com/office/drawing/2014/main" id="{C91BCF8A-D4BA-49E5-BAC7-AB7DFC1C31DF}"/>
            </a:ext>
          </a:extLst>
        </xdr:cNvPr>
        <xdr:cNvSpPr txBox="1"/>
      </xdr:nvSpPr>
      <xdr:spPr>
        <a:xfrm>
          <a:off x="20199427" y="105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53357</xdr:rowOff>
    </xdr:from>
    <xdr:ext cx="469744" cy="259045"/>
    <xdr:sp macro="" textlink="">
      <xdr:nvSpPr>
        <xdr:cNvPr id="610" name="n_3mainValue【学校施設】&#10;一人当たり面積">
          <a:extLst>
            <a:ext uri="{FF2B5EF4-FFF2-40B4-BE49-F238E27FC236}">
              <a16:creationId xmlns:a16="http://schemas.microsoft.com/office/drawing/2014/main" id="{B67041CF-FA35-4D90-89F8-764453269C99}"/>
            </a:ext>
          </a:extLst>
        </xdr:cNvPr>
        <xdr:cNvSpPr txBox="1"/>
      </xdr:nvSpPr>
      <xdr:spPr>
        <a:xfrm>
          <a:off x="19310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44670</xdr:rowOff>
    </xdr:from>
    <xdr:ext cx="469744" cy="259045"/>
    <xdr:sp macro="" textlink="">
      <xdr:nvSpPr>
        <xdr:cNvPr id="611" name="n_4mainValue【学校施設】&#10;一人当たり面積">
          <a:extLst>
            <a:ext uri="{FF2B5EF4-FFF2-40B4-BE49-F238E27FC236}">
              <a16:creationId xmlns:a16="http://schemas.microsoft.com/office/drawing/2014/main" id="{83D76D9E-67A8-435E-B05D-E3BB5BCE2065}"/>
            </a:ext>
          </a:extLst>
        </xdr:cNvPr>
        <xdr:cNvSpPr txBox="1"/>
      </xdr:nvSpPr>
      <xdr:spPr>
        <a:xfrm>
          <a:off x="18421427" y="106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6E1C0D02-6C7C-420E-9598-2CD72516E3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82392175-B1B9-4D05-B41E-CE710E9388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F88C5B9F-FEF3-4F96-8FC7-D0FB4B0222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40F10AC3-0883-4167-999F-E837B20904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8E9328D0-A2C5-4673-ADC6-A02C2DFC34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A55EE697-4CA5-4A27-A9AB-56BCE84F10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096A77D1-A54E-4CDE-A7CC-96798D33BB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7ACF8F54-23AE-404F-AA6D-EF1F4C20CE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a:extLst>
            <a:ext uri="{FF2B5EF4-FFF2-40B4-BE49-F238E27FC236}">
              <a16:creationId xmlns:a16="http://schemas.microsoft.com/office/drawing/2014/main" id="{4E23AD6B-EBA8-4BC2-9368-85A879B445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a:extLst>
            <a:ext uri="{FF2B5EF4-FFF2-40B4-BE49-F238E27FC236}">
              <a16:creationId xmlns:a16="http://schemas.microsoft.com/office/drawing/2014/main" id="{535B5B65-01F8-4D4F-BB71-B433B00527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a:extLst>
            <a:ext uri="{FF2B5EF4-FFF2-40B4-BE49-F238E27FC236}">
              <a16:creationId xmlns:a16="http://schemas.microsoft.com/office/drawing/2014/main" id="{038F48F3-A83D-4914-8275-47B3B225166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3" name="直線コネクタ 622">
          <a:extLst>
            <a:ext uri="{FF2B5EF4-FFF2-40B4-BE49-F238E27FC236}">
              <a16:creationId xmlns:a16="http://schemas.microsoft.com/office/drawing/2014/main" id="{D064851A-2053-45AD-AB9A-21B47689476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4" name="テキスト ボックス 623">
          <a:extLst>
            <a:ext uri="{FF2B5EF4-FFF2-40B4-BE49-F238E27FC236}">
              <a16:creationId xmlns:a16="http://schemas.microsoft.com/office/drawing/2014/main" id="{C856295B-6A15-430E-91A1-F07CF4969E2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5" name="直線コネクタ 624">
          <a:extLst>
            <a:ext uri="{FF2B5EF4-FFF2-40B4-BE49-F238E27FC236}">
              <a16:creationId xmlns:a16="http://schemas.microsoft.com/office/drawing/2014/main" id="{FD81A57A-A8F6-418E-8565-A12A8709540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6" name="テキスト ボックス 625">
          <a:extLst>
            <a:ext uri="{FF2B5EF4-FFF2-40B4-BE49-F238E27FC236}">
              <a16:creationId xmlns:a16="http://schemas.microsoft.com/office/drawing/2014/main" id="{420564C7-E04E-4F8F-AD1F-61F4214C976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7" name="直線コネクタ 626">
          <a:extLst>
            <a:ext uri="{FF2B5EF4-FFF2-40B4-BE49-F238E27FC236}">
              <a16:creationId xmlns:a16="http://schemas.microsoft.com/office/drawing/2014/main" id="{087FEBBE-7E9B-4E33-B028-79F269CE5FC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8" name="テキスト ボックス 627">
          <a:extLst>
            <a:ext uri="{FF2B5EF4-FFF2-40B4-BE49-F238E27FC236}">
              <a16:creationId xmlns:a16="http://schemas.microsoft.com/office/drawing/2014/main" id="{35952B22-60DE-4309-8243-2B92ADD35F3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9" name="直線コネクタ 628">
          <a:extLst>
            <a:ext uri="{FF2B5EF4-FFF2-40B4-BE49-F238E27FC236}">
              <a16:creationId xmlns:a16="http://schemas.microsoft.com/office/drawing/2014/main" id="{C1D8A0D8-B2C8-463B-8C01-A47319A75B8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0" name="テキスト ボックス 629">
          <a:extLst>
            <a:ext uri="{FF2B5EF4-FFF2-40B4-BE49-F238E27FC236}">
              <a16:creationId xmlns:a16="http://schemas.microsoft.com/office/drawing/2014/main" id="{6E94EBAD-647B-4D81-85BE-209465A29C7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a:extLst>
            <a:ext uri="{FF2B5EF4-FFF2-40B4-BE49-F238E27FC236}">
              <a16:creationId xmlns:a16="http://schemas.microsoft.com/office/drawing/2014/main" id="{BBEB7A67-B811-4903-A241-4AD769019D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2" name="テキスト ボックス 631">
          <a:extLst>
            <a:ext uri="{FF2B5EF4-FFF2-40B4-BE49-F238E27FC236}">
              <a16:creationId xmlns:a16="http://schemas.microsoft.com/office/drawing/2014/main" id="{F10935F1-A776-4BA9-A4A5-EB1D79DD204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児童館】&#10;有形固定資産減価償却率グラフ枠">
          <a:extLst>
            <a:ext uri="{FF2B5EF4-FFF2-40B4-BE49-F238E27FC236}">
              <a16:creationId xmlns:a16="http://schemas.microsoft.com/office/drawing/2014/main" id="{40F248B9-282D-4A9C-B1C2-2BE7761595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86</xdr:row>
      <xdr:rowOff>1524</xdr:rowOff>
    </xdr:to>
    <xdr:cxnSp macro="">
      <xdr:nvCxnSpPr>
        <xdr:cNvPr id="634" name="直線コネクタ 633">
          <a:extLst>
            <a:ext uri="{FF2B5EF4-FFF2-40B4-BE49-F238E27FC236}">
              <a16:creationId xmlns:a16="http://schemas.microsoft.com/office/drawing/2014/main" id="{8193623B-5E6C-4D2A-ABCC-ADD84F3F39AF}"/>
            </a:ext>
          </a:extLst>
        </xdr:cNvPr>
        <xdr:cNvCxnSpPr/>
      </xdr:nvCxnSpPr>
      <xdr:spPr>
        <a:xfrm flipV="1">
          <a:off x="16318864" y="13274039"/>
          <a:ext cx="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635" name="【児童館】&#10;有形固定資産減価償却率最小値テキスト">
          <a:extLst>
            <a:ext uri="{FF2B5EF4-FFF2-40B4-BE49-F238E27FC236}">
              <a16:creationId xmlns:a16="http://schemas.microsoft.com/office/drawing/2014/main" id="{1D40CD0C-AEE8-45C9-B1EA-37BAC4A5FB81}"/>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636" name="直線コネクタ 635">
          <a:extLst>
            <a:ext uri="{FF2B5EF4-FFF2-40B4-BE49-F238E27FC236}">
              <a16:creationId xmlns:a16="http://schemas.microsoft.com/office/drawing/2014/main" id="{57FF5EBA-A0BC-4E3D-A33E-E762EDE7E2CB}"/>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637" name="【児童館】&#10;有形固定資産減価償却率最大値テキスト">
          <a:extLst>
            <a:ext uri="{FF2B5EF4-FFF2-40B4-BE49-F238E27FC236}">
              <a16:creationId xmlns:a16="http://schemas.microsoft.com/office/drawing/2014/main" id="{5020ED91-3EF4-4F89-A898-014B5F7427BC}"/>
            </a:ext>
          </a:extLst>
        </xdr:cNvPr>
        <xdr:cNvSpPr txBox="1"/>
      </xdr:nvSpPr>
      <xdr:spPr>
        <a:xfrm>
          <a:off x="1635760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638" name="直線コネクタ 637">
          <a:extLst>
            <a:ext uri="{FF2B5EF4-FFF2-40B4-BE49-F238E27FC236}">
              <a16:creationId xmlns:a16="http://schemas.microsoft.com/office/drawing/2014/main" id="{FCE7BEBD-C9B7-49E2-AD59-BD663F924C4F}"/>
            </a:ext>
          </a:extLst>
        </xdr:cNvPr>
        <xdr:cNvCxnSpPr/>
      </xdr:nvCxnSpPr>
      <xdr:spPr>
        <a:xfrm>
          <a:off x="16230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129049</xdr:rowOff>
    </xdr:from>
    <xdr:ext cx="405111" cy="259045"/>
    <xdr:sp macro="" textlink="">
      <xdr:nvSpPr>
        <xdr:cNvPr id="639" name="【児童館】&#10;有形固定資産減価償却率平均値テキスト">
          <a:extLst>
            <a:ext uri="{FF2B5EF4-FFF2-40B4-BE49-F238E27FC236}">
              <a16:creationId xmlns:a16="http://schemas.microsoft.com/office/drawing/2014/main" id="{F202D2CE-0B88-4D2C-A431-A8A5367BCCE0}"/>
            </a:ext>
          </a:extLst>
        </xdr:cNvPr>
        <xdr:cNvSpPr txBox="1"/>
      </xdr:nvSpPr>
      <xdr:spPr>
        <a:xfrm>
          <a:off x="16357600" y="1384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640" name="フローチャート: 判断 639">
          <a:extLst>
            <a:ext uri="{FF2B5EF4-FFF2-40B4-BE49-F238E27FC236}">
              <a16:creationId xmlns:a16="http://schemas.microsoft.com/office/drawing/2014/main" id="{B23506D8-3795-42D3-BBE9-8665EF64DB95}"/>
            </a:ext>
          </a:extLst>
        </xdr:cNvPr>
        <xdr:cNvSpPr/>
      </xdr:nvSpPr>
      <xdr:spPr>
        <a:xfrm>
          <a:off x="162687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67311</xdr:rowOff>
    </xdr:from>
    <xdr:to>
      <xdr:col>81</xdr:col>
      <xdr:colOff>101600</xdr:colOff>
      <xdr:row>81</xdr:row>
      <xdr:rowOff>168911</xdr:rowOff>
    </xdr:to>
    <xdr:sp macro="" textlink="">
      <xdr:nvSpPr>
        <xdr:cNvPr id="641" name="フローチャート: 判断 640">
          <a:extLst>
            <a:ext uri="{FF2B5EF4-FFF2-40B4-BE49-F238E27FC236}">
              <a16:creationId xmlns:a16="http://schemas.microsoft.com/office/drawing/2014/main" id="{D67CDC7C-FFA3-49CC-A59C-7A1B1BA1C820}"/>
            </a:ext>
          </a:extLst>
        </xdr:cNvPr>
        <xdr:cNvSpPr/>
      </xdr:nvSpPr>
      <xdr:spPr>
        <a:xfrm>
          <a:off x="15430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37592</xdr:rowOff>
    </xdr:from>
    <xdr:to>
      <xdr:col>76</xdr:col>
      <xdr:colOff>165100</xdr:colOff>
      <xdr:row>79</xdr:row>
      <xdr:rowOff>139192</xdr:rowOff>
    </xdr:to>
    <xdr:sp macro="" textlink="">
      <xdr:nvSpPr>
        <xdr:cNvPr id="642" name="フローチャート: 判断 641">
          <a:extLst>
            <a:ext uri="{FF2B5EF4-FFF2-40B4-BE49-F238E27FC236}">
              <a16:creationId xmlns:a16="http://schemas.microsoft.com/office/drawing/2014/main" id="{4D2AA0B5-E610-420D-875C-9B71B859FB1E}"/>
            </a:ext>
          </a:extLst>
        </xdr:cNvPr>
        <xdr:cNvSpPr/>
      </xdr:nvSpPr>
      <xdr:spPr>
        <a:xfrm>
          <a:off x="14541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14732</xdr:rowOff>
    </xdr:from>
    <xdr:to>
      <xdr:col>72</xdr:col>
      <xdr:colOff>38100</xdr:colOff>
      <xdr:row>79</xdr:row>
      <xdr:rowOff>116332</xdr:rowOff>
    </xdr:to>
    <xdr:sp macro="" textlink="">
      <xdr:nvSpPr>
        <xdr:cNvPr id="643" name="フローチャート: 判断 642">
          <a:extLst>
            <a:ext uri="{FF2B5EF4-FFF2-40B4-BE49-F238E27FC236}">
              <a16:creationId xmlns:a16="http://schemas.microsoft.com/office/drawing/2014/main" id="{8F109E42-FF21-4B21-A11E-B530A03DA7B3}"/>
            </a:ext>
          </a:extLst>
        </xdr:cNvPr>
        <xdr:cNvSpPr/>
      </xdr:nvSpPr>
      <xdr:spPr>
        <a:xfrm>
          <a:off x="13652500" y="135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17018</xdr:rowOff>
    </xdr:from>
    <xdr:to>
      <xdr:col>67</xdr:col>
      <xdr:colOff>101600</xdr:colOff>
      <xdr:row>79</xdr:row>
      <xdr:rowOff>118618</xdr:rowOff>
    </xdr:to>
    <xdr:sp macro="" textlink="">
      <xdr:nvSpPr>
        <xdr:cNvPr id="644" name="フローチャート: 判断 643">
          <a:extLst>
            <a:ext uri="{FF2B5EF4-FFF2-40B4-BE49-F238E27FC236}">
              <a16:creationId xmlns:a16="http://schemas.microsoft.com/office/drawing/2014/main" id="{DDF18C37-9155-4F60-80BA-1A3B417C8926}"/>
            </a:ext>
          </a:extLst>
        </xdr:cNvPr>
        <xdr:cNvSpPr/>
      </xdr:nvSpPr>
      <xdr:spPr>
        <a:xfrm>
          <a:off x="12763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C1395361-DAB3-4810-9C6A-7862484EDB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F72A2732-FB75-4568-8DE0-5411DFB2FA0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35F0A9B-9943-450C-B8FE-46E81C47F0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376CC3F7-C7AA-4594-8E91-CB7C842058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CE286A79-A15C-4F76-98D0-D70934B3D4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147320</xdr:rowOff>
    </xdr:from>
    <xdr:to>
      <xdr:col>85</xdr:col>
      <xdr:colOff>177800</xdr:colOff>
      <xdr:row>84</xdr:row>
      <xdr:rowOff>77470</xdr:rowOff>
    </xdr:to>
    <xdr:sp macro="" textlink="">
      <xdr:nvSpPr>
        <xdr:cNvPr id="650" name="楕円 649">
          <a:extLst>
            <a:ext uri="{FF2B5EF4-FFF2-40B4-BE49-F238E27FC236}">
              <a16:creationId xmlns:a16="http://schemas.microsoft.com/office/drawing/2014/main" id="{7A7193F7-6AA5-4FC9-BB57-4E892C080DB7}"/>
            </a:ext>
          </a:extLst>
        </xdr:cNvPr>
        <xdr:cNvSpPr/>
      </xdr:nvSpPr>
      <xdr:spPr>
        <a:xfrm>
          <a:off x="16268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125747</xdr:rowOff>
    </xdr:from>
    <xdr:ext cx="405111" cy="259045"/>
    <xdr:sp macro="" textlink="">
      <xdr:nvSpPr>
        <xdr:cNvPr id="651" name="【児童館】&#10;有形固定資産減価償却率該当値テキスト">
          <a:extLst>
            <a:ext uri="{FF2B5EF4-FFF2-40B4-BE49-F238E27FC236}">
              <a16:creationId xmlns:a16="http://schemas.microsoft.com/office/drawing/2014/main" id="{C29D7589-3276-4A61-8A14-28E42FD899BE}"/>
            </a:ext>
          </a:extLst>
        </xdr:cNvPr>
        <xdr:cNvSpPr txBox="1"/>
      </xdr:nvSpPr>
      <xdr:spPr>
        <a:xfrm>
          <a:off x="16357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652" name="楕円 651">
          <a:extLst>
            <a:ext uri="{FF2B5EF4-FFF2-40B4-BE49-F238E27FC236}">
              <a16:creationId xmlns:a16="http://schemas.microsoft.com/office/drawing/2014/main" id="{84F60A21-FD0A-4637-899B-91FA77A0422E}"/>
            </a:ext>
          </a:extLst>
        </xdr:cNvPr>
        <xdr:cNvSpPr/>
      </xdr:nvSpPr>
      <xdr:spPr>
        <a:xfrm>
          <a:off x="1543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26670</xdr:rowOff>
    </xdr:from>
    <xdr:to>
      <xdr:col>85</xdr:col>
      <xdr:colOff>127000</xdr:colOff>
      <xdr:row>84</xdr:row>
      <xdr:rowOff>106680</xdr:rowOff>
    </xdr:to>
    <xdr:cxnSp macro="">
      <xdr:nvCxnSpPr>
        <xdr:cNvPr id="653" name="直線コネクタ 652">
          <a:extLst>
            <a:ext uri="{FF2B5EF4-FFF2-40B4-BE49-F238E27FC236}">
              <a16:creationId xmlns:a16="http://schemas.microsoft.com/office/drawing/2014/main" id="{2AD33061-8A1D-4751-8A7A-7D889C41A653}"/>
            </a:ext>
          </a:extLst>
        </xdr:cNvPr>
        <xdr:cNvCxnSpPr/>
      </xdr:nvCxnSpPr>
      <xdr:spPr>
        <a:xfrm flipV="1">
          <a:off x="15481300" y="144284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28448</xdr:rowOff>
    </xdr:from>
    <xdr:to>
      <xdr:col>76</xdr:col>
      <xdr:colOff>165100</xdr:colOff>
      <xdr:row>84</xdr:row>
      <xdr:rowOff>130048</xdr:rowOff>
    </xdr:to>
    <xdr:sp macro="" textlink="">
      <xdr:nvSpPr>
        <xdr:cNvPr id="654" name="楕円 653">
          <a:extLst>
            <a:ext uri="{FF2B5EF4-FFF2-40B4-BE49-F238E27FC236}">
              <a16:creationId xmlns:a16="http://schemas.microsoft.com/office/drawing/2014/main" id="{DA6EBCC7-38A4-42AF-85B8-2966E6550042}"/>
            </a:ext>
          </a:extLst>
        </xdr:cNvPr>
        <xdr:cNvSpPr/>
      </xdr:nvSpPr>
      <xdr:spPr>
        <a:xfrm>
          <a:off x="14541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79248</xdr:rowOff>
    </xdr:from>
    <xdr:to>
      <xdr:col>81</xdr:col>
      <xdr:colOff>50800</xdr:colOff>
      <xdr:row>84</xdr:row>
      <xdr:rowOff>106680</xdr:rowOff>
    </xdr:to>
    <xdr:cxnSp macro="">
      <xdr:nvCxnSpPr>
        <xdr:cNvPr id="655" name="直線コネクタ 654">
          <a:extLst>
            <a:ext uri="{FF2B5EF4-FFF2-40B4-BE49-F238E27FC236}">
              <a16:creationId xmlns:a16="http://schemas.microsoft.com/office/drawing/2014/main" id="{F03C38B2-E8E7-47A9-920B-22E99E29AD6C}"/>
            </a:ext>
          </a:extLst>
        </xdr:cNvPr>
        <xdr:cNvCxnSpPr/>
      </xdr:nvCxnSpPr>
      <xdr:spPr>
        <a:xfrm>
          <a:off x="14592300" y="14481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1015</xdr:rowOff>
    </xdr:from>
    <xdr:to>
      <xdr:col>72</xdr:col>
      <xdr:colOff>38100</xdr:colOff>
      <xdr:row>84</xdr:row>
      <xdr:rowOff>102615</xdr:rowOff>
    </xdr:to>
    <xdr:sp macro="" textlink="">
      <xdr:nvSpPr>
        <xdr:cNvPr id="656" name="楕円 655">
          <a:extLst>
            <a:ext uri="{FF2B5EF4-FFF2-40B4-BE49-F238E27FC236}">
              <a16:creationId xmlns:a16="http://schemas.microsoft.com/office/drawing/2014/main" id="{40225818-CE9F-4735-ADA9-B86F30748BE1}"/>
            </a:ext>
          </a:extLst>
        </xdr:cNvPr>
        <xdr:cNvSpPr/>
      </xdr:nvSpPr>
      <xdr:spPr>
        <a:xfrm>
          <a:off x="1365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51815</xdr:rowOff>
    </xdr:from>
    <xdr:to>
      <xdr:col>76</xdr:col>
      <xdr:colOff>114300</xdr:colOff>
      <xdr:row>84</xdr:row>
      <xdr:rowOff>79248</xdr:rowOff>
    </xdr:to>
    <xdr:cxnSp macro="">
      <xdr:nvCxnSpPr>
        <xdr:cNvPr id="657" name="直線コネクタ 656">
          <a:extLst>
            <a:ext uri="{FF2B5EF4-FFF2-40B4-BE49-F238E27FC236}">
              <a16:creationId xmlns:a16="http://schemas.microsoft.com/office/drawing/2014/main" id="{E05FB4DF-6BA0-4D0E-9E6F-6E8BC665188E}"/>
            </a:ext>
          </a:extLst>
        </xdr:cNvPr>
        <xdr:cNvCxnSpPr/>
      </xdr:nvCxnSpPr>
      <xdr:spPr>
        <a:xfrm>
          <a:off x="13703300" y="14453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142748</xdr:rowOff>
    </xdr:from>
    <xdr:to>
      <xdr:col>67</xdr:col>
      <xdr:colOff>101600</xdr:colOff>
      <xdr:row>84</xdr:row>
      <xdr:rowOff>72898</xdr:rowOff>
    </xdr:to>
    <xdr:sp macro="" textlink="">
      <xdr:nvSpPr>
        <xdr:cNvPr id="658" name="楕円 657">
          <a:extLst>
            <a:ext uri="{FF2B5EF4-FFF2-40B4-BE49-F238E27FC236}">
              <a16:creationId xmlns:a16="http://schemas.microsoft.com/office/drawing/2014/main" id="{13523688-A681-40D3-8E6E-8AE9847AB77D}"/>
            </a:ext>
          </a:extLst>
        </xdr:cNvPr>
        <xdr:cNvSpPr/>
      </xdr:nvSpPr>
      <xdr:spPr>
        <a:xfrm>
          <a:off x="12763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22098</xdr:rowOff>
    </xdr:from>
    <xdr:to>
      <xdr:col>71</xdr:col>
      <xdr:colOff>177800</xdr:colOff>
      <xdr:row>84</xdr:row>
      <xdr:rowOff>51815</xdr:rowOff>
    </xdr:to>
    <xdr:cxnSp macro="">
      <xdr:nvCxnSpPr>
        <xdr:cNvPr id="659" name="直線コネクタ 658">
          <a:extLst>
            <a:ext uri="{FF2B5EF4-FFF2-40B4-BE49-F238E27FC236}">
              <a16:creationId xmlns:a16="http://schemas.microsoft.com/office/drawing/2014/main" id="{CCB95DBC-211B-48BE-9F58-C53171A01DBB}"/>
            </a:ext>
          </a:extLst>
        </xdr:cNvPr>
        <xdr:cNvCxnSpPr/>
      </xdr:nvCxnSpPr>
      <xdr:spPr>
        <a:xfrm>
          <a:off x="12814300" y="14423898"/>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13988</xdr:rowOff>
    </xdr:from>
    <xdr:ext cx="405111" cy="259045"/>
    <xdr:sp macro="" textlink="">
      <xdr:nvSpPr>
        <xdr:cNvPr id="660" name="n_1aveValue【児童館】&#10;有形固定資産減価償却率">
          <a:extLst>
            <a:ext uri="{FF2B5EF4-FFF2-40B4-BE49-F238E27FC236}">
              <a16:creationId xmlns:a16="http://schemas.microsoft.com/office/drawing/2014/main" id="{C22DDE96-FA83-4264-9836-977EBD5403A9}"/>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155719</xdr:rowOff>
    </xdr:from>
    <xdr:ext cx="405111" cy="259045"/>
    <xdr:sp macro="" textlink="">
      <xdr:nvSpPr>
        <xdr:cNvPr id="661" name="n_2aveValue【児童館】&#10;有形固定資産減価償却率">
          <a:extLst>
            <a:ext uri="{FF2B5EF4-FFF2-40B4-BE49-F238E27FC236}">
              <a16:creationId xmlns:a16="http://schemas.microsoft.com/office/drawing/2014/main" id="{9786816B-B9D6-4624-9D96-BF1AD30F3C97}"/>
            </a:ext>
          </a:extLst>
        </xdr:cNvPr>
        <xdr:cNvSpPr txBox="1"/>
      </xdr:nvSpPr>
      <xdr:spPr>
        <a:xfrm>
          <a:off x="14389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132859</xdr:rowOff>
    </xdr:from>
    <xdr:ext cx="405111" cy="259045"/>
    <xdr:sp macro="" textlink="">
      <xdr:nvSpPr>
        <xdr:cNvPr id="662" name="n_3aveValue【児童館】&#10;有形固定資産減価償却率">
          <a:extLst>
            <a:ext uri="{FF2B5EF4-FFF2-40B4-BE49-F238E27FC236}">
              <a16:creationId xmlns:a16="http://schemas.microsoft.com/office/drawing/2014/main" id="{A6A4591B-1514-408C-BC4C-FAB06E10E7EE}"/>
            </a:ext>
          </a:extLst>
        </xdr:cNvPr>
        <xdr:cNvSpPr txBox="1"/>
      </xdr:nvSpPr>
      <xdr:spPr>
        <a:xfrm>
          <a:off x="13500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135145</xdr:rowOff>
    </xdr:from>
    <xdr:ext cx="405111" cy="259045"/>
    <xdr:sp macro="" textlink="">
      <xdr:nvSpPr>
        <xdr:cNvPr id="663" name="n_4aveValue【児童館】&#10;有形固定資産減価償却率">
          <a:extLst>
            <a:ext uri="{FF2B5EF4-FFF2-40B4-BE49-F238E27FC236}">
              <a16:creationId xmlns:a16="http://schemas.microsoft.com/office/drawing/2014/main" id="{F62A6305-09E0-4A7E-88D5-82BFF2D0A803}"/>
            </a:ext>
          </a:extLst>
        </xdr:cNvPr>
        <xdr:cNvSpPr txBox="1"/>
      </xdr:nvSpPr>
      <xdr:spPr>
        <a:xfrm>
          <a:off x="12611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664" name="n_1mainValue【児童館】&#10;有形固定資産減価償却率">
          <a:extLst>
            <a:ext uri="{FF2B5EF4-FFF2-40B4-BE49-F238E27FC236}">
              <a16:creationId xmlns:a16="http://schemas.microsoft.com/office/drawing/2014/main" id="{87C72A76-4FFF-4940-AE9F-4212A37C298E}"/>
            </a:ext>
          </a:extLst>
        </xdr:cNvPr>
        <xdr:cNvSpPr txBox="1"/>
      </xdr:nvSpPr>
      <xdr:spPr>
        <a:xfrm>
          <a:off x="15266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665" name="n_2mainValue【児童館】&#10;有形固定資産減価償却率">
          <a:extLst>
            <a:ext uri="{FF2B5EF4-FFF2-40B4-BE49-F238E27FC236}">
              <a16:creationId xmlns:a16="http://schemas.microsoft.com/office/drawing/2014/main" id="{53009015-B03D-4CD2-BF4C-1931990C47E8}"/>
            </a:ext>
          </a:extLst>
        </xdr:cNvPr>
        <xdr:cNvSpPr txBox="1"/>
      </xdr:nvSpPr>
      <xdr:spPr>
        <a:xfrm>
          <a:off x="143897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93742</xdr:rowOff>
    </xdr:from>
    <xdr:ext cx="405111" cy="259045"/>
    <xdr:sp macro="" textlink="">
      <xdr:nvSpPr>
        <xdr:cNvPr id="666" name="n_3mainValue【児童館】&#10;有形固定資産減価償却率">
          <a:extLst>
            <a:ext uri="{FF2B5EF4-FFF2-40B4-BE49-F238E27FC236}">
              <a16:creationId xmlns:a16="http://schemas.microsoft.com/office/drawing/2014/main" id="{B6B76CB6-D0AA-4FFC-B863-552B750F9254}"/>
            </a:ext>
          </a:extLst>
        </xdr:cNvPr>
        <xdr:cNvSpPr txBox="1"/>
      </xdr:nvSpPr>
      <xdr:spPr>
        <a:xfrm>
          <a:off x="13500744"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64025</xdr:rowOff>
    </xdr:from>
    <xdr:ext cx="405111" cy="259045"/>
    <xdr:sp macro="" textlink="">
      <xdr:nvSpPr>
        <xdr:cNvPr id="667" name="n_4mainValue【児童館】&#10;有形固定資産減価償却率">
          <a:extLst>
            <a:ext uri="{FF2B5EF4-FFF2-40B4-BE49-F238E27FC236}">
              <a16:creationId xmlns:a16="http://schemas.microsoft.com/office/drawing/2014/main" id="{FD83D64A-5AB8-44A3-AAEC-111C10462673}"/>
            </a:ext>
          </a:extLst>
        </xdr:cNvPr>
        <xdr:cNvSpPr txBox="1"/>
      </xdr:nvSpPr>
      <xdr:spPr>
        <a:xfrm>
          <a:off x="126117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3E08F4AB-FE41-4DBF-931F-D95B1C7DCD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AE76A232-7CF3-4617-A790-A4BF736755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50A2DBD4-CD53-4F7C-A346-40EC9FA99C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2D2C4402-A6B2-4193-A4BE-F74CEBEACF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C868C158-3C82-4547-A593-B3F52AA3FA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A75A1BDA-386F-4897-BFDF-3116252D13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AB62C794-14B8-469E-B101-6885EDD5FF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B00B3DEF-9CE8-41F3-95C7-2AC3715623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a:extLst>
            <a:ext uri="{FF2B5EF4-FFF2-40B4-BE49-F238E27FC236}">
              <a16:creationId xmlns:a16="http://schemas.microsoft.com/office/drawing/2014/main" id="{3C7C033D-219B-45AD-A287-7085378416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a:extLst>
            <a:ext uri="{FF2B5EF4-FFF2-40B4-BE49-F238E27FC236}">
              <a16:creationId xmlns:a16="http://schemas.microsoft.com/office/drawing/2014/main" id="{9ADB272F-91FF-42A8-9CC4-BAC7E41F12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a:extLst>
            <a:ext uri="{FF2B5EF4-FFF2-40B4-BE49-F238E27FC236}">
              <a16:creationId xmlns:a16="http://schemas.microsoft.com/office/drawing/2014/main" id="{A97F5364-75F4-4D2E-AA41-E4C3DCF6F78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a:extLst>
            <a:ext uri="{FF2B5EF4-FFF2-40B4-BE49-F238E27FC236}">
              <a16:creationId xmlns:a16="http://schemas.microsoft.com/office/drawing/2014/main" id="{B7A8CBC2-1466-44FE-AAB3-0D331EC2F34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a:extLst>
            <a:ext uri="{FF2B5EF4-FFF2-40B4-BE49-F238E27FC236}">
              <a16:creationId xmlns:a16="http://schemas.microsoft.com/office/drawing/2014/main" id="{525F1948-A1C3-4D47-8B17-B555A81870E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a:extLst>
            <a:ext uri="{FF2B5EF4-FFF2-40B4-BE49-F238E27FC236}">
              <a16:creationId xmlns:a16="http://schemas.microsoft.com/office/drawing/2014/main" id="{8F5D9F55-4B96-4B7D-AFED-EB4E36B4A7C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a:extLst>
            <a:ext uri="{FF2B5EF4-FFF2-40B4-BE49-F238E27FC236}">
              <a16:creationId xmlns:a16="http://schemas.microsoft.com/office/drawing/2014/main" id="{0D9F9DEB-F31C-44C3-BB1E-BF281F933FC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a:extLst>
            <a:ext uri="{FF2B5EF4-FFF2-40B4-BE49-F238E27FC236}">
              <a16:creationId xmlns:a16="http://schemas.microsoft.com/office/drawing/2014/main" id="{D32F263E-9621-4424-B26E-BEDFC26600F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a:extLst>
            <a:ext uri="{FF2B5EF4-FFF2-40B4-BE49-F238E27FC236}">
              <a16:creationId xmlns:a16="http://schemas.microsoft.com/office/drawing/2014/main" id="{71CD2EFA-305A-4B35-A7D0-B3C44286C44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a:extLst>
            <a:ext uri="{FF2B5EF4-FFF2-40B4-BE49-F238E27FC236}">
              <a16:creationId xmlns:a16="http://schemas.microsoft.com/office/drawing/2014/main" id="{95A47E0B-18CC-47DB-A4B7-060A2C5A4D8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a:extLst>
            <a:ext uri="{FF2B5EF4-FFF2-40B4-BE49-F238E27FC236}">
              <a16:creationId xmlns:a16="http://schemas.microsoft.com/office/drawing/2014/main" id="{4A8685E5-758D-4AED-B068-9CE7970DF1E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a:extLst>
            <a:ext uri="{FF2B5EF4-FFF2-40B4-BE49-F238E27FC236}">
              <a16:creationId xmlns:a16="http://schemas.microsoft.com/office/drawing/2014/main" id="{E29BF143-90A0-404E-9A0B-538F991E6FB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a:extLst>
            <a:ext uri="{FF2B5EF4-FFF2-40B4-BE49-F238E27FC236}">
              <a16:creationId xmlns:a16="http://schemas.microsoft.com/office/drawing/2014/main" id="{AA9E2346-FF44-40AE-B9A7-D5534D3855E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a:extLst>
            <a:ext uri="{FF2B5EF4-FFF2-40B4-BE49-F238E27FC236}">
              <a16:creationId xmlns:a16="http://schemas.microsoft.com/office/drawing/2014/main" id="{6DBE42CD-8FE6-4892-BC45-AD33601723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FEBB8199-203B-49DF-A226-02A7A80400B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4886A417-1966-4122-BEAF-2CF9859E6D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3262078F-8D07-429F-83E3-5DC81F47CEA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693" name="直線コネクタ 692">
          <a:extLst>
            <a:ext uri="{FF2B5EF4-FFF2-40B4-BE49-F238E27FC236}">
              <a16:creationId xmlns:a16="http://schemas.microsoft.com/office/drawing/2014/main" id="{F5AC84E4-E552-4F8D-938B-315B739A46AB}"/>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94" name="【児童館】&#10;一人当たり面積最小値テキスト">
          <a:extLst>
            <a:ext uri="{FF2B5EF4-FFF2-40B4-BE49-F238E27FC236}">
              <a16:creationId xmlns:a16="http://schemas.microsoft.com/office/drawing/2014/main" id="{76FB82BA-4E06-4B01-A866-2E0641F3E435}"/>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95" name="直線コネクタ 694">
          <a:extLst>
            <a:ext uri="{FF2B5EF4-FFF2-40B4-BE49-F238E27FC236}">
              <a16:creationId xmlns:a16="http://schemas.microsoft.com/office/drawing/2014/main" id="{BEB0AD74-6A8E-455D-B4E8-313489AE896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96" name="【児童館】&#10;一人当たり面積最大値テキスト">
          <a:extLst>
            <a:ext uri="{FF2B5EF4-FFF2-40B4-BE49-F238E27FC236}">
              <a16:creationId xmlns:a16="http://schemas.microsoft.com/office/drawing/2014/main" id="{B64FB645-08B0-43E3-A0D5-B9C1392CE7F5}"/>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97" name="直線コネクタ 696">
          <a:extLst>
            <a:ext uri="{FF2B5EF4-FFF2-40B4-BE49-F238E27FC236}">
              <a16:creationId xmlns:a16="http://schemas.microsoft.com/office/drawing/2014/main" id="{368C38B2-C105-4200-A55B-BC455D01C162}"/>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98" name="【児童館】&#10;一人当たり面積平均値テキスト">
          <a:extLst>
            <a:ext uri="{FF2B5EF4-FFF2-40B4-BE49-F238E27FC236}">
              <a16:creationId xmlns:a16="http://schemas.microsoft.com/office/drawing/2014/main" id="{DD80DAA6-A9A4-4F98-918A-CCC2E66D9394}"/>
            </a:ext>
          </a:extLst>
        </xdr:cNvPr>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99" name="フローチャート: 判断 698">
          <a:extLst>
            <a:ext uri="{FF2B5EF4-FFF2-40B4-BE49-F238E27FC236}">
              <a16:creationId xmlns:a16="http://schemas.microsoft.com/office/drawing/2014/main" id="{70F65CA8-D622-4BAB-B19E-909536722F67}"/>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00" name="フローチャート: 判断 699">
          <a:extLst>
            <a:ext uri="{FF2B5EF4-FFF2-40B4-BE49-F238E27FC236}">
              <a16:creationId xmlns:a16="http://schemas.microsoft.com/office/drawing/2014/main" id="{DE0D6470-671F-48F6-A63D-C0252C223179}"/>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01" name="フローチャート: 判断 700">
          <a:extLst>
            <a:ext uri="{FF2B5EF4-FFF2-40B4-BE49-F238E27FC236}">
              <a16:creationId xmlns:a16="http://schemas.microsoft.com/office/drawing/2014/main" id="{0F454F87-D039-47F0-A7D0-AA4AF3E29993}"/>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134257</xdr:rowOff>
    </xdr:from>
    <xdr:to>
      <xdr:col>102</xdr:col>
      <xdr:colOff>165100</xdr:colOff>
      <xdr:row>83</xdr:row>
      <xdr:rowOff>64407</xdr:rowOff>
    </xdr:to>
    <xdr:sp macro="" textlink="">
      <xdr:nvSpPr>
        <xdr:cNvPr id="702" name="フローチャート: 判断 701">
          <a:extLst>
            <a:ext uri="{FF2B5EF4-FFF2-40B4-BE49-F238E27FC236}">
              <a16:creationId xmlns:a16="http://schemas.microsoft.com/office/drawing/2014/main" id="{A939D2A8-BBAA-4743-8830-9E0BFCC90D27}"/>
            </a:ext>
          </a:extLst>
        </xdr:cNvPr>
        <xdr:cNvSpPr/>
      </xdr:nvSpPr>
      <xdr:spPr>
        <a:xfrm>
          <a:off x="19494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03" name="フローチャート: 判断 702">
          <a:extLst>
            <a:ext uri="{FF2B5EF4-FFF2-40B4-BE49-F238E27FC236}">
              <a16:creationId xmlns:a16="http://schemas.microsoft.com/office/drawing/2014/main" id="{5C80DEAD-EF7D-4660-8D4D-2708DB0198C8}"/>
            </a:ext>
          </a:extLst>
        </xdr:cNvPr>
        <xdr:cNvSpPr/>
      </xdr:nvSpPr>
      <xdr:spPr>
        <a:xfrm>
          <a:off x="18605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62309446-6047-48F6-8B93-3198311938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EC23C121-990D-49D4-96B1-FBAFF87AE4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6B6D064B-ED0B-4D4C-BE4B-E3829DCC78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F29DE3DA-15A3-48FE-B5A6-DFAAF2B859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356D2851-CBD3-4ADF-9609-08EA355772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709" name="楕円 708">
          <a:extLst>
            <a:ext uri="{FF2B5EF4-FFF2-40B4-BE49-F238E27FC236}">
              <a16:creationId xmlns:a16="http://schemas.microsoft.com/office/drawing/2014/main" id="{D5B889EB-743C-4A65-93C6-F87FC83048E8}"/>
            </a:ext>
          </a:extLst>
        </xdr:cNvPr>
        <xdr:cNvSpPr/>
      </xdr:nvSpPr>
      <xdr:spPr>
        <a:xfrm>
          <a:off x="22110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148970</xdr:rowOff>
    </xdr:from>
    <xdr:ext cx="469744" cy="259045"/>
    <xdr:sp macro="" textlink="">
      <xdr:nvSpPr>
        <xdr:cNvPr id="710" name="【児童館】&#10;一人当たり面積該当値テキスト">
          <a:extLst>
            <a:ext uri="{FF2B5EF4-FFF2-40B4-BE49-F238E27FC236}">
              <a16:creationId xmlns:a16="http://schemas.microsoft.com/office/drawing/2014/main" id="{9717F800-60AF-4840-98C8-6DBEACEC9B63}"/>
            </a:ext>
          </a:extLst>
        </xdr:cNvPr>
        <xdr:cNvSpPr txBox="1"/>
      </xdr:nvSpPr>
      <xdr:spPr>
        <a:xfrm>
          <a:off x="22199600" y="142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711" name="楕円 710">
          <a:extLst>
            <a:ext uri="{FF2B5EF4-FFF2-40B4-BE49-F238E27FC236}">
              <a16:creationId xmlns:a16="http://schemas.microsoft.com/office/drawing/2014/main" id="{1B3EC59D-F51D-4D36-9985-72DE7C8D3316}"/>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5443</xdr:rowOff>
    </xdr:from>
    <xdr:to>
      <xdr:col>116</xdr:col>
      <xdr:colOff>63500</xdr:colOff>
      <xdr:row>84</xdr:row>
      <xdr:rowOff>21771</xdr:rowOff>
    </xdr:to>
    <xdr:cxnSp macro="">
      <xdr:nvCxnSpPr>
        <xdr:cNvPr id="712" name="直線コネクタ 711">
          <a:extLst>
            <a:ext uri="{FF2B5EF4-FFF2-40B4-BE49-F238E27FC236}">
              <a16:creationId xmlns:a16="http://schemas.microsoft.com/office/drawing/2014/main" id="{85FEF58C-CC5E-4EE0-B6E0-81BFB4D56207}"/>
            </a:ext>
          </a:extLst>
        </xdr:cNvPr>
        <xdr:cNvCxnSpPr/>
      </xdr:nvCxnSpPr>
      <xdr:spPr>
        <a:xfrm flipV="1">
          <a:off x="21323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13" name="楕円 712">
          <a:extLst>
            <a:ext uri="{FF2B5EF4-FFF2-40B4-BE49-F238E27FC236}">
              <a16:creationId xmlns:a16="http://schemas.microsoft.com/office/drawing/2014/main" id="{6F943176-DAAA-4F43-AC27-CFD0339EAA43}"/>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714" name="直線コネクタ 713">
          <a:extLst>
            <a:ext uri="{FF2B5EF4-FFF2-40B4-BE49-F238E27FC236}">
              <a16:creationId xmlns:a16="http://schemas.microsoft.com/office/drawing/2014/main" id="{54F0815E-4180-4314-A026-47BFDC6C006E}"/>
            </a:ext>
          </a:extLst>
        </xdr:cNvPr>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5" name="楕円 714">
          <a:extLst>
            <a:ext uri="{FF2B5EF4-FFF2-40B4-BE49-F238E27FC236}">
              <a16:creationId xmlns:a16="http://schemas.microsoft.com/office/drawing/2014/main" id="{68A09E56-BF23-42DF-AD56-6FE0ACBF62AF}"/>
            </a:ext>
          </a:extLst>
        </xdr:cNvPr>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716" name="直線コネクタ 715">
          <a:extLst>
            <a:ext uri="{FF2B5EF4-FFF2-40B4-BE49-F238E27FC236}">
              <a16:creationId xmlns:a16="http://schemas.microsoft.com/office/drawing/2014/main" id="{9BAA39B1-E5E5-4508-A007-5A05346FE655}"/>
            </a:ext>
          </a:extLst>
        </xdr:cNvPr>
        <xdr:cNvCxnSpPr/>
      </xdr:nvCxnSpPr>
      <xdr:spPr>
        <a:xfrm>
          <a:off x="19545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7" name="楕円 716">
          <a:extLst>
            <a:ext uri="{FF2B5EF4-FFF2-40B4-BE49-F238E27FC236}">
              <a16:creationId xmlns:a16="http://schemas.microsoft.com/office/drawing/2014/main" id="{7C765877-D015-43CC-8562-6A2AAE69B2AD}"/>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38100</xdr:rowOff>
    </xdr:to>
    <xdr:cxnSp macro="">
      <xdr:nvCxnSpPr>
        <xdr:cNvPr id="718" name="直線コネクタ 717">
          <a:extLst>
            <a:ext uri="{FF2B5EF4-FFF2-40B4-BE49-F238E27FC236}">
              <a16:creationId xmlns:a16="http://schemas.microsoft.com/office/drawing/2014/main" id="{184A031D-C9DB-4C59-BACF-D16A32B8DBC6}"/>
            </a:ext>
          </a:extLst>
        </xdr:cNvPr>
        <xdr:cNvCxnSpPr/>
      </xdr:nvCxnSpPr>
      <xdr:spPr>
        <a:xfrm flipV="1">
          <a:off x="18656300" y="14423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6548</xdr:rowOff>
    </xdr:from>
    <xdr:ext cx="469744" cy="259045"/>
    <xdr:sp macro="" textlink="">
      <xdr:nvSpPr>
        <xdr:cNvPr id="719" name="n_1aveValue【児童館】&#10;一人当たり面積">
          <a:extLst>
            <a:ext uri="{FF2B5EF4-FFF2-40B4-BE49-F238E27FC236}">
              <a16:creationId xmlns:a16="http://schemas.microsoft.com/office/drawing/2014/main" id="{7A223B71-9CA3-45B3-93B2-56B09820C588}"/>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720" name="n_2aveValue【児童館】&#10;一人当たり面積">
          <a:extLst>
            <a:ext uri="{FF2B5EF4-FFF2-40B4-BE49-F238E27FC236}">
              <a16:creationId xmlns:a16="http://schemas.microsoft.com/office/drawing/2014/main" id="{00BA6CC6-220D-4D54-A1C5-C3931A8DFFBF}"/>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80934</xdr:rowOff>
    </xdr:from>
    <xdr:ext cx="469744" cy="259045"/>
    <xdr:sp macro="" textlink="">
      <xdr:nvSpPr>
        <xdr:cNvPr id="721" name="n_3aveValue【児童館】&#10;一人当たり面積">
          <a:extLst>
            <a:ext uri="{FF2B5EF4-FFF2-40B4-BE49-F238E27FC236}">
              <a16:creationId xmlns:a16="http://schemas.microsoft.com/office/drawing/2014/main" id="{CFA26E43-CF97-4266-8E3E-83CC30AB3673}"/>
            </a:ext>
          </a:extLst>
        </xdr:cNvPr>
        <xdr:cNvSpPr txBox="1"/>
      </xdr:nvSpPr>
      <xdr:spPr>
        <a:xfrm>
          <a:off x="19310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722" name="n_4aveValue【児童館】&#10;一人当たり面積">
          <a:extLst>
            <a:ext uri="{FF2B5EF4-FFF2-40B4-BE49-F238E27FC236}">
              <a16:creationId xmlns:a16="http://schemas.microsoft.com/office/drawing/2014/main" id="{DBCBAD91-F29A-4EE6-969A-262ECE56034B}"/>
            </a:ext>
          </a:extLst>
        </xdr:cNvPr>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89098</xdr:rowOff>
    </xdr:from>
    <xdr:ext cx="469744" cy="259045"/>
    <xdr:sp macro="" textlink="">
      <xdr:nvSpPr>
        <xdr:cNvPr id="723" name="n_1mainValue【児童館】&#10;一人当たり面積">
          <a:extLst>
            <a:ext uri="{FF2B5EF4-FFF2-40B4-BE49-F238E27FC236}">
              <a16:creationId xmlns:a16="http://schemas.microsoft.com/office/drawing/2014/main" id="{14A314ED-5396-4B65-BA11-C9E33338F516}"/>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4" name="n_2mainValue【児童館】&#10;一人当たり面積">
          <a:extLst>
            <a:ext uri="{FF2B5EF4-FFF2-40B4-BE49-F238E27FC236}">
              <a16:creationId xmlns:a16="http://schemas.microsoft.com/office/drawing/2014/main" id="{996B0AB9-D8AF-419E-932C-74875675F285}"/>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25" name="n_3mainValue【児童館】&#10;一人当たり面積">
          <a:extLst>
            <a:ext uri="{FF2B5EF4-FFF2-40B4-BE49-F238E27FC236}">
              <a16:creationId xmlns:a16="http://schemas.microsoft.com/office/drawing/2014/main" id="{1E4F21C0-F83C-4FF3-8FBD-8F87C798D898}"/>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26" name="n_4mainValue【児童館】&#10;一人当たり面積">
          <a:extLst>
            <a:ext uri="{FF2B5EF4-FFF2-40B4-BE49-F238E27FC236}">
              <a16:creationId xmlns:a16="http://schemas.microsoft.com/office/drawing/2014/main" id="{606FA99E-D399-4840-A4A0-BFD5D89FB035}"/>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9EACE243-34CD-4208-AD9F-7656FA8EAD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F15FD4ED-5DFE-420E-BF7D-7787457D12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E4F3CA4C-3487-4AEB-BCFB-0A7935B885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48CC1EEF-94DD-44FB-B87A-E8F9847CEF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E0688CD4-FBEB-465C-8DA5-46D95068A9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D999CC9F-BD11-4317-9482-F6A6E4E4EF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514D8220-23B6-41C9-BA30-1D1E6A258E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7CF3E6EF-A334-421A-B046-CE3C388318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829B1CF0-ACBD-4918-A4E9-8389D63E28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77F2D840-24C9-4D8D-945E-568B937C20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39C0D049-8F5E-4BA5-BBEA-8612B9BC59F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a:extLst>
            <a:ext uri="{FF2B5EF4-FFF2-40B4-BE49-F238E27FC236}">
              <a16:creationId xmlns:a16="http://schemas.microsoft.com/office/drawing/2014/main" id="{482AED7A-45CB-4EB0-9FD8-BB1235AB7CE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9" name="テキスト ボックス 738">
          <a:extLst>
            <a:ext uri="{FF2B5EF4-FFF2-40B4-BE49-F238E27FC236}">
              <a16:creationId xmlns:a16="http://schemas.microsoft.com/office/drawing/2014/main" id="{EA709618-F398-4BA7-BDCC-1189EAF90E6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a:extLst>
            <a:ext uri="{FF2B5EF4-FFF2-40B4-BE49-F238E27FC236}">
              <a16:creationId xmlns:a16="http://schemas.microsoft.com/office/drawing/2014/main" id="{66CBC59C-6D74-4827-9AF0-51A3107A540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a:extLst>
            <a:ext uri="{FF2B5EF4-FFF2-40B4-BE49-F238E27FC236}">
              <a16:creationId xmlns:a16="http://schemas.microsoft.com/office/drawing/2014/main" id="{178B6610-0275-4AA2-9FC4-0290B40DC00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a:extLst>
            <a:ext uri="{FF2B5EF4-FFF2-40B4-BE49-F238E27FC236}">
              <a16:creationId xmlns:a16="http://schemas.microsoft.com/office/drawing/2014/main" id="{3678EF99-90F9-4F77-B2BA-9BD57A81A9D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a:extLst>
            <a:ext uri="{FF2B5EF4-FFF2-40B4-BE49-F238E27FC236}">
              <a16:creationId xmlns:a16="http://schemas.microsoft.com/office/drawing/2014/main" id="{AFE0A6CD-EBAB-4B33-9144-6EB0AFD5D36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a:extLst>
            <a:ext uri="{FF2B5EF4-FFF2-40B4-BE49-F238E27FC236}">
              <a16:creationId xmlns:a16="http://schemas.microsoft.com/office/drawing/2014/main" id="{CC506892-9261-4B86-86BB-DE906A627C9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a:extLst>
            <a:ext uri="{FF2B5EF4-FFF2-40B4-BE49-F238E27FC236}">
              <a16:creationId xmlns:a16="http://schemas.microsoft.com/office/drawing/2014/main" id="{4844CF00-CF0F-488D-A602-12BED0CA1AD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1C3BBE20-03CA-4C3F-B288-0E38A9839A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7" name="テキスト ボックス 746">
          <a:extLst>
            <a:ext uri="{FF2B5EF4-FFF2-40B4-BE49-F238E27FC236}">
              <a16:creationId xmlns:a16="http://schemas.microsoft.com/office/drawing/2014/main" id="{97AE0BC7-C395-4392-BCBC-68B521DABCB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67C95DDB-D048-4EBB-909D-666FCABF96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749" name="直線コネクタ 748">
          <a:extLst>
            <a:ext uri="{FF2B5EF4-FFF2-40B4-BE49-F238E27FC236}">
              <a16:creationId xmlns:a16="http://schemas.microsoft.com/office/drawing/2014/main" id="{F4BCBC94-6B44-4EEE-A361-FDF1F5A2B512}"/>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750" name="【公民館】&#10;有形固定資産減価償却率最小値テキスト">
          <a:extLst>
            <a:ext uri="{FF2B5EF4-FFF2-40B4-BE49-F238E27FC236}">
              <a16:creationId xmlns:a16="http://schemas.microsoft.com/office/drawing/2014/main" id="{1260A132-2B98-4FC0-930A-CD9EFE362EC5}"/>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751" name="直線コネクタ 750">
          <a:extLst>
            <a:ext uri="{FF2B5EF4-FFF2-40B4-BE49-F238E27FC236}">
              <a16:creationId xmlns:a16="http://schemas.microsoft.com/office/drawing/2014/main" id="{F9565B5C-C9F4-44FD-97EF-EDDFE0CB2E28}"/>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52" name="【公民館】&#10;有形固定資産減価償却率最大値テキスト">
          <a:extLst>
            <a:ext uri="{FF2B5EF4-FFF2-40B4-BE49-F238E27FC236}">
              <a16:creationId xmlns:a16="http://schemas.microsoft.com/office/drawing/2014/main" id="{4D014C5B-0725-4577-AC77-F1D7E26B6F44}"/>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53" name="直線コネクタ 752">
          <a:extLst>
            <a:ext uri="{FF2B5EF4-FFF2-40B4-BE49-F238E27FC236}">
              <a16:creationId xmlns:a16="http://schemas.microsoft.com/office/drawing/2014/main" id="{5A802D33-FCC2-44AE-99B9-21F6DDCEFD3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90695</xdr:rowOff>
    </xdr:from>
    <xdr:ext cx="405111" cy="259045"/>
    <xdr:sp macro="" textlink="">
      <xdr:nvSpPr>
        <xdr:cNvPr id="754" name="【公民館】&#10;有形固定資産減価償却率平均値テキスト">
          <a:extLst>
            <a:ext uri="{FF2B5EF4-FFF2-40B4-BE49-F238E27FC236}">
              <a16:creationId xmlns:a16="http://schemas.microsoft.com/office/drawing/2014/main" id="{58E2DA07-39EE-45F3-80C3-D65CF162589F}"/>
            </a:ext>
          </a:extLst>
        </xdr:cNvPr>
        <xdr:cNvSpPr txBox="1"/>
      </xdr:nvSpPr>
      <xdr:spPr>
        <a:xfrm>
          <a:off x="16357600" y="1775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55" name="フローチャート: 判断 754">
          <a:extLst>
            <a:ext uri="{FF2B5EF4-FFF2-40B4-BE49-F238E27FC236}">
              <a16:creationId xmlns:a16="http://schemas.microsoft.com/office/drawing/2014/main" id="{1634B20D-66C5-41CB-AEF5-67976EE1CB2A}"/>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756" name="フローチャート: 判断 755">
          <a:extLst>
            <a:ext uri="{FF2B5EF4-FFF2-40B4-BE49-F238E27FC236}">
              <a16:creationId xmlns:a16="http://schemas.microsoft.com/office/drawing/2014/main" id="{0CB984B6-263B-4BC7-9FC6-BDAFAD510DD2}"/>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757" name="フローチャート: 判断 756">
          <a:extLst>
            <a:ext uri="{FF2B5EF4-FFF2-40B4-BE49-F238E27FC236}">
              <a16:creationId xmlns:a16="http://schemas.microsoft.com/office/drawing/2014/main" id="{2CA077DF-4DFD-4D08-9DF5-8C0F0C636695}"/>
            </a:ext>
          </a:extLst>
        </xdr:cNvPr>
        <xdr:cNvSpPr/>
      </xdr:nvSpPr>
      <xdr:spPr>
        <a:xfrm>
          <a:off x="14541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758" name="フローチャート: 判断 757">
          <a:extLst>
            <a:ext uri="{FF2B5EF4-FFF2-40B4-BE49-F238E27FC236}">
              <a16:creationId xmlns:a16="http://schemas.microsoft.com/office/drawing/2014/main" id="{98C62ED0-49A4-4BB3-AE3C-AD102371F8CE}"/>
            </a:ext>
          </a:extLst>
        </xdr:cNvPr>
        <xdr:cNvSpPr/>
      </xdr:nvSpPr>
      <xdr:spPr>
        <a:xfrm>
          <a:off x="13652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759" name="フローチャート: 判断 758">
          <a:extLst>
            <a:ext uri="{FF2B5EF4-FFF2-40B4-BE49-F238E27FC236}">
              <a16:creationId xmlns:a16="http://schemas.microsoft.com/office/drawing/2014/main" id="{EC79D6B1-9120-4272-A484-CEFE47BADFED}"/>
            </a:ext>
          </a:extLst>
        </xdr:cNvPr>
        <xdr:cNvSpPr/>
      </xdr:nvSpPr>
      <xdr:spPr>
        <a:xfrm>
          <a:off x="12763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832649C-D566-4F71-9D50-899FCBAA8F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A63C336B-F0BC-4520-AE1A-30E233EC8A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2A34C74A-1B32-4ABB-B437-683B99168E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A3DB3490-C638-4651-A841-AA9C780942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89F9EBD-9DBA-462E-AA1C-BBE6CE28CFE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4826</xdr:rowOff>
    </xdr:from>
    <xdr:to>
      <xdr:col>85</xdr:col>
      <xdr:colOff>177800</xdr:colOff>
      <xdr:row>100</xdr:row>
      <xdr:rowOff>106426</xdr:rowOff>
    </xdr:to>
    <xdr:sp macro="" textlink="">
      <xdr:nvSpPr>
        <xdr:cNvPr id="765" name="楕円 764">
          <a:extLst>
            <a:ext uri="{FF2B5EF4-FFF2-40B4-BE49-F238E27FC236}">
              <a16:creationId xmlns:a16="http://schemas.microsoft.com/office/drawing/2014/main" id="{2A2BDF96-510C-4BBB-8409-270ACFC76C9F}"/>
            </a:ext>
          </a:extLst>
        </xdr:cNvPr>
        <xdr:cNvSpPr/>
      </xdr:nvSpPr>
      <xdr:spPr>
        <a:xfrm>
          <a:off x="16268700" y="171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91203</xdr:rowOff>
    </xdr:from>
    <xdr:ext cx="405111" cy="259045"/>
    <xdr:sp macro="" textlink="">
      <xdr:nvSpPr>
        <xdr:cNvPr id="766" name="【公民館】&#10;有形固定資産減価償却率該当値テキスト">
          <a:extLst>
            <a:ext uri="{FF2B5EF4-FFF2-40B4-BE49-F238E27FC236}">
              <a16:creationId xmlns:a16="http://schemas.microsoft.com/office/drawing/2014/main" id="{3BB4D186-0A36-41FE-827C-0147515BC45B}"/>
            </a:ext>
          </a:extLst>
        </xdr:cNvPr>
        <xdr:cNvSpPr txBox="1"/>
      </xdr:nvSpPr>
      <xdr:spPr>
        <a:xfrm>
          <a:off x="16357600" y="1706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20828</xdr:rowOff>
    </xdr:from>
    <xdr:to>
      <xdr:col>81</xdr:col>
      <xdr:colOff>101600</xdr:colOff>
      <xdr:row>101</xdr:row>
      <xdr:rowOff>122428</xdr:rowOff>
    </xdr:to>
    <xdr:sp macro="" textlink="">
      <xdr:nvSpPr>
        <xdr:cNvPr id="767" name="楕円 766">
          <a:extLst>
            <a:ext uri="{FF2B5EF4-FFF2-40B4-BE49-F238E27FC236}">
              <a16:creationId xmlns:a16="http://schemas.microsoft.com/office/drawing/2014/main" id="{8DFA4A6B-202C-4649-ACE5-862EFA39A5BC}"/>
            </a:ext>
          </a:extLst>
        </xdr:cNvPr>
        <xdr:cNvSpPr/>
      </xdr:nvSpPr>
      <xdr:spPr>
        <a:xfrm>
          <a:off x="15430500" y="17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55626</xdr:rowOff>
    </xdr:from>
    <xdr:to>
      <xdr:col>85</xdr:col>
      <xdr:colOff>127000</xdr:colOff>
      <xdr:row>101</xdr:row>
      <xdr:rowOff>71628</xdr:rowOff>
    </xdr:to>
    <xdr:cxnSp macro="">
      <xdr:nvCxnSpPr>
        <xdr:cNvPr id="768" name="直線コネクタ 767">
          <a:extLst>
            <a:ext uri="{FF2B5EF4-FFF2-40B4-BE49-F238E27FC236}">
              <a16:creationId xmlns:a16="http://schemas.microsoft.com/office/drawing/2014/main" id="{6C4104F6-AB1B-4CBE-B5AE-40A78109F8F7}"/>
            </a:ext>
          </a:extLst>
        </xdr:cNvPr>
        <xdr:cNvCxnSpPr/>
      </xdr:nvCxnSpPr>
      <xdr:spPr>
        <a:xfrm flipV="1">
          <a:off x="15481300" y="1720062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75692</xdr:rowOff>
    </xdr:from>
    <xdr:to>
      <xdr:col>76</xdr:col>
      <xdr:colOff>165100</xdr:colOff>
      <xdr:row>102</xdr:row>
      <xdr:rowOff>5842</xdr:rowOff>
    </xdr:to>
    <xdr:sp macro="" textlink="">
      <xdr:nvSpPr>
        <xdr:cNvPr id="769" name="楕円 768">
          <a:extLst>
            <a:ext uri="{FF2B5EF4-FFF2-40B4-BE49-F238E27FC236}">
              <a16:creationId xmlns:a16="http://schemas.microsoft.com/office/drawing/2014/main" id="{BB8CE749-B8A7-435E-A9CA-37B3EFE1EEC4}"/>
            </a:ext>
          </a:extLst>
        </xdr:cNvPr>
        <xdr:cNvSpPr/>
      </xdr:nvSpPr>
      <xdr:spPr>
        <a:xfrm>
          <a:off x="145415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71628</xdr:rowOff>
    </xdr:from>
    <xdr:to>
      <xdr:col>81</xdr:col>
      <xdr:colOff>50800</xdr:colOff>
      <xdr:row>101</xdr:row>
      <xdr:rowOff>126492</xdr:rowOff>
    </xdr:to>
    <xdr:cxnSp macro="">
      <xdr:nvCxnSpPr>
        <xdr:cNvPr id="770" name="直線コネクタ 769">
          <a:extLst>
            <a:ext uri="{FF2B5EF4-FFF2-40B4-BE49-F238E27FC236}">
              <a16:creationId xmlns:a16="http://schemas.microsoft.com/office/drawing/2014/main" id="{19D90373-048C-42D2-BEC5-D219ECEE15FF}"/>
            </a:ext>
          </a:extLst>
        </xdr:cNvPr>
        <xdr:cNvCxnSpPr/>
      </xdr:nvCxnSpPr>
      <xdr:spPr>
        <a:xfrm flipV="1">
          <a:off x="14592300" y="173880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71" name="楕円 770">
          <a:extLst>
            <a:ext uri="{FF2B5EF4-FFF2-40B4-BE49-F238E27FC236}">
              <a16:creationId xmlns:a16="http://schemas.microsoft.com/office/drawing/2014/main" id="{54635F50-851E-44B2-9814-227EC6E57450}"/>
            </a:ext>
          </a:extLst>
        </xdr:cNvPr>
        <xdr:cNvSpPr/>
      </xdr:nvSpPr>
      <xdr:spPr>
        <a:xfrm>
          <a:off x="13652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126492</xdr:rowOff>
    </xdr:from>
    <xdr:to>
      <xdr:col>76</xdr:col>
      <xdr:colOff>114300</xdr:colOff>
      <xdr:row>103</xdr:row>
      <xdr:rowOff>163068</xdr:rowOff>
    </xdr:to>
    <xdr:cxnSp macro="">
      <xdr:nvCxnSpPr>
        <xdr:cNvPr id="772" name="直線コネクタ 771">
          <a:extLst>
            <a:ext uri="{FF2B5EF4-FFF2-40B4-BE49-F238E27FC236}">
              <a16:creationId xmlns:a16="http://schemas.microsoft.com/office/drawing/2014/main" id="{0E1EC910-D329-471C-A9AC-804F9166DCDF}"/>
            </a:ext>
          </a:extLst>
        </xdr:cNvPr>
        <xdr:cNvCxnSpPr/>
      </xdr:nvCxnSpPr>
      <xdr:spPr>
        <a:xfrm flipV="1">
          <a:off x="13703300" y="17442942"/>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64263</xdr:rowOff>
    </xdr:from>
    <xdr:to>
      <xdr:col>67</xdr:col>
      <xdr:colOff>101600</xdr:colOff>
      <xdr:row>103</xdr:row>
      <xdr:rowOff>165863</xdr:rowOff>
    </xdr:to>
    <xdr:sp macro="" textlink="">
      <xdr:nvSpPr>
        <xdr:cNvPr id="773" name="楕円 772">
          <a:extLst>
            <a:ext uri="{FF2B5EF4-FFF2-40B4-BE49-F238E27FC236}">
              <a16:creationId xmlns:a16="http://schemas.microsoft.com/office/drawing/2014/main" id="{2167162D-BCA3-4121-BC43-095B95DD2BAF}"/>
            </a:ext>
          </a:extLst>
        </xdr:cNvPr>
        <xdr:cNvSpPr/>
      </xdr:nvSpPr>
      <xdr:spPr>
        <a:xfrm>
          <a:off x="12763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115063</xdr:rowOff>
    </xdr:from>
    <xdr:to>
      <xdr:col>71</xdr:col>
      <xdr:colOff>177800</xdr:colOff>
      <xdr:row>103</xdr:row>
      <xdr:rowOff>163068</xdr:rowOff>
    </xdr:to>
    <xdr:cxnSp macro="">
      <xdr:nvCxnSpPr>
        <xdr:cNvPr id="774" name="直線コネクタ 773">
          <a:extLst>
            <a:ext uri="{FF2B5EF4-FFF2-40B4-BE49-F238E27FC236}">
              <a16:creationId xmlns:a16="http://schemas.microsoft.com/office/drawing/2014/main" id="{CADD0F2F-72AC-46D5-9A05-01B6D63F43B8}"/>
            </a:ext>
          </a:extLst>
        </xdr:cNvPr>
        <xdr:cNvCxnSpPr/>
      </xdr:nvCxnSpPr>
      <xdr:spPr>
        <a:xfrm>
          <a:off x="12814300" y="177744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138701</xdr:rowOff>
    </xdr:from>
    <xdr:ext cx="405111" cy="259045"/>
    <xdr:sp macro="" textlink="">
      <xdr:nvSpPr>
        <xdr:cNvPr id="775" name="n_1aveValue【公民館】&#10;有形固定資産減価償却率">
          <a:extLst>
            <a:ext uri="{FF2B5EF4-FFF2-40B4-BE49-F238E27FC236}">
              <a16:creationId xmlns:a16="http://schemas.microsoft.com/office/drawing/2014/main" id="{A78AAEC3-6B05-43D9-808B-FC024B6E0513}"/>
            </a:ext>
          </a:extLst>
        </xdr:cNvPr>
        <xdr:cNvSpPr txBox="1"/>
      </xdr:nvSpPr>
      <xdr:spPr>
        <a:xfrm>
          <a:off x="15266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42690</xdr:rowOff>
    </xdr:from>
    <xdr:ext cx="405111" cy="259045"/>
    <xdr:sp macro="" textlink="">
      <xdr:nvSpPr>
        <xdr:cNvPr id="776" name="n_2aveValue【公民館】&#10;有形固定資産減価償却率">
          <a:extLst>
            <a:ext uri="{FF2B5EF4-FFF2-40B4-BE49-F238E27FC236}">
              <a16:creationId xmlns:a16="http://schemas.microsoft.com/office/drawing/2014/main" id="{953E43B8-CF63-40E6-869D-C4B271F5B644}"/>
            </a:ext>
          </a:extLst>
        </xdr:cNvPr>
        <xdr:cNvSpPr txBox="1"/>
      </xdr:nvSpPr>
      <xdr:spPr>
        <a:xfrm>
          <a:off x="14389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777" name="n_3aveValue【公民館】&#10;有形固定資産減価償却率">
          <a:extLst>
            <a:ext uri="{FF2B5EF4-FFF2-40B4-BE49-F238E27FC236}">
              <a16:creationId xmlns:a16="http://schemas.microsoft.com/office/drawing/2014/main" id="{1EB766F5-AEF4-4B13-ADBD-0175771FA3B9}"/>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1795</xdr:rowOff>
    </xdr:from>
    <xdr:ext cx="405111" cy="259045"/>
    <xdr:sp macro="" textlink="">
      <xdr:nvSpPr>
        <xdr:cNvPr id="778" name="n_4aveValue【公民館】&#10;有形固定資産減価償却率">
          <a:extLst>
            <a:ext uri="{FF2B5EF4-FFF2-40B4-BE49-F238E27FC236}">
              <a16:creationId xmlns:a16="http://schemas.microsoft.com/office/drawing/2014/main" id="{5496417E-D3C5-428E-9685-CC51DF78FDBC}"/>
            </a:ext>
          </a:extLst>
        </xdr:cNvPr>
        <xdr:cNvSpPr txBox="1"/>
      </xdr:nvSpPr>
      <xdr:spPr>
        <a:xfrm>
          <a:off x="12611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138955</xdr:rowOff>
    </xdr:from>
    <xdr:ext cx="405111" cy="259045"/>
    <xdr:sp macro="" textlink="">
      <xdr:nvSpPr>
        <xdr:cNvPr id="779" name="n_1mainValue【公民館】&#10;有形固定資産減価償却率">
          <a:extLst>
            <a:ext uri="{FF2B5EF4-FFF2-40B4-BE49-F238E27FC236}">
              <a16:creationId xmlns:a16="http://schemas.microsoft.com/office/drawing/2014/main" id="{43151DE7-C9A6-46BB-A7E0-44F44F7897FF}"/>
            </a:ext>
          </a:extLst>
        </xdr:cNvPr>
        <xdr:cNvSpPr txBox="1"/>
      </xdr:nvSpPr>
      <xdr:spPr>
        <a:xfrm>
          <a:off x="15266044" y="1711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22369</xdr:rowOff>
    </xdr:from>
    <xdr:ext cx="405111" cy="259045"/>
    <xdr:sp macro="" textlink="">
      <xdr:nvSpPr>
        <xdr:cNvPr id="780" name="n_2mainValue【公民館】&#10;有形固定資産減価償却率">
          <a:extLst>
            <a:ext uri="{FF2B5EF4-FFF2-40B4-BE49-F238E27FC236}">
              <a16:creationId xmlns:a16="http://schemas.microsoft.com/office/drawing/2014/main" id="{47DFDEC0-E125-466E-A8E2-09CED2D70842}"/>
            </a:ext>
          </a:extLst>
        </xdr:cNvPr>
        <xdr:cNvSpPr txBox="1"/>
      </xdr:nvSpPr>
      <xdr:spPr>
        <a:xfrm>
          <a:off x="14389744" y="1716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33545</xdr:rowOff>
    </xdr:from>
    <xdr:ext cx="405111" cy="259045"/>
    <xdr:sp macro="" textlink="">
      <xdr:nvSpPr>
        <xdr:cNvPr id="781" name="n_3mainValue【公民館】&#10;有形固定資産減価償却率">
          <a:extLst>
            <a:ext uri="{FF2B5EF4-FFF2-40B4-BE49-F238E27FC236}">
              <a16:creationId xmlns:a16="http://schemas.microsoft.com/office/drawing/2014/main" id="{D02434C7-14FB-42A1-B234-CF2724834D9B}"/>
            </a:ext>
          </a:extLst>
        </xdr:cNvPr>
        <xdr:cNvSpPr txBox="1"/>
      </xdr:nvSpPr>
      <xdr:spPr>
        <a:xfrm>
          <a:off x="13500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156990</xdr:rowOff>
    </xdr:from>
    <xdr:ext cx="405111" cy="259045"/>
    <xdr:sp macro="" textlink="">
      <xdr:nvSpPr>
        <xdr:cNvPr id="782" name="n_4mainValue【公民館】&#10;有形固定資産減価償却率">
          <a:extLst>
            <a:ext uri="{FF2B5EF4-FFF2-40B4-BE49-F238E27FC236}">
              <a16:creationId xmlns:a16="http://schemas.microsoft.com/office/drawing/2014/main" id="{9E960F88-9651-4C46-B54D-806CF11FB1C0}"/>
            </a:ext>
          </a:extLst>
        </xdr:cNvPr>
        <xdr:cNvSpPr txBox="1"/>
      </xdr:nvSpPr>
      <xdr:spPr>
        <a:xfrm>
          <a:off x="12611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6CB8A0A3-28C7-4B7F-8548-A1B5624140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1266A02E-4B78-4EA5-901A-0C1269FC83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0A0F08A9-46A8-4414-AB6C-1B36773792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C89ABD37-F33D-449E-B1A0-88142F26BB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A88637F2-4589-48A8-8B06-02C6EADC51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1F7D5AD4-F9FD-464B-9BB2-B227F03122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27493156-A5E6-4E58-A42C-765728BBB6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734159DE-E847-4BF7-9B59-755CDEF5BD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22D55C21-5F3A-4E2D-90E0-ED87495D23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CADF5505-0915-4486-9EC1-7358CEF21B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3" name="直線コネクタ 792">
          <a:extLst>
            <a:ext uri="{FF2B5EF4-FFF2-40B4-BE49-F238E27FC236}">
              <a16:creationId xmlns:a16="http://schemas.microsoft.com/office/drawing/2014/main" id="{262BC6F6-53E8-437A-BF23-7D82DECFC91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4" name="テキスト ボックス 793">
          <a:extLst>
            <a:ext uri="{FF2B5EF4-FFF2-40B4-BE49-F238E27FC236}">
              <a16:creationId xmlns:a16="http://schemas.microsoft.com/office/drawing/2014/main" id="{312DC79A-FE3E-44BF-A20D-2A0684E33DF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5" name="直線コネクタ 794">
          <a:extLst>
            <a:ext uri="{FF2B5EF4-FFF2-40B4-BE49-F238E27FC236}">
              <a16:creationId xmlns:a16="http://schemas.microsoft.com/office/drawing/2014/main" id="{AD790795-1427-42F7-B693-A613006D7D3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6" name="テキスト ボックス 795">
          <a:extLst>
            <a:ext uri="{FF2B5EF4-FFF2-40B4-BE49-F238E27FC236}">
              <a16:creationId xmlns:a16="http://schemas.microsoft.com/office/drawing/2014/main" id="{BA2C716C-57B4-4B2F-9D49-6F3763B5220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7" name="直線コネクタ 796">
          <a:extLst>
            <a:ext uri="{FF2B5EF4-FFF2-40B4-BE49-F238E27FC236}">
              <a16:creationId xmlns:a16="http://schemas.microsoft.com/office/drawing/2014/main" id="{FEF122E3-4464-4521-8C12-90BC91B842F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8" name="テキスト ボックス 797">
          <a:extLst>
            <a:ext uri="{FF2B5EF4-FFF2-40B4-BE49-F238E27FC236}">
              <a16:creationId xmlns:a16="http://schemas.microsoft.com/office/drawing/2014/main" id="{B4182167-A34E-4FC2-B578-67638723AFD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9" name="直線コネクタ 798">
          <a:extLst>
            <a:ext uri="{FF2B5EF4-FFF2-40B4-BE49-F238E27FC236}">
              <a16:creationId xmlns:a16="http://schemas.microsoft.com/office/drawing/2014/main" id="{81AB3327-0CDB-4668-AACA-9AC5E8B88C5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0" name="テキスト ボックス 799">
          <a:extLst>
            <a:ext uri="{FF2B5EF4-FFF2-40B4-BE49-F238E27FC236}">
              <a16:creationId xmlns:a16="http://schemas.microsoft.com/office/drawing/2014/main" id="{8A391465-04F6-4F69-B90A-6F64158B065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EA8EC0C6-B574-4DF9-8B5A-9688499CC6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B4B9137E-F4F6-4A80-A2BF-85A715D42C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9815DDF3-9EF8-42E6-9090-EE332231B5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804" name="直線コネクタ 803">
          <a:extLst>
            <a:ext uri="{FF2B5EF4-FFF2-40B4-BE49-F238E27FC236}">
              <a16:creationId xmlns:a16="http://schemas.microsoft.com/office/drawing/2014/main" id="{DAB4A2A2-0B54-49DD-A5AD-5D1E363621BB}"/>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05" name="【公民館】&#10;一人当たり面積最小値テキスト">
          <a:extLst>
            <a:ext uri="{FF2B5EF4-FFF2-40B4-BE49-F238E27FC236}">
              <a16:creationId xmlns:a16="http://schemas.microsoft.com/office/drawing/2014/main" id="{D438A4CA-F1F4-4D48-BA32-7B4797CD474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06" name="直線コネクタ 805">
          <a:extLst>
            <a:ext uri="{FF2B5EF4-FFF2-40B4-BE49-F238E27FC236}">
              <a16:creationId xmlns:a16="http://schemas.microsoft.com/office/drawing/2014/main" id="{DCB741CC-73E0-4427-AC4D-17EE62D82259}"/>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807" name="【公民館】&#10;一人当たり面積最大値テキスト">
          <a:extLst>
            <a:ext uri="{FF2B5EF4-FFF2-40B4-BE49-F238E27FC236}">
              <a16:creationId xmlns:a16="http://schemas.microsoft.com/office/drawing/2014/main" id="{994F488C-239E-4EC5-8071-CBCEF53D02DD}"/>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808" name="直線コネクタ 807">
          <a:extLst>
            <a:ext uri="{FF2B5EF4-FFF2-40B4-BE49-F238E27FC236}">
              <a16:creationId xmlns:a16="http://schemas.microsoft.com/office/drawing/2014/main" id="{A2B57167-7495-4053-9CA4-6AC76CDF17B3}"/>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809" name="【公民館】&#10;一人当たり面積平均値テキスト">
          <a:extLst>
            <a:ext uri="{FF2B5EF4-FFF2-40B4-BE49-F238E27FC236}">
              <a16:creationId xmlns:a16="http://schemas.microsoft.com/office/drawing/2014/main" id="{0F1AA1B4-B911-4514-819D-6B048039F41E}"/>
            </a:ext>
          </a:extLst>
        </xdr:cNvPr>
        <xdr:cNvSpPr txBox="1"/>
      </xdr:nvSpPr>
      <xdr:spPr>
        <a:xfrm>
          <a:off x="22199600" y="18024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10" name="フローチャート: 判断 809">
          <a:extLst>
            <a:ext uri="{FF2B5EF4-FFF2-40B4-BE49-F238E27FC236}">
              <a16:creationId xmlns:a16="http://schemas.microsoft.com/office/drawing/2014/main" id="{EAD5AA26-4A98-4478-B5D5-7376754F8AC3}"/>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811" name="フローチャート: 判断 810">
          <a:extLst>
            <a:ext uri="{FF2B5EF4-FFF2-40B4-BE49-F238E27FC236}">
              <a16:creationId xmlns:a16="http://schemas.microsoft.com/office/drawing/2014/main" id="{7C506FFD-F4FC-49C9-A3F0-D79B85F7456C}"/>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12" name="フローチャート: 判断 811">
          <a:extLst>
            <a:ext uri="{FF2B5EF4-FFF2-40B4-BE49-F238E27FC236}">
              <a16:creationId xmlns:a16="http://schemas.microsoft.com/office/drawing/2014/main" id="{27F36C3B-5D38-47E9-8C67-7AC21612AE76}"/>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13" name="フローチャート: 判断 812">
          <a:extLst>
            <a:ext uri="{FF2B5EF4-FFF2-40B4-BE49-F238E27FC236}">
              <a16:creationId xmlns:a16="http://schemas.microsoft.com/office/drawing/2014/main" id="{28D64F27-3118-4836-AFA2-89E28CFA39B4}"/>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14" name="フローチャート: 判断 813">
          <a:extLst>
            <a:ext uri="{FF2B5EF4-FFF2-40B4-BE49-F238E27FC236}">
              <a16:creationId xmlns:a16="http://schemas.microsoft.com/office/drawing/2014/main" id="{B00FE551-5663-46D0-BAB5-DB1D23CDEBA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DB61FF8C-FC33-460C-BF9D-48701B93A3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2FB2C611-2EDA-4861-B94A-68A3182B13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4B929226-EC8A-4F90-99D6-891BFADA02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4D2D3B70-4A15-4E83-BD55-2E73C85716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A20CDEE-FF9F-4EB8-965C-7FD1FD6018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11685</xdr:rowOff>
    </xdr:from>
    <xdr:to>
      <xdr:col>116</xdr:col>
      <xdr:colOff>114300</xdr:colOff>
      <xdr:row>103</xdr:row>
      <xdr:rowOff>113285</xdr:rowOff>
    </xdr:to>
    <xdr:sp macro="" textlink="">
      <xdr:nvSpPr>
        <xdr:cNvPr id="820" name="楕円 819">
          <a:extLst>
            <a:ext uri="{FF2B5EF4-FFF2-40B4-BE49-F238E27FC236}">
              <a16:creationId xmlns:a16="http://schemas.microsoft.com/office/drawing/2014/main" id="{CBC4DBE3-8544-444C-A6B1-1522C1A9FC6C}"/>
            </a:ext>
          </a:extLst>
        </xdr:cNvPr>
        <xdr:cNvSpPr/>
      </xdr:nvSpPr>
      <xdr:spPr>
        <a:xfrm>
          <a:off x="221107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34562</xdr:rowOff>
    </xdr:from>
    <xdr:ext cx="469744" cy="259045"/>
    <xdr:sp macro="" textlink="">
      <xdr:nvSpPr>
        <xdr:cNvPr id="821" name="【公民館】&#10;一人当たり面積該当値テキスト">
          <a:extLst>
            <a:ext uri="{FF2B5EF4-FFF2-40B4-BE49-F238E27FC236}">
              <a16:creationId xmlns:a16="http://schemas.microsoft.com/office/drawing/2014/main" id="{31932FC6-F99A-421E-9321-4A28C8AD6552}"/>
            </a:ext>
          </a:extLst>
        </xdr:cNvPr>
        <xdr:cNvSpPr txBox="1"/>
      </xdr:nvSpPr>
      <xdr:spPr>
        <a:xfrm>
          <a:off x="22199600" y="175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22" name="楕円 821">
          <a:extLst>
            <a:ext uri="{FF2B5EF4-FFF2-40B4-BE49-F238E27FC236}">
              <a16:creationId xmlns:a16="http://schemas.microsoft.com/office/drawing/2014/main" id="{59478DD1-73B8-46A6-9505-3D75C96DBB83}"/>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62485</xdr:rowOff>
    </xdr:from>
    <xdr:to>
      <xdr:col>116</xdr:col>
      <xdr:colOff>63500</xdr:colOff>
      <xdr:row>104</xdr:row>
      <xdr:rowOff>144780</xdr:rowOff>
    </xdr:to>
    <xdr:cxnSp macro="">
      <xdr:nvCxnSpPr>
        <xdr:cNvPr id="823" name="直線コネクタ 822">
          <a:extLst>
            <a:ext uri="{FF2B5EF4-FFF2-40B4-BE49-F238E27FC236}">
              <a16:creationId xmlns:a16="http://schemas.microsoft.com/office/drawing/2014/main" id="{A6F2B81E-1853-4265-A7BC-14A0C563AFDE}"/>
            </a:ext>
          </a:extLst>
        </xdr:cNvPr>
        <xdr:cNvCxnSpPr/>
      </xdr:nvCxnSpPr>
      <xdr:spPr>
        <a:xfrm flipV="1">
          <a:off x="21323300" y="17721835"/>
          <a:ext cx="838200" cy="2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824" name="楕円 823">
          <a:extLst>
            <a:ext uri="{FF2B5EF4-FFF2-40B4-BE49-F238E27FC236}">
              <a16:creationId xmlns:a16="http://schemas.microsoft.com/office/drawing/2014/main" id="{ACD797D1-FA30-44DF-BE37-116F4ABC4190}"/>
            </a:ext>
          </a:extLst>
        </xdr:cNvPr>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144780</xdr:rowOff>
    </xdr:to>
    <xdr:cxnSp macro="">
      <xdr:nvCxnSpPr>
        <xdr:cNvPr id="825" name="直線コネクタ 824">
          <a:extLst>
            <a:ext uri="{FF2B5EF4-FFF2-40B4-BE49-F238E27FC236}">
              <a16:creationId xmlns:a16="http://schemas.microsoft.com/office/drawing/2014/main" id="{F6F0FB09-0231-4362-8E79-E4A929344E7E}"/>
            </a:ext>
          </a:extLst>
        </xdr:cNvPr>
        <xdr:cNvCxnSpPr/>
      </xdr:nvCxnSpPr>
      <xdr:spPr>
        <a:xfrm>
          <a:off x="20434300" y="17918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826" name="楕円 825">
          <a:extLst>
            <a:ext uri="{FF2B5EF4-FFF2-40B4-BE49-F238E27FC236}">
              <a16:creationId xmlns:a16="http://schemas.microsoft.com/office/drawing/2014/main" id="{082DD698-1D21-4558-8C74-35702FF5211E}"/>
            </a:ext>
          </a:extLst>
        </xdr:cNvPr>
        <xdr:cNvSpPr/>
      </xdr:nvSpPr>
      <xdr:spPr>
        <a:xfrm>
          <a:off x="19494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105</xdr:row>
      <xdr:rowOff>763</xdr:rowOff>
    </xdr:to>
    <xdr:cxnSp macro="">
      <xdr:nvCxnSpPr>
        <xdr:cNvPr id="827" name="直線コネクタ 826">
          <a:extLst>
            <a:ext uri="{FF2B5EF4-FFF2-40B4-BE49-F238E27FC236}">
              <a16:creationId xmlns:a16="http://schemas.microsoft.com/office/drawing/2014/main" id="{9ADA0701-C565-42A1-80E3-6056CFF1A71C}"/>
            </a:ext>
          </a:extLst>
        </xdr:cNvPr>
        <xdr:cNvCxnSpPr/>
      </xdr:nvCxnSpPr>
      <xdr:spPr>
        <a:xfrm flipV="1">
          <a:off x="19545300" y="17918430"/>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130556</xdr:rowOff>
    </xdr:from>
    <xdr:to>
      <xdr:col>98</xdr:col>
      <xdr:colOff>38100</xdr:colOff>
      <xdr:row>105</xdr:row>
      <xdr:rowOff>60706</xdr:rowOff>
    </xdr:to>
    <xdr:sp macro="" textlink="">
      <xdr:nvSpPr>
        <xdr:cNvPr id="828" name="楕円 827">
          <a:extLst>
            <a:ext uri="{FF2B5EF4-FFF2-40B4-BE49-F238E27FC236}">
              <a16:creationId xmlns:a16="http://schemas.microsoft.com/office/drawing/2014/main" id="{21AA46A3-5350-40B5-92D2-6B20A3BB4758}"/>
            </a:ext>
          </a:extLst>
        </xdr:cNvPr>
        <xdr:cNvSpPr/>
      </xdr:nvSpPr>
      <xdr:spPr>
        <a:xfrm>
          <a:off x="18605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763</xdr:rowOff>
    </xdr:from>
    <xdr:to>
      <xdr:col>102</xdr:col>
      <xdr:colOff>114300</xdr:colOff>
      <xdr:row>105</xdr:row>
      <xdr:rowOff>9906</xdr:rowOff>
    </xdr:to>
    <xdr:cxnSp macro="">
      <xdr:nvCxnSpPr>
        <xdr:cNvPr id="829" name="直線コネクタ 828">
          <a:extLst>
            <a:ext uri="{FF2B5EF4-FFF2-40B4-BE49-F238E27FC236}">
              <a16:creationId xmlns:a16="http://schemas.microsoft.com/office/drawing/2014/main" id="{C4EEC5E5-EC8F-4C76-8360-5AD3B28E5579}"/>
            </a:ext>
          </a:extLst>
        </xdr:cNvPr>
        <xdr:cNvCxnSpPr/>
      </xdr:nvCxnSpPr>
      <xdr:spPr>
        <a:xfrm flipV="1">
          <a:off x="18656300" y="1800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830" name="n_1aveValue【公民館】&#10;一人当たり面積">
          <a:extLst>
            <a:ext uri="{FF2B5EF4-FFF2-40B4-BE49-F238E27FC236}">
              <a16:creationId xmlns:a16="http://schemas.microsoft.com/office/drawing/2014/main" id="{CA863473-8FAE-4400-8E88-7D40A2967C20}"/>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31" name="n_2aveValue【公民館】&#10;一人当たり面積">
          <a:extLst>
            <a:ext uri="{FF2B5EF4-FFF2-40B4-BE49-F238E27FC236}">
              <a16:creationId xmlns:a16="http://schemas.microsoft.com/office/drawing/2014/main" id="{84CFAFBA-CDC4-41C2-9876-5E8F421FCADF}"/>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32" name="n_3aveValue【公民館】&#10;一人当たり面積">
          <a:extLst>
            <a:ext uri="{FF2B5EF4-FFF2-40B4-BE49-F238E27FC236}">
              <a16:creationId xmlns:a16="http://schemas.microsoft.com/office/drawing/2014/main" id="{9F71AD49-4807-4326-99B0-F249B6388AFF}"/>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33" name="n_4aveValue【公民館】&#10;一人当たり面積">
          <a:extLst>
            <a:ext uri="{FF2B5EF4-FFF2-40B4-BE49-F238E27FC236}">
              <a16:creationId xmlns:a16="http://schemas.microsoft.com/office/drawing/2014/main" id="{3F022A2F-DA29-44E4-A96F-186B8027B2F6}"/>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34" name="n_1mainValue【公民館】&#10;一人当たり面積">
          <a:extLst>
            <a:ext uri="{FF2B5EF4-FFF2-40B4-BE49-F238E27FC236}">
              <a16:creationId xmlns:a16="http://schemas.microsoft.com/office/drawing/2014/main" id="{2E84B345-8804-497A-BD6E-269501702783}"/>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835" name="n_2mainValue【公民館】&#10;一人当たり面積">
          <a:extLst>
            <a:ext uri="{FF2B5EF4-FFF2-40B4-BE49-F238E27FC236}">
              <a16:creationId xmlns:a16="http://schemas.microsoft.com/office/drawing/2014/main" id="{5866AF01-64FC-4822-B679-C658CD5A1E18}"/>
            </a:ext>
          </a:extLst>
        </xdr:cNvPr>
        <xdr:cNvSpPr txBox="1"/>
      </xdr:nvSpPr>
      <xdr:spPr>
        <a:xfrm>
          <a:off x="20199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836" name="n_3mainValue【公民館】&#10;一人当たり面積">
          <a:extLst>
            <a:ext uri="{FF2B5EF4-FFF2-40B4-BE49-F238E27FC236}">
              <a16:creationId xmlns:a16="http://schemas.microsoft.com/office/drawing/2014/main" id="{A525F6EB-BC2E-4332-9385-90E3B00EADD2}"/>
            </a:ext>
          </a:extLst>
        </xdr:cNvPr>
        <xdr:cNvSpPr txBox="1"/>
      </xdr:nvSpPr>
      <xdr:spPr>
        <a:xfrm>
          <a:off x="19310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77233</xdr:rowOff>
    </xdr:from>
    <xdr:ext cx="469744" cy="259045"/>
    <xdr:sp macro="" textlink="">
      <xdr:nvSpPr>
        <xdr:cNvPr id="837" name="n_4mainValue【公民館】&#10;一人当たり面積">
          <a:extLst>
            <a:ext uri="{FF2B5EF4-FFF2-40B4-BE49-F238E27FC236}">
              <a16:creationId xmlns:a16="http://schemas.microsoft.com/office/drawing/2014/main" id="{E1D8CC60-F9C8-4A1C-B58B-AC2D07E49B4C}"/>
            </a:ext>
          </a:extLst>
        </xdr:cNvPr>
        <xdr:cNvSpPr txBox="1"/>
      </xdr:nvSpPr>
      <xdr:spPr>
        <a:xfrm>
          <a:off x="18421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4BD8168A-0C4D-4303-89C3-785CFD4BCE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CD6DF751-11D0-4EC9-902A-67D5F1C903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oneCellAnchor>
    <xdr:from>
      <xdr:col>4</xdr:col>
      <xdr:colOff>76200</xdr:colOff>
      <xdr:row>115</xdr:row>
      <xdr:rowOff>31750</xdr:rowOff>
    </xdr:from>
    <xdr:ext cx="20527222" cy="1532214"/>
    <xdr:sp macro="" textlink="" fLocksText="0">
      <xdr:nvSpPr>
        <xdr:cNvPr id="840" name="テキスト ボックス 839">
          <a:extLst>
            <a:ext uri="{FF2B5EF4-FFF2-40B4-BE49-F238E27FC236}">
              <a16:creationId xmlns:a16="http://schemas.microsoft.com/office/drawing/2014/main" id="{8969A615-F923-4E06-8E22-886C2FCBF843}"/>
            </a:ext>
          </a:extLst>
        </xdr:cNvPr>
        <xdr:cNvSpPr txBox="1"/>
      </xdr:nvSpPr>
      <xdr:spPr>
        <a:xfrm>
          <a:off x="838200" y="19748500"/>
          <a:ext cx="20527222" cy="15322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spAutoFit/>
        </a:bodyPr>
        <a:lstStyle/>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トンネル、公営住宅、児童館であり、低くなっている施設は公民館であった。また同水準の施設は認定こども園・幼稚園・保育所、学校施設であった。</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道路については、耐用年数を経過したものが多く、予防保全の考え方に基づき適切な維持管理及び改修に努める。</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橋りょう・トンネル、公営住宅については、それぞれに長寿命化計画を策定しており、同計画に基づいて長寿命化に取り組んでいく。</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児童館については、昭和５０年代に多くの施設が建設されており、耐用年数を経過している施設もあり、類似団体内平均値と比較して最も高い水準となっている。日常・定期的な点検を実施し、予防保全の考え方に基づき適切な維持管理及び修繕に努め、利用状況・老朽化等を考慮して、</a:t>
          </a:r>
          <a:endParaRPr kumimoji="1" lang="en-US" altLang="ja-JP" sz="1300" spc="-80" baseline="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長寿命化・複合化に取り組んでいく。</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公民館については、令和２年度に荏原公民館と県主公民館を、令和３年度には出部公民館を、令和４年度には美星公民館を整備したため有形固定資産減価償却率が類似団体より低い水準となった。</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認定こども園・幼稚園・保育所については、平成１８年度に甲南保育園と西江原幼稚園と西江原公民館を複合化し、施設を建設したため、有形固定資産減価償却率が類似団体と同水準であった。</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学校施設については、市内の小中学校は昭和４０・５０年代に建築された建物が多く老朽化が進んでいるが、市内の全中学校で耐震改修を完了させる等、老朽化対策を進めており、令和２年度に井原中学校の整備が完了したことにより、有形固定資産減価償却率が類似団体と同水準にまで改善された。</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DB41A2-D000-4101-A9C2-02499BE241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A0C313-B628-4356-AF4C-70917A5966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8FFF61-3B84-46D7-8378-D0E0B24CB7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C6123D-9DFE-4269-8647-A076D0EB42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2D3404-9A0B-4224-9C8D-93B7CD2BCD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AF64F3-CC2B-4D73-AB85-1EA17BB95D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C94082-DBDC-42EC-A0F8-172DE6DEA9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515358-60E1-4868-9CBB-73200C744B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BB6EB7-F7B1-4FF7-B202-5F378E8288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309638-14AC-4A6E-B84B-4D31BF5D19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8C2853-7B3D-41BE-AB4A-020DAF3AA6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E77EAC-CC4D-419E-B967-316D546529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A26D44-43B5-4282-B62E-0EF4E0DB76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76776A-7216-4342-A77C-D9C714A6D4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4F7B43-05A6-4AD7-BFCA-1A424393FE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AA17CD-3B7B-41C8-9416-C1BF6532EAD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413CDB-902E-4D1C-B011-9E87645A55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9C3C91-EFE2-49D1-BB2B-FE9B4E9D69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B2A161-2654-4388-A517-8B1B850017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3E1729-2708-4E86-B141-F8F1A2526A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227F1D-7E3B-47DE-9F9D-E8BF39D037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17727B-9B52-428B-9C93-9A61FF4AFB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A92117-F084-4320-9AAC-D3C2762170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C09ECD-6E97-4626-9CE6-4B132D2143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4FF28D-4252-4F14-90B9-718E96C458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0BC673-8D1B-4456-8A1D-02BF315D0B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C74FBD-BD91-4ABC-A2F6-5F2F16E017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1C2432-0760-4AA1-B84C-DD445747E48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FC08D9-7526-46F1-9DCB-B12F101C65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69782E-A252-4EDA-8EDD-37AF3DAED3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83057C-E278-4626-A8C5-904DDA428A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99C50B-58EE-477B-B9F5-3E67E95305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B0E384-167D-4804-A35A-A792FD205D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410079-7F43-4724-96AF-B29F45319E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9643CD-B6F4-4797-93D7-2D06BEE183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729D60-B7B6-4B9B-B8A5-7B74F64B96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A04916-20B0-4996-8BFB-53D72CE536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1EF00E-E116-419D-B46B-9E6A9959EF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D042A5-F403-4527-B02F-D887F6C5898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60676B-C604-4993-91D7-BEB8C24B7E2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06A559-F616-4738-AF03-41C2A8090B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40799B-3FE2-4DE7-8A89-67A53130A2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5960CF9-9988-4340-885B-E22D456CEC7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A50C573-D85D-4443-9ADC-03492C5AEC5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E5FAFAE-F58B-4A52-BB70-AA8ABC67EBB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DC18E3A-8616-4456-B107-292ACB155BD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4D1D6EF-FFDA-42F1-A61C-78D68A139EB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4E64F41-1C5F-4FFE-B9C8-56848BAE7F3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41154B6-5E3C-4E17-9A31-89EFD5B2CE6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DDED2C-2424-40B3-9485-DDE4669F1FD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8C75ED-4125-484F-BDE2-DEF4D87F7E7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A7C1305-D964-4FC4-98FE-2BD267FDDEB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3EB4D91-0698-4D43-9668-ABAEC685FD9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45285E1-4461-4625-A6CF-592503912D7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298FF36-1540-478D-8EF5-A081CAAD8E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7CB633C-442B-41DC-A06E-A3008685DE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44ACD223-C70F-4E59-93BA-D17B4BB0F212}"/>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D63E747B-CBE4-4117-8709-5BE5EE41C952}"/>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612F2257-F7F3-47D5-BC74-24F265EFA60A}"/>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47E9F456-D72B-4B47-8288-F0275897AF41}"/>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475733BB-BAB1-4906-B0DB-6F786EF32286}"/>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FB4DD049-3155-4ED5-80DD-9319C9BB719F}"/>
            </a:ext>
          </a:extLst>
        </xdr:cNvPr>
        <xdr:cNvSpPr txBox="1"/>
      </xdr:nvSpPr>
      <xdr:spPr>
        <a:xfrm>
          <a:off x="4673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627BBF77-4FC1-44C7-8E8E-BEC4399ED195}"/>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4C786C9F-4C89-44BB-BDA7-EB2135EF2816}"/>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52CD230-7517-45EC-B8D4-E7A33A813C26}"/>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72C2BE50-116E-4B91-9AE1-2C3FCCDB549A}"/>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7E9A7192-F01F-4C1E-AFB5-246831046406}"/>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A5236C-C482-4284-A7B1-0E26287D4D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CA38A7-85A7-4B07-9ADF-9A9F6C76E2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405292-9034-41CB-A68C-0CADB0DC14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96BBEB-B8BE-490A-B805-0E06F0A718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40E2D1-8C9E-4031-9E04-E9F3CEB38A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74385</xdr:rowOff>
    </xdr:from>
    <xdr:to>
      <xdr:col>24</xdr:col>
      <xdr:colOff>114300</xdr:colOff>
      <xdr:row>41</xdr:row>
      <xdr:rowOff>4535</xdr:rowOff>
    </xdr:to>
    <xdr:sp macro="" textlink="">
      <xdr:nvSpPr>
        <xdr:cNvPr id="74" name="楕円 73">
          <a:extLst>
            <a:ext uri="{FF2B5EF4-FFF2-40B4-BE49-F238E27FC236}">
              <a16:creationId xmlns:a16="http://schemas.microsoft.com/office/drawing/2014/main" id="{B0584025-351F-4259-8CBC-C98F8BA4C9EC}"/>
            </a:ext>
          </a:extLst>
        </xdr:cNvPr>
        <xdr:cNvSpPr/>
      </xdr:nvSpPr>
      <xdr:spPr>
        <a:xfrm>
          <a:off x="4584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52812</xdr:rowOff>
    </xdr:from>
    <xdr:ext cx="405111" cy="259045"/>
    <xdr:sp macro="" textlink="">
      <xdr:nvSpPr>
        <xdr:cNvPr id="75" name="【図書館】&#10;有形固定資産減価償却率該当値テキスト">
          <a:extLst>
            <a:ext uri="{FF2B5EF4-FFF2-40B4-BE49-F238E27FC236}">
              <a16:creationId xmlns:a16="http://schemas.microsoft.com/office/drawing/2014/main" id="{987A4CC6-40B1-4F01-929A-0C103A7ED8C2}"/>
            </a:ext>
          </a:extLst>
        </xdr:cNvPr>
        <xdr:cNvSpPr txBox="1"/>
      </xdr:nvSpPr>
      <xdr:spPr>
        <a:xfrm>
          <a:off x="4673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6" name="楕円 75">
          <a:extLst>
            <a:ext uri="{FF2B5EF4-FFF2-40B4-BE49-F238E27FC236}">
              <a16:creationId xmlns:a16="http://schemas.microsoft.com/office/drawing/2014/main" id="{5EB8216F-1679-4ED6-AB83-1761D269D3F9}"/>
            </a:ext>
          </a:extLst>
        </xdr:cNvPr>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110490</xdr:rowOff>
    </xdr:from>
    <xdr:to>
      <xdr:col>24</xdr:col>
      <xdr:colOff>63500</xdr:colOff>
      <xdr:row>40</xdr:row>
      <xdr:rowOff>125185</xdr:rowOff>
    </xdr:to>
    <xdr:cxnSp macro="">
      <xdr:nvCxnSpPr>
        <xdr:cNvPr id="77" name="直線コネクタ 76">
          <a:extLst>
            <a:ext uri="{FF2B5EF4-FFF2-40B4-BE49-F238E27FC236}">
              <a16:creationId xmlns:a16="http://schemas.microsoft.com/office/drawing/2014/main" id="{66008C11-D701-408F-A2BD-B213C8D6F48D}"/>
            </a:ext>
          </a:extLst>
        </xdr:cNvPr>
        <xdr:cNvCxnSpPr/>
      </xdr:nvCxnSpPr>
      <xdr:spPr>
        <a:xfrm>
          <a:off x="3797300" y="69684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46627</xdr:rowOff>
    </xdr:from>
    <xdr:to>
      <xdr:col>15</xdr:col>
      <xdr:colOff>101600</xdr:colOff>
      <xdr:row>40</xdr:row>
      <xdr:rowOff>148227</xdr:rowOff>
    </xdr:to>
    <xdr:sp macro="" textlink="">
      <xdr:nvSpPr>
        <xdr:cNvPr id="78" name="楕円 77">
          <a:extLst>
            <a:ext uri="{FF2B5EF4-FFF2-40B4-BE49-F238E27FC236}">
              <a16:creationId xmlns:a16="http://schemas.microsoft.com/office/drawing/2014/main" id="{C2D1D68D-3386-4794-8511-47A450A0B5AE}"/>
            </a:ext>
          </a:extLst>
        </xdr:cNvPr>
        <xdr:cNvSpPr/>
      </xdr:nvSpPr>
      <xdr:spPr>
        <a:xfrm>
          <a:off x="2857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97427</xdr:rowOff>
    </xdr:from>
    <xdr:to>
      <xdr:col>19</xdr:col>
      <xdr:colOff>177800</xdr:colOff>
      <xdr:row>40</xdr:row>
      <xdr:rowOff>110490</xdr:rowOff>
    </xdr:to>
    <xdr:cxnSp macro="">
      <xdr:nvCxnSpPr>
        <xdr:cNvPr id="79" name="直線コネクタ 78">
          <a:extLst>
            <a:ext uri="{FF2B5EF4-FFF2-40B4-BE49-F238E27FC236}">
              <a16:creationId xmlns:a16="http://schemas.microsoft.com/office/drawing/2014/main" id="{516F48EF-4507-4170-8DCC-68F50B2E2515}"/>
            </a:ext>
          </a:extLst>
        </xdr:cNvPr>
        <xdr:cNvCxnSpPr/>
      </xdr:nvCxnSpPr>
      <xdr:spPr>
        <a:xfrm>
          <a:off x="2908300" y="69554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38463</xdr:rowOff>
    </xdr:from>
    <xdr:to>
      <xdr:col>10</xdr:col>
      <xdr:colOff>165100</xdr:colOff>
      <xdr:row>40</xdr:row>
      <xdr:rowOff>140063</xdr:rowOff>
    </xdr:to>
    <xdr:sp macro="" textlink="">
      <xdr:nvSpPr>
        <xdr:cNvPr id="80" name="楕円 79">
          <a:extLst>
            <a:ext uri="{FF2B5EF4-FFF2-40B4-BE49-F238E27FC236}">
              <a16:creationId xmlns:a16="http://schemas.microsoft.com/office/drawing/2014/main" id="{067873E5-E9A0-4DF8-A4CC-E643DBF8DBA5}"/>
            </a:ext>
          </a:extLst>
        </xdr:cNvPr>
        <xdr:cNvSpPr/>
      </xdr:nvSpPr>
      <xdr:spPr>
        <a:xfrm>
          <a:off x="1968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89263</xdr:rowOff>
    </xdr:from>
    <xdr:to>
      <xdr:col>15</xdr:col>
      <xdr:colOff>50800</xdr:colOff>
      <xdr:row>40</xdr:row>
      <xdr:rowOff>97427</xdr:rowOff>
    </xdr:to>
    <xdr:cxnSp macro="">
      <xdr:nvCxnSpPr>
        <xdr:cNvPr id="81" name="直線コネクタ 80">
          <a:extLst>
            <a:ext uri="{FF2B5EF4-FFF2-40B4-BE49-F238E27FC236}">
              <a16:creationId xmlns:a16="http://schemas.microsoft.com/office/drawing/2014/main" id="{63D0F4BA-5E55-4033-892A-B83D887EA904}"/>
            </a:ext>
          </a:extLst>
        </xdr:cNvPr>
        <xdr:cNvCxnSpPr/>
      </xdr:nvCxnSpPr>
      <xdr:spPr>
        <a:xfrm>
          <a:off x="2019300" y="69472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23767</xdr:rowOff>
    </xdr:from>
    <xdr:to>
      <xdr:col>6</xdr:col>
      <xdr:colOff>38100</xdr:colOff>
      <xdr:row>40</xdr:row>
      <xdr:rowOff>125367</xdr:rowOff>
    </xdr:to>
    <xdr:sp macro="" textlink="">
      <xdr:nvSpPr>
        <xdr:cNvPr id="82" name="楕円 81">
          <a:extLst>
            <a:ext uri="{FF2B5EF4-FFF2-40B4-BE49-F238E27FC236}">
              <a16:creationId xmlns:a16="http://schemas.microsoft.com/office/drawing/2014/main" id="{4B717752-EF7E-4DD0-BA3E-714E489062BC}"/>
            </a:ext>
          </a:extLst>
        </xdr:cNvPr>
        <xdr:cNvSpPr/>
      </xdr:nvSpPr>
      <xdr:spPr>
        <a:xfrm>
          <a:off x="1079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74567</xdr:rowOff>
    </xdr:from>
    <xdr:to>
      <xdr:col>10</xdr:col>
      <xdr:colOff>114300</xdr:colOff>
      <xdr:row>40</xdr:row>
      <xdr:rowOff>89263</xdr:rowOff>
    </xdr:to>
    <xdr:cxnSp macro="">
      <xdr:nvCxnSpPr>
        <xdr:cNvPr id="83" name="直線コネクタ 82">
          <a:extLst>
            <a:ext uri="{FF2B5EF4-FFF2-40B4-BE49-F238E27FC236}">
              <a16:creationId xmlns:a16="http://schemas.microsoft.com/office/drawing/2014/main" id="{DB9E9B28-6226-40A2-8B50-7241341B28DF}"/>
            </a:ext>
          </a:extLst>
        </xdr:cNvPr>
        <xdr:cNvCxnSpPr/>
      </xdr:nvCxnSpPr>
      <xdr:spPr>
        <a:xfrm>
          <a:off x="1130300" y="69325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ED771830-2319-402D-B928-4FB9A21BB5EF}"/>
            </a:ext>
          </a:extLst>
        </xdr:cNvPr>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F3A5FBA3-F996-4E0B-8D52-60EE67D86791}"/>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2F26DE18-6B96-413D-9CC0-68BBE4393C3B}"/>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73036233-CA12-414D-ABC0-1024C57AF50B}"/>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88" name="n_1mainValue【図書館】&#10;有形固定資産減価償却率">
          <a:extLst>
            <a:ext uri="{FF2B5EF4-FFF2-40B4-BE49-F238E27FC236}">
              <a16:creationId xmlns:a16="http://schemas.microsoft.com/office/drawing/2014/main" id="{B81D2B0E-3478-47C6-98A6-C4F96B513BA5}"/>
            </a:ext>
          </a:extLst>
        </xdr:cNvPr>
        <xdr:cNvSpPr txBox="1"/>
      </xdr:nvSpPr>
      <xdr:spPr>
        <a:xfrm>
          <a:off x="3582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139354</xdr:rowOff>
    </xdr:from>
    <xdr:ext cx="405111" cy="259045"/>
    <xdr:sp macro="" textlink="">
      <xdr:nvSpPr>
        <xdr:cNvPr id="89" name="n_2mainValue【図書館】&#10;有形固定資産減価償却率">
          <a:extLst>
            <a:ext uri="{FF2B5EF4-FFF2-40B4-BE49-F238E27FC236}">
              <a16:creationId xmlns:a16="http://schemas.microsoft.com/office/drawing/2014/main" id="{5856872A-5318-4648-855D-A767A365DF6B}"/>
            </a:ext>
          </a:extLst>
        </xdr:cNvPr>
        <xdr:cNvSpPr txBox="1"/>
      </xdr:nvSpPr>
      <xdr:spPr>
        <a:xfrm>
          <a:off x="2705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550F6E64-32EE-439B-B45D-00E0551B3CF0}"/>
            </a:ext>
          </a:extLst>
        </xdr:cNvPr>
        <xdr:cNvSpPr txBox="1"/>
      </xdr:nvSpPr>
      <xdr:spPr>
        <a:xfrm>
          <a:off x="1816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116494</xdr:rowOff>
    </xdr:from>
    <xdr:ext cx="405111" cy="259045"/>
    <xdr:sp macro="" textlink="">
      <xdr:nvSpPr>
        <xdr:cNvPr id="91" name="n_4mainValue【図書館】&#10;有形固定資産減価償却率">
          <a:extLst>
            <a:ext uri="{FF2B5EF4-FFF2-40B4-BE49-F238E27FC236}">
              <a16:creationId xmlns:a16="http://schemas.microsoft.com/office/drawing/2014/main" id="{435EF310-D6F8-400F-B6BB-3E6152A54545}"/>
            </a:ext>
          </a:extLst>
        </xdr:cNvPr>
        <xdr:cNvSpPr txBox="1"/>
      </xdr:nvSpPr>
      <xdr:spPr>
        <a:xfrm>
          <a:off x="927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D404DEF-C26B-4D12-9FA9-057327DC3B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9171FD3-92EF-4A4F-8195-D5BC63ABD6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35B36D5-4827-41A0-9939-98751DE0D2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CC8A405-C7E9-413A-B366-25ADD2D57D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518FBC4-D0B0-4B22-B35F-849F7E52B7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44B565E-0DD3-47BC-9688-9D35264908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9311ED9-336F-4652-8E11-F42CD76334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C9B4238-2BB0-4AC9-AB2A-64E77BA2B5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039ACF0-E33B-4008-8630-59C7C2BA355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D1E1F80-D505-4866-A955-D1ED06AF31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1AC91D50-1490-4BA1-A406-BAA2C73C71C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506C874-CAE6-464A-87AF-1FE9464629F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A48C649-2302-499C-A9A5-FA04A11EC06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53D1DEE1-37B7-4A5D-8374-786C64E5BB3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DE9B371-7730-48A3-99A5-D41A39EECFA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11280665-6839-4C77-832F-538A684AA38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187514C-D585-4F96-87AD-03429B436E0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E96C51F5-2A32-49B4-B2DA-6DC3BAC92D0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89DB99C-C60D-4396-A553-80E04437F89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66955938-3E24-48EF-B049-A2BCC2F7A68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C1BB6AB-F544-4E30-8197-D869E7F884C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31BBEA00-D0F4-4DA8-81CC-6690DA38F09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98748E6-F8A6-4705-B8D6-4AB6BF71C7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B7F484A7-64FD-41DE-9F9D-ACA87F48408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B41968FB-EA99-4486-8DD8-7A5A5CCCD6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5A7DF8B1-0C46-45CA-A14E-7551644C6016}"/>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43BE1395-29B4-46AC-B6E3-C6902706E49B}"/>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5996EF1-340D-4166-B0C1-31D050A624D6}"/>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DC917192-D1E7-45A5-A795-5DA4288FB0C1}"/>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1A73D1A6-6CD8-442B-AB47-B93D4738B3F6}"/>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5883F078-51EB-468B-A721-FDE165DF9A01}"/>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77F55D3E-6D57-45DF-B32A-75F8697B6CAD}"/>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313FC7FA-0BFA-4CF9-ABEC-096E9BDB7F7D}"/>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5" name="フローチャート: 判断 124">
          <a:extLst>
            <a:ext uri="{FF2B5EF4-FFF2-40B4-BE49-F238E27FC236}">
              <a16:creationId xmlns:a16="http://schemas.microsoft.com/office/drawing/2014/main" id="{0183DE75-0FCC-4246-84B8-333A7C906D9D}"/>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6" name="フローチャート: 判断 125">
          <a:extLst>
            <a:ext uri="{FF2B5EF4-FFF2-40B4-BE49-F238E27FC236}">
              <a16:creationId xmlns:a16="http://schemas.microsoft.com/office/drawing/2014/main" id="{DE4EF6D9-649C-4C34-B355-A9CC34D217A5}"/>
            </a:ext>
          </a:extLst>
        </xdr:cNvPr>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96157</xdr:rowOff>
    </xdr:from>
    <xdr:to>
      <xdr:col>36</xdr:col>
      <xdr:colOff>165100</xdr:colOff>
      <xdr:row>39</xdr:row>
      <xdr:rowOff>26307</xdr:rowOff>
    </xdr:to>
    <xdr:sp macro="" textlink="">
      <xdr:nvSpPr>
        <xdr:cNvPr id="127" name="フローチャート: 判断 126">
          <a:extLst>
            <a:ext uri="{FF2B5EF4-FFF2-40B4-BE49-F238E27FC236}">
              <a16:creationId xmlns:a16="http://schemas.microsoft.com/office/drawing/2014/main" id="{06329524-09FE-44DB-BCDF-C753016B30DB}"/>
            </a:ext>
          </a:extLst>
        </xdr:cNvPr>
        <xdr:cNvSpPr/>
      </xdr:nvSpPr>
      <xdr:spPr>
        <a:xfrm>
          <a:off x="6921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10DB91-E68F-4487-B11B-B5749CF9B5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7B1688-1277-433C-8376-87C6C2E0B7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7C7630B-460D-4E7D-9811-2D6FB21014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312BA02-C9C9-4F77-AB67-71E3ABD267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5B29E36-DF52-4EAA-A090-FCDA767E09E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33" name="楕円 132">
          <a:extLst>
            <a:ext uri="{FF2B5EF4-FFF2-40B4-BE49-F238E27FC236}">
              <a16:creationId xmlns:a16="http://schemas.microsoft.com/office/drawing/2014/main" id="{92390798-9DBA-400D-AADF-E77CB3EEA92C}"/>
            </a:ext>
          </a:extLst>
        </xdr:cNvPr>
        <xdr:cNvSpPr/>
      </xdr:nvSpPr>
      <xdr:spPr>
        <a:xfrm>
          <a:off x="10426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97263</xdr:rowOff>
    </xdr:from>
    <xdr:ext cx="469744" cy="259045"/>
    <xdr:sp macro="" textlink="">
      <xdr:nvSpPr>
        <xdr:cNvPr id="134" name="【図書館】&#10;一人当たり面積該当値テキスト">
          <a:extLst>
            <a:ext uri="{FF2B5EF4-FFF2-40B4-BE49-F238E27FC236}">
              <a16:creationId xmlns:a16="http://schemas.microsoft.com/office/drawing/2014/main" id="{54C174B2-EDDF-4BC3-AF6D-ABF7BD9B97A6}"/>
            </a:ext>
          </a:extLst>
        </xdr:cNvPr>
        <xdr:cNvSpPr txBox="1"/>
      </xdr:nvSpPr>
      <xdr:spPr>
        <a:xfrm>
          <a:off x="10515600"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85272</xdr:rowOff>
    </xdr:from>
    <xdr:to>
      <xdr:col>50</xdr:col>
      <xdr:colOff>165100</xdr:colOff>
      <xdr:row>39</xdr:row>
      <xdr:rowOff>15422</xdr:rowOff>
    </xdr:to>
    <xdr:sp macro="" textlink="">
      <xdr:nvSpPr>
        <xdr:cNvPr id="135" name="楕円 134">
          <a:extLst>
            <a:ext uri="{FF2B5EF4-FFF2-40B4-BE49-F238E27FC236}">
              <a16:creationId xmlns:a16="http://schemas.microsoft.com/office/drawing/2014/main" id="{0407A0C2-4A7D-411F-8E15-AB856058932D}"/>
            </a:ext>
          </a:extLst>
        </xdr:cNvPr>
        <xdr:cNvSpPr/>
      </xdr:nvSpPr>
      <xdr:spPr>
        <a:xfrm>
          <a:off x="95885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125185</xdr:rowOff>
    </xdr:from>
    <xdr:to>
      <xdr:col>55</xdr:col>
      <xdr:colOff>0</xdr:colOff>
      <xdr:row>38</xdr:row>
      <xdr:rowOff>136072</xdr:rowOff>
    </xdr:to>
    <xdr:cxnSp macro="">
      <xdr:nvCxnSpPr>
        <xdr:cNvPr id="136" name="直線コネクタ 135">
          <a:extLst>
            <a:ext uri="{FF2B5EF4-FFF2-40B4-BE49-F238E27FC236}">
              <a16:creationId xmlns:a16="http://schemas.microsoft.com/office/drawing/2014/main" id="{BA2AE4C1-BA03-4F18-B44D-54A6E3E7BD91}"/>
            </a:ext>
          </a:extLst>
        </xdr:cNvPr>
        <xdr:cNvCxnSpPr/>
      </xdr:nvCxnSpPr>
      <xdr:spPr>
        <a:xfrm flipV="1">
          <a:off x="9639300" y="66402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96157</xdr:rowOff>
    </xdr:from>
    <xdr:to>
      <xdr:col>46</xdr:col>
      <xdr:colOff>38100</xdr:colOff>
      <xdr:row>39</xdr:row>
      <xdr:rowOff>26307</xdr:rowOff>
    </xdr:to>
    <xdr:sp macro="" textlink="">
      <xdr:nvSpPr>
        <xdr:cNvPr id="137" name="楕円 136">
          <a:extLst>
            <a:ext uri="{FF2B5EF4-FFF2-40B4-BE49-F238E27FC236}">
              <a16:creationId xmlns:a16="http://schemas.microsoft.com/office/drawing/2014/main" id="{C9037DFF-9151-49F5-9AAD-E070525E5121}"/>
            </a:ext>
          </a:extLst>
        </xdr:cNvPr>
        <xdr:cNvSpPr/>
      </xdr:nvSpPr>
      <xdr:spPr>
        <a:xfrm>
          <a:off x="8699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136072</xdr:rowOff>
    </xdr:from>
    <xdr:to>
      <xdr:col>50</xdr:col>
      <xdr:colOff>114300</xdr:colOff>
      <xdr:row>38</xdr:row>
      <xdr:rowOff>146957</xdr:rowOff>
    </xdr:to>
    <xdr:cxnSp macro="">
      <xdr:nvCxnSpPr>
        <xdr:cNvPr id="138" name="直線コネクタ 137">
          <a:extLst>
            <a:ext uri="{FF2B5EF4-FFF2-40B4-BE49-F238E27FC236}">
              <a16:creationId xmlns:a16="http://schemas.microsoft.com/office/drawing/2014/main" id="{46F3A939-4EE8-40A4-8E69-8DAACDA2957A}"/>
            </a:ext>
          </a:extLst>
        </xdr:cNvPr>
        <xdr:cNvCxnSpPr/>
      </xdr:nvCxnSpPr>
      <xdr:spPr>
        <a:xfrm flipV="1">
          <a:off x="8750300" y="6651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107043</xdr:rowOff>
    </xdr:from>
    <xdr:to>
      <xdr:col>41</xdr:col>
      <xdr:colOff>101600</xdr:colOff>
      <xdr:row>39</xdr:row>
      <xdr:rowOff>37193</xdr:rowOff>
    </xdr:to>
    <xdr:sp macro="" textlink="">
      <xdr:nvSpPr>
        <xdr:cNvPr id="139" name="楕円 138">
          <a:extLst>
            <a:ext uri="{FF2B5EF4-FFF2-40B4-BE49-F238E27FC236}">
              <a16:creationId xmlns:a16="http://schemas.microsoft.com/office/drawing/2014/main" id="{6485C743-E625-4880-892C-1F92491ECA19}"/>
            </a:ext>
          </a:extLst>
        </xdr:cNvPr>
        <xdr:cNvSpPr/>
      </xdr:nvSpPr>
      <xdr:spPr>
        <a:xfrm>
          <a:off x="781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146957</xdr:rowOff>
    </xdr:from>
    <xdr:to>
      <xdr:col>45</xdr:col>
      <xdr:colOff>177800</xdr:colOff>
      <xdr:row>38</xdr:row>
      <xdr:rowOff>157843</xdr:rowOff>
    </xdr:to>
    <xdr:cxnSp macro="">
      <xdr:nvCxnSpPr>
        <xdr:cNvPr id="140" name="直線コネクタ 139">
          <a:extLst>
            <a:ext uri="{FF2B5EF4-FFF2-40B4-BE49-F238E27FC236}">
              <a16:creationId xmlns:a16="http://schemas.microsoft.com/office/drawing/2014/main" id="{E7BF11EE-4ED6-41E7-B033-B1CC49C82132}"/>
            </a:ext>
          </a:extLst>
        </xdr:cNvPr>
        <xdr:cNvCxnSpPr/>
      </xdr:nvCxnSpPr>
      <xdr:spPr>
        <a:xfrm flipV="1">
          <a:off x="7861300" y="666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117928</xdr:rowOff>
    </xdr:from>
    <xdr:to>
      <xdr:col>36</xdr:col>
      <xdr:colOff>165100</xdr:colOff>
      <xdr:row>39</xdr:row>
      <xdr:rowOff>48078</xdr:rowOff>
    </xdr:to>
    <xdr:sp macro="" textlink="">
      <xdr:nvSpPr>
        <xdr:cNvPr id="141" name="楕円 140">
          <a:extLst>
            <a:ext uri="{FF2B5EF4-FFF2-40B4-BE49-F238E27FC236}">
              <a16:creationId xmlns:a16="http://schemas.microsoft.com/office/drawing/2014/main" id="{11153707-3733-49F8-BA35-1EDAC898F346}"/>
            </a:ext>
          </a:extLst>
        </xdr:cNvPr>
        <xdr:cNvSpPr/>
      </xdr:nvSpPr>
      <xdr:spPr>
        <a:xfrm>
          <a:off x="6921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157843</xdr:rowOff>
    </xdr:from>
    <xdr:to>
      <xdr:col>41</xdr:col>
      <xdr:colOff>50800</xdr:colOff>
      <xdr:row>38</xdr:row>
      <xdr:rowOff>168728</xdr:rowOff>
    </xdr:to>
    <xdr:cxnSp macro="">
      <xdr:nvCxnSpPr>
        <xdr:cNvPr id="142" name="直線コネクタ 141">
          <a:extLst>
            <a:ext uri="{FF2B5EF4-FFF2-40B4-BE49-F238E27FC236}">
              <a16:creationId xmlns:a16="http://schemas.microsoft.com/office/drawing/2014/main" id="{0CD10100-F1BB-4611-8287-99F798599010}"/>
            </a:ext>
          </a:extLst>
        </xdr:cNvPr>
        <xdr:cNvCxnSpPr/>
      </xdr:nvCxnSpPr>
      <xdr:spPr>
        <a:xfrm flipV="1">
          <a:off x="6972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93634</xdr:rowOff>
    </xdr:from>
    <xdr:ext cx="469744" cy="259045"/>
    <xdr:sp macro="" textlink="">
      <xdr:nvSpPr>
        <xdr:cNvPr id="143" name="n_1aveValue【図書館】&#10;一人当たり面積">
          <a:extLst>
            <a:ext uri="{FF2B5EF4-FFF2-40B4-BE49-F238E27FC236}">
              <a16:creationId xmlns:a16="http://schemas.microsoft.com/office/drawing/2014/main" id="{114BE7B6-34EF-470E-8102-DA02545C03E3}"/>
            </a:ext>
          </a:extLst>
        </xdr:cNvPr>
        <xdr:cNvSpPr txBox="1"/>
      </xdr:nvSpPr>
      <xdr:spPr>
        <a:xfrm>
          <a:off x="9391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4" name="n_2aveValue【図書館】&#10;一人当たり面積">
          <a:extLst>
            <a:ext uri="{FF2B5EF4-FFF2-40B4-BE49-F238E27FC236}">
              <a16:creationId xmlns:a16="http://schemas.microsoft.com/office/drawing/2014/main" id="{3C20A512-9F51-499F-A707-CB568BF33418}"/>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45" name="n_3aveValue【図書館】&#10;一人当たり面積">
          <a:extLst>
            <a:ext uri="{FF2B5EF4-FFF2-40B4-BE49-F238E27FC236}">
              <a16:creationId xmlns:a16="http://schemas.microsoft.com/office/drawing/2014/main" id="{36BEC9D2-6A74-406E-8CBE-A485A4613461}"/>
            </a:ext>
          </a:extLst>
        </xdr:cNvPr>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42834</xdr:rowOff>
    </xdr:from>
    <xdr:ext cx="469744" cy="259045"/>
    <xdr:sp macro="" textlink="">
      <xdr:nvSpPr>
        <xdr:cNvPr id="146" name="n_4aveValue【図書館】&#10;一人当たり面積">
          <a:extLst>
            <a:ext uri="{FF2B5EF4-FFF2-40B4-BE49-F238E27FC236}">
              <a16:creationId xmlns:a16="http://schemas.microsoft.com/office/drawing/2014/main" id="{C5EA1C6D-A3C4-413D-983E-533EB1385550}"/>
            </a:ext>
          </a:extLst>
        </xdr:cNvPr>
        <xdr:cNvSpPr txBox="1"/>
      </xdr:nvSpPr>
      <xdr:spPr>
        <a:xfrm>
          <a:off x="6737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31949</xdr:rowOff>
    </xdr:from>
    <xdr:ext cx="469744" cy="259045"/>
    <xdr:sp macro="" textlink="">
      <xdr:nvSpPr>
        <xdr:cNvPr id="147" name="n_1mainValue【図書館】&#10;一人当たり面積">
          <a:extLst>
            <a:ext uri="{FF2B5EF4-FFF2-40B4-BE49-F238E27FC236}">
              <a16:creationId xmlns:a16="http://schemas.microsoft.com/office/drawing/2014/main" id="{DC034BF9-8C9E-48BA-A673-1D57F12DE115}"/>
            </a:ext>
          </a:extLst>
        </xdr:cNvPr>
        <xdr:cNvSpPr txBox="1"/>
      </xdr:nvSpPr>
      <xdr:spPr>
        <a:xfrm>
          <a:off x="9391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17434</xdr:rowOff>
    </xdr:from>
    <xdr:ext cx="469744" cy="259045"/>
    <xdr:sp macro="" textlink="">
      <xdr:nvSpPr>
        <xdr:cNvPr id="148" name="n_2mainValue【図書館】&#10;一人当たり面積">
          <a:extLst>
            <a:ext uri="{FF2B5EF4-FFF2-40B4-BE49-F238E27FC236}">
              <a16:creationId xmlns:a16="http://schemas.microsoft.com/office/drawing/2014/main" id="{359D0FE7-F16C-4E04-A5AF-9A9818DD9EF4}"/>
            </a:ext>
          </a:extLst>
        </xdr:cNvPr>
        <xdr:cNvSpPr txBox="1"/>
      </xdr:nvSpPr>
      <xdr:spPr>
        <a:xfrm>
          <a:off x="8515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28320</xdr:rowOff>
    </xdr:from>
    <xdr:ext cx="469744" cy="259045"/>
    <xdr:sp macro="" textlink="">
      <xdr:nvSpPr>
        <xdr:cNvPr id="149" name="n_3mainValue【図書館】&#10;一人当たり面積">
          <a:extLst>
            <a:ext uri="{FF2B5EF4-FFF2-40B4-BE49-F238E27FC236}">
              <a16:creationId xmlns:a16="http://schemas.microsoft.com/office/drawing/2014/main" id="{909AB454-B5B5-4D99-B2F3-24E4C05B413D}"/>
            </a:ext>
          </a:extLst>
        </xdr:cNvPr>
        <xdr:cNvSpPr txBox="1"/>
      </xdr:nvSpPr>
      <xdr:spPr>
        <a:xfrm>
          <a:off x="7626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39205</xdr:rowOff>
    </xdr:from>
    <xdr:ext cx="469744" cy="259045"/>
    <xdr:sp macro="" textlink="">
      <xdr:nvSpPr>
        <xdr:cNvPr id="150" name="n_4mainValue【図書館】&#10;一人当たり面積">
          <a:extLst>
            <a:ext uri="{FF2B5EF4-FFF2-40B4-BE49-F238E27FC236}">
              <a16:creationId xmlns:a16="http://schemas.microsoft.com/office/drawing/2014/main" id="{A846D477-ADAF-4FAB-AA49-22B0844D4739}"/>
            </a:ext>
          </a:extLst>
        </xdr:cNvPr>
        <xdr:cNvSpPr txBox="1"/>
      </xdr:nvSpPr>
      <xdr:spPr>
        <a:xfrm>
          <a:off x="6737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96B58B8-57D0-42BA-BD1E-D1456B7B6A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0F245CB-B708-4EB0-A0C9-E84D20578A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ADA02EA2-24DE-4DAA-A996-F819CF63B7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339E26A-3685-42A6-949B-DCABD6C209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07455B1-AD9C-4972-BDE4-E7E3D5EF69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0D5E26C-18B3-4B29-9BEF-11291520CC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5C60F01-175E-45CB-8F49-209FB71C10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BEB96B4-8608-451C-8292-6FC470D412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61F8810-D614-473C-8ED2-5D3C62FFBB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6ADBB13-A479-4066-9850-51ABFED172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5EFC14F-7DEC-42BB-8DB8-114ECAE42C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A926192C-8D7B-450A-9FEB-3D296E8B29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57C5F66F-501E-4E5E-B241-94DFC34B20C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B7D4908D-32BC-47C5-9AC4-DA903705E96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5B6BE09-8682-4C54-94C7-95A6E388B5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DCFFDEFB-BE22-4E60-A63E-1B8997A442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1E30FE10-06DB-45C5-BC6C-F3B498E2378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EAB2F200-8367-4974-8F39-D69D17CCCD1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4D4B338-0F03-4155-A1F3-49D41AFD58A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BEE3F0DD-E063-47F2-A00C-942FEC60A4E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9ADB0A65-C094-4E21-BBE0-6E22F257210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AD9969E-E8C4-427C-8922-CB59957AAF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AAFD1AB-36F5-4CCA-ADCF-96AB67634C3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E56DE34-D1DA-4AB2-8884-740DAC2D1D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5B3033DA-6FFE-40A7-A07E-414937FB1D0D}"/>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CC949DEF-020E-487D-B415-15E6356A21CF}"/>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D2F432FE-28B0-46A3-8FF9-73D9F0758BDE}"/>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E70FC7C-D33E-4447-B6EA-59F570241CA5}"/>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9567212C-0BF6-4FA3-B097-770396F13DBB}"/>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1B11333-00C0-493D-93E5-81605121B5A7}"/>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72C9EB76-4018-4ECE-9EB0-8345A6BB9DFD}"/>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3E167FAF-713E-4BB5-893E-93685196851F}"/>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3" name="フローチャート: 判断 182">
          <a:extLst>
            <a:ext uri="{FF2B5EF4-FFF2-40B4-BE49-F238E27FC236}">
              <a16:creationId xmlns:a16="http://schemas.microsoft.com/office/drawing/2014/main" id="{CE892A1D-04D7-43EC-835D-5560C918C2CC}"/>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4" name="フローチャート: 判断 183">
          <a:extLst>
            <a:ext uri="{FF2B5EF4-FFF2-40B4-BE49-F238E27FC236}">
              <a16:creationId xmlns:a16="http://schemas.microsoft.com/office/drawing/2014/main" id="{60AE8FAF-B1CF-4F40-9CD8-D50AC49A88C4}"/>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5" name="フローチャート: 判断 184">
          <a:extLst>
            <a:ext uri="{FF2B5EF4-FFF2-40B4-BE49-F238E27FC236}">
              <a16:creationId xmlns:a16="http://schemas.microsoft.com/office/drawing/2014/main" id="{79517F2F-8038-4052-92E9-CB35CCEA118B}"/>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FA7460-604E-4DD9-ACA3-20DFD09623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030B093-BD5A-439F-8779-343A734E25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0B70EF9-5501-4540-B2BB-A8DE506E363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F998183-D761-46C9-8B4E-1FA3C96F16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0C9634D-3110-476D-850A-5B98E7260C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91" name="楕円 190">
          <a:extLst>
            <a:ext uri="{FF2B5EF4-FFF2-40B4-BE49-F238E27FC236}">
              <a16:creationId xmlns:a16="http://schemas.microsoft.com/office/drawing/2014/main" id="{4D010492-B1CC-4D0D-8A36-825292662684}"/>
            </a:ext>
          </a:extLst>
        </xdr:cNvPr>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2254609-7183-4D2B-848A-8C520C21913D}"/>
            </a:ext>
          </a:extLst>
        </xdr:cNvPr>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93" name="楕円 192">
          <a:extLst>
            <a:ext uri="{FF2B5EF4-FFF2-40B4-BE49-F238E27FC236}">
              <a16:creationId xmlns:a16="http://schemas.microsoft.com/office/drawing/2014/main" id="{A06D6B0E-0348-4D68-8BDA-AFAC97FC70A8}"/>
            </a:ext>
          </a:extLst>
        </xdr:cNvPr>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161925</xdr:rowOff>
    </xdr:to>
    <xdr:cxnSp macro="">
      <xdr:nvCxnSpPr>
        <xdr:cNvPr id="194" name="直線コネクタ 193">
          <a:extLst>
            <a:ext uri="{FF2B5EF4-FFF2-40B4-BE49-F238E27FC236}">
              <a16:creationId xmlns:a16="http://schemas.microsoft.com/office/drawing/2014/main" id="{3E448815-8E74-4381-8BD5-C41775EAAECD}"/>
            </a:ext>
          </a:extLst>
        </xdr:cNvPr>
        <xdr:cNvCxnSpPr/>
      </xdr:nvCxnSpPr>
      <xdr:spPr>
        <a:xfrm>
          <a:off x="3797300" y="105537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95" name="楕円 194">
          <a:extLst>
            <a:ext uri="{FF2B5EF4-FFF2-40B4-BE49-F238E27FC236}">
              <a16:creationId xmlns:a16="http://schemas.microsoft.com/office/drawing/2014/main" id="{2FF5DE44-E5EE-4506-A433-5DD9907FFE22}"/>
            </a:ext>
          </a:extLst>
        </xdr:cNvPr>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95250</xdr:rowOff>
    </xdr:to>
    <xdr:cxnSp macro="">
      <xdr:nvCxnSpPr>
        <xdr:cNvPr id="196" name="直線コネクタ 195">
          <a:extLst>
            <a:ext uri="{FF2B5EF4-FFF2-40B4-BE49-F238E27FC236}">
              <a16:creationId xmlns:a16="http://schemas.microsoft.com/office/drawing/2014/main" id="{195572C9-8629-4FAE-95C0-A2904A810AC9}"/>
            </a:ext>
          </a:extLst>
        </xdr:cNvPr>
        <xdr:cNvCxnSpPr/>
      </xdr:nvCxnSpPr>
      <xdr:spPr>
        <a:xfrm>
          <a:off x="2908300" y="1051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97" name="楕円 196">
          <a:extLst>
            <a:ext uri="{FF2B5EF4-FFF2-40B4-BE49-F238E27FC236}">
              <a16:creationId xmlns:a16="http://schemas.microsoft.com/office/drawing/2014/main" id="{2022EC20-83F1-4A17-82EB-D3E29F89416A}"/>
            </a:ext>
          </a:extLst>
        </xdr:cNvPr>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89535</xdr:rowOff>
    </xdr:to>
    <xdr:cxnSp macro="">
      <xdr:nvCxnSpPr>
        <xdr:cNvPr id="198" name="直線コネクタ 197">
          <a:extLst>
            <a:ext uri="{FF2B5EF4-FFF2-40B4-BE49-F238E27FC236}">
              <a16:creationId xmlns:a16="http://schemas.microsoft.com/office/drawing/2014/main" id="{ED9896FC-B3E5-4B63-9AA8-51267CCDA4DB}"/>
            </a:ext>
          </a:extLst>
        </xdr:cNvPr>
        <xdr:cNvCxnSpPr/>
      </xdr:nvCxnSpPr>
      <xdr:spPr>
        <a:xfrm flipV="1">
          <a:off x="2019300" y="105136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199" name="楕円 198">
          <a:extLst>
            <a:ext uri="{FF2B5EF4-FFF2-40B4-BE49-F238E27FC236}">
              <a16:creationId xmlns:a16="http://schemas.microsoft.com/office/drawing/2014/main" id="{320E4E80-957C-4AED-9C7A-F114978B0253}"/>
            </a:ext>
          </a:extLst>
        </xdr:cNvPr>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89535</xdr:rowOff>
    </xdr:to>
    <xdr:cxnSp macro="">
      <xdr:nvCxnSpPr>
        <xdr:cNvPr id="200" name="直線コネクタ 199">
          <a:extLst>
            <a:ext uri="{FF2B5EF4-FFF2-40B4-BE49-F238E27FC236}">
              <a16:creationId xmlns:a16="http://schemas.microsoft.com/office/drawing/2014/main" id="{3E06CD1B-8FC0-424C-B4CA-033F15134DEB}"/>
            </a:ext>
          </a:extLst>
        </xdr:cNvPr>
        <xdr:cNvCxnSpPr/>
      </xdr:nvCxnSpPr>
      <xdr:spPr>
        <a:xfrm>
          <a:off x="1130300" y="105232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4AC924E9-6758-4DFE-A544-34E1BBFB7DF4}"/>
            </a:ext>
          </a:extLst>
        </xdr:cNvPr>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2" name="n_2aveValue【体育館・プール】&#10;有形固定資産減価償却率">
          <a:extLst>
            <a:ext uri="{FF2B5EF4-FFF2-40B4-BE49-F238E27FC236}">
              <a16:creationId xmlns:a16="http://schemas.microsoft.com/office/drawing/2014/main" id="{1EC2E710-C180-492F-B40C-545650709DC6}"/>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3" name="n_3aveValue【体育館・プール】&#10;有形固定資産減価償却率">
          <a:extLst>
            <a:ext uri="{FF2B5EF4-FFF2-40B4-BE49-F238E27FC236}">
              <a16:creationId xmlns:a16="http://schemas.microsoft.com/office/drawing/2014/main" id="{BED5E81B-17E3-4285-8B78-91F9240E27AD}"/>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4" name="n_4aveValue【体育館・プール】&#10;有形固定資産減価償却率">
          <a:extLst>
            <a:ext uri="{FF2B5EF4-FFF2-40B4-BE49-F238E27FC236}">
              <a16:creationId xmlns:a16="http://schemas.microsoft.com/office/drawing/2014/main" id="{31382C2E-9BC7-493A-9886-AF3F4B4DF8A7}"/>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5" name="n_1mainValue【体育館・プール】&#10;有形固定資産減価償却率">
          <a:extLst>
            <a:ext uri="{FF2B5EF4-FFF2-40B4-BE49-F238E27FC236}">
              <a16:creationId xmlns:a16="http://schemas.microsoft.com/office/drawing/2014/main" id="{F09C446B-7ACB-4017-B359-2AD28FC1905F}"/>
            </a:ext>
          </a:extLst>
        </xdr:cNvPr>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206" name="n_2mainValue【体育館・プール】&#10;有形固定資産減価償却率">
          <a:extLst>
            <a:ext uri="{FF2B5EF4-FFF2-40B4-BE49-F238E27FC236}">
              <a16:creationId xmlns:a16="http://schemas.microsoft.com/office/drawing/2014/main" id="{BD97DF7D-2B45-474D-ACFA-C644D2DC0117}"/>
            </a:ext>
          </a:extLst>
        </xdr:cNvPr>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207" name="n_3mainValue【体育館・プール】&#10;有形固定資産減価償却率">
          <a:extLst>
            <a:ext uri="{FF2B5EF4-FFF2-40B4-BE49-F238E27FC236}">
              <a16:creationId xmlns:a16="http://schemas.microsoft.com/office/drawing/2014/main" id="{BEEE1593-870F-4E20-9A78-DB24C058725C}"/>
            </a:ext>
          </a:extLst>
        </xdr:cNvPr>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106697</xdr:rowOff>
    </xdr:from>
    <xdr:ext cx="405111" cy="259045"/>
    <xdr:sp macro="" textlink="">
      <xdr:nvSpPr>
        <xdr:cNvPr id="208" name="n_4mainValue【体育館・プール】&#10;有形固定資産減価償却率">
          <a:extLst>
            <a:ext uri="{FF2B5EF4-FFF2-40B4-BE49-F238E27FC236}">
              <a16:creationId xmlns:a16="http://schemas.microsoft.com/office/drawing/2014/main" id="{8C45B990-496F-4C7A-BB78-AFB47F0A3252}"/>
            </a:ext>
          </a:extLst>
        </xdr:cNvPr>
        <xdr:cNvSpPr txBox="1"/>
      </xdr:nvSpPr>
      <xdr:spPr>
        <a:xfrm>
          <a:off x="927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6ED39A9-17EF-4A46-8487-2CB5345E5F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3D800D9-A45E-43BC-994C-5B9AD244F8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1949566-B0C8-4C17-95D5-85738A9FA0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7FED752-FD55-45FB-9803-17263732C6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2EA18F3-69F6-482D-B108-36EA1662AD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D84DC5E-F03D-48D1-99C9-DB789CA1B6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DBE5653-0A61-47DA-A61F-137E664896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9109799-89ED-4C69-8132-E352F15588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4B9D73B-7465-4887-AFF9-9B202D7BD9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D55D71A-59A8-488A-B33A-D35D7E3519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BC8401BD-FF85-4E71-BCE3-30E7A6B7AC2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D937E20B-3F2D-443D-B88C-BC1E0C9E96F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FC976CF4-DD1D-45CF-9A98-7D32221A507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99843D77-D4F2-45BF-BFD3-4736CE3067A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88C8EBE8-ED7F-4421-B816-4290F6EFE21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7FDA1610-7B4F-40C6-9997-06287711B0B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5A0B9BBC-BB00-4DA1-B0A1-5E950EED081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32B5D4B0-9F2C-488F-8188-32128E9370B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AB2CE47C-3F6A-47EE-AADB-AEF36394F5D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EA500DF9-3BB7-4038-B107-B5085BC8DD4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B73DEE02-E3AF-4F43-B521-D6E4967FFC1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FF97EE1B-3D2F-47EF-B454-D52709DBD80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F1014A4-D406-4BC1-9720-0D1B48E61E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1C43F8D-AC26-46AE-ABC8-C1031443F4B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6F2526E4-84C2-41F7-9E54-BCB31FDEE3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BCFB785E-FEC1-4C2D-A70E-BFE08314BEC2}"/>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D526AB3B-3493-49D8-AD80-D948DB910807}"/>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9209CC65-B570-4888-A99E-08A4F0645FCF}"/>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DAF4E4F8-550E-4070-A5C3-F1F62B5ADAE6}"/>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893CC74D-49DE-4445-9914-8DBC10004774}"/>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0435F397-D4A1-4050-905B-16038A5BE906}"/>
            </a:ext>
          </a:extLst>
        </xdr:cNvPr>
        <xdr:cNvSpPr txBox="1"/>
      </xdr:nvSpPr>
      <xdr:spPr>
        <a:xfrm>
          <a:off x="105156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053992B0-37DA-4372-9B8B-7729EA2AD9B1}"/>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222FA65D-A601-44C3-BD0E-399998CD1E1F}"/>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2" name="フローチャート: 判断 241">
          <a:extLst>
            <a:ext uri="{FF2B5EF4-FFF2-40B4-BE49-F238E27FC236}">
              <a16:creationId xmlns:a16="http://schemas.microsoft.com/office/drawing/2014/main" id="{238365FC-44DF-453F-B9AF-70341F71A7A1}"/>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3" name="フローチャート: 判断 242">
          <a:extLst>
            <a:ext uri="{FF2B5EF4-FFF2-40B4-BE49-F238E27FC236}">
              <a16:creationId xmlns:a16="http://schemas.microsoft.com/office/drawing/2014/main" id="{698B8B94-C368-41D8-B269-39E17CF1AD71}"/>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4" name="フローチャート: 判断 243">
          <a:extLst>
            <a:ext uri="{FF2B5EF4-FFF2-40B4-BE49-F238E27FC236}">
              <a16:creationId xmlns:a16="http://schemas.microsoft.com/office/drawing/2014/main" id="{E1DD87CF-8F14-4E54-9C8F-2CF8DE683677}"/>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64E4735-673F-413B-AA62-5D839C41B7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891C05-E40D-47CD-94FC-977E7CD864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92EA171-B641-4922-9A30-66735866CEF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7C8F887-FE05-47DD-8BE9-CF0A6DEC11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B685FB3-D797-4C7B-8DC4-8806822A18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34109</xdr:rowOff>
    </xdr:from>
    <xdr:to>
      <xdr:col>55</xdr:col>
      <xdr:colOff>50800</xdr:colOff>
      <xdr:row>61</xdr:row>
      <xdr:rowOff>135709</xdr:rowOff>
    </xdr:to>
    <xdr:sp macro="" textlink="">
      <xdr:nvSpPr>
        <xdr:cNvPr id="250" name="楕円 249">
          <a:extLst>
            <a:ext uri="{FF2B5EF4-FFF2-40B4-BE49-F238E27FC236}">
              <a16:creationId xmlns:a16="http://schemas.microsoft.com/office/drawing/2014/main" id="{BC03C5B7-16DB-458A-BF7C-FE5C138A15E2}"/>
            </a:ext>
          </a:extLst>
        </xdr:cNvPr>
        <xdr:cNvSpPr/>
      </xdr:nvSpPr>
      <xdr:spPr>
        <a:xfrm>
          <a:off x="10426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12536</xdr:rowOff>
    </xdr:from>
    <xdr:ext cx="469744" cy="259045"/>
    <xdr:sp macro="" textlink="">
      <xdr:nvSpPr>
        <xdr:cNvPr id="251" name="【体育館・プール】&#10;一人当たり面積該当値テキスト">
          <a:extLst>
            <a:ext uri="{FF2B5EF4-FFF2-40B4-BE49-F238E27FC236}">
              <a16:creationId xmlns:a16="http://schemas.microsoft.com/office/drawing/2014/main" id="{94B8993C-D8A0-453B-B982-C503F9E1A05E}"/>
            </a:ext>
          </a:extLst>
        </xdr:cNvPr>
        <xdr:cNvSpPr txBox="1"/>
      </xdr:nvSpPr>
      <xdr:spPr>
        <a:xfrm>
          <a:off x="10515600" y="1047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45538</xdr:rowOff>
    </xdr:from>
    <xdr:to>
      <xdr:col>50</xdr:col>
      <xdr:colOff>165100</xdr:colOff>
      <xdr:row>61</xdr:row>
      <xdr:rowOff>147138</xdr:rowOff>
    </xdr:to>
    <xdr:sp macro="" textlink="">
      <xdr:nvSpPr>
        <xdr:cNvPr id="252" name="楕円 251">
          <a:extLst>
            <a:ext uri="{FF2B5EF4-FFF2-40B4-BE49-F238E27FC236}">
              <a16:creationId xmlns:a16="http://schemas.microsoft.com/office/drawing/2014/main" id="{CE322E9D-25DC-4C4C-A0D7-DC026AF54DA9}"/>
            </a:ext>
          </a:extLst>
        </xdr:cNvPr>
        <xdr:cNvSpPr/>
      </xdr:nvSpPr>
      <xdr:spPr>
        <a:xfrm>
          <a:off x="9588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84909</xdr:rowOff>
    </xdr:from>
    <xdr:to>
      <xdr:col>55</xdr:col>
      <xdr:colOff>0</xdr:colOff>
      <xdr:row>61</xdr:row>
      <xdr:rowOff>96338</xdr:rowOff>
    </xdr:to>
    <xdr:cxnSp macro="">
      <xdr:nvCxnSpPr>
        <xdr:cNvPr id="253" name="直線コネクタ 252">
          <a:extLst>
            <a:ext uri="{FF2B5EF4-FFF2-40B4-BE49-F238E27FC236}">
              <a16:creationId xmlns:a16="http://schemas.microsoft.com/office/drawing/2014/main" id="{2AA90537-C6F8-4999-A0DA-EB98F5B398FC}"/>
            </a:ext>
          </a:extLst>
        </xdr:cNvPr>
        <xdr:cNvCxnSpPr/>
      </xdr:nvCxnSpPr>
      <xdr:spPr>
        <a:xfrm flipV="1">
          <a:off x="9639300" y="1054335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54" name="楕円 253">
          <a:extLst>
            <a:ext uri="{FF2B5EF4-FFF2-40B4-BE49-F238E27FC236}">
              <a16:creationId xmlns:a16="http://schemas.microsoft.com/office/drawing/2014/main" id="{BD26026B-243F-4D7F-95F4-ECCDE158EAFE}"/>
            </a:ext>
          </a:extLst>
        </xdr:cNvPr>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96338</xdr:rowOff>
    </xdr:from>
    <xdr:to>
      <xdr:col>50</xdr:col>
      <xdr:colOff>114300</xdr:colOff>
      <xdr:row>61</xdr:row>
      <xdr:rowOff>102870</xdr:rowOff>
    </xdr:to>
    <xdr:cxnSp macro="">
      <xdr:nvCxnSpPr>
        <xdr:cNvPr id="255" name="直線コネクタ 254">
          <a:extLst>
            <a:ext uri="{FF2B5EF4-FFF2-40B4-BE49-F238E27FC236}">
              <a16:creationId xmlns:a16="http://schemas.microsoft.com/office/drawing/2014/main" id="{A3EC7608-E7C7-40DA-8686-892040F0F322}"/>
            </a:ext>
          </a:extLst>
        </xdr:cNvPr>
        <xdr:cNvCxnSpPr/>
      </xdr:nvCxnSpPr>
      <xdr:spPr>
        <a:xfrm flipV="1">
          <a:off x="8750300" y="105547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60234</xdr:rowOff>
    </xdr:from>
    <xdr:to>
      <xdr:col>41</xdr:col>
      <xdr:colOff>101600</xdr:colOff>
      <xdr:row>61</xdr:row>
      <xdr:rowOff>161834</xdr:rowOff>
    </xdr:to>
    <xdr:sp macro="" textlink="">
      <xdr:nvSpPr>
        <xdr:cNvPr id="256" name="楕円 255">
          <a:extLst>
            <a:ext uri="{FF2B5EF4-FFF2-40B4-BE49-F238E27FC236}">
              <a16:creationId xmlns:a16="http://schemas.microsoft.com/office/drawing/2014/main" id="{EC1CDBA7-3B3C-4EA1-8DA7-FBEEF968C83D}"/>
            </a:ext>
          </a:extLst>
        </xdr:cNvPr>
        <xdr:cNvSpPr/>
      </xdr:nvSpPr>
      <xdr:spPr>
        <a:xfrm>
          <a:off x="781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111034</xdr:rowOff>
    </xdr:to>
    <xdr:cxnSp macro="">
      <xdr:nvCxnSpPr>
        <xdr:cNvPr id="257" name="直線コネクタ 256">
          <a:extLst>
            <a:ext uri="{FF2B5EF4-FFF2-40B4-BE49-F238E27FC236}">
              <a16:creationId xmlns:a16="http://schemas.microsoft.com/office/drawing/2014/main" id="{24D0CA51-B6D4-4FC8-A063-072A236A4457}"/>
            </a:ext>
          </a:extLst>
        </xdr:cNvPr>
        <xdr:cNvCxnSpPr/>
      </xdr:nvCxnSpPr>
      <xdr:spPr>
        <a:xfrm flipV="1">
          <a:off x="7861300" y="105613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70031</xdr:rowOff>
    </xdr:from>
    <xdr:to>
      <xdr:col>36</xdr:col>
      <xdr:colOff>165100</xdr:colOff>
      <xdr:row>62</xdr:row>
      <xdr:rowOff>181</xdr:rowOff>
    </xdr:to>
    <xdr:sp macro="" textlink="">
      <xdr:nvSpPr>
        <xdr:cNvPr id="258" name="楕円 257">
          <a:extLst>
            <a:ext uri="{FF2B5EF4-FFF2-40B4-BE49-F238E27FC236}">
              <a16:creationId xmlns:a16="http://schemas.microsoft.com/office/drawing/2014/main" id="{C1E523DA-7B17-43BA-AA60-831DFDF69BC0}"/>
            </a:ext>
          </a:extLst>
        </xdr:cNvPr>
        <xdr:cNvSpPr/>
      </xdr:nvSpPr>
      <xdr:spPr>
        <a:xfrm>
          <a:off x="6921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111034</xdr:rowOff>
    </xdr:from>
    <xdr:to>
      <xdr:col>41</xdr:col>
      <xdr:colOff>50800</xdr:colOff>
      <xdr:row>61</xdr:row>
      <xdr:rowOff>120831</xdr:rowOff>
    </xdr:to>
    <xdr:cxnSp macro="">
      <xdr:nvCxnSpPr>
        <xdr:cNvPr id="259" name="直線コネクタ 258">
          <a:extLst>
            <a:ext uri="{FF2B5EF4-FFF2-40B4-BE49-F238E27FC236}">
              <a16:creationId xmlns:a16="http://schemas.microsoft.com/office/drawing/2014/main" id="{66147AB0-1F24-4F55-860F-F0150C766096}"/>
            </a:ext>
          </a:extLst>
        </xdr:cNvPr>
        <xdr:cNvCxnSpPr/>
      </xdr:nvCxnSpPr>
      <xdr:spPr>
        <a:xfrm flipV="1">
          <a:off x="6972300" y="105694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a:extLst>
            <a:ext uri="{FF2B5EF4-FFF2-40B4-BE49-F238E27FC236}">
              <a16:creationId xmlns:a16="http://schemas.microsoft.com/office/drawing/2014/main" id="{D6169C22-4BBB-4C21-AF95-8300A7A51569}"/>
            </a:ext>
          </a:extLst>
        </xdr:cNvPr>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61" name="n_2aveValue【体育館・プール】&#10;一人当たり面積">
          <a:extLst>
            <a:ext uri="{FF2B5EF4-FFF2-40B4-BE49-F238E27FC236}">
              <a16:creationId xmlns:a16="http://schemas.microsoft.com/office/drawing/2014/main" id="{52E8BDC3-213C-46CC-A288-504396665AE6}"/>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2" name="n_3aveValue【体育館・プール】&#10;一人当たり面積">
          <a:extLst>
            <a:ext uri="{FF2B5EF4-FFF2-40B4-BE49-F238E27FC236}">
              <a16:creationId xmlns:a16="http://schemas.microsoft.com/office/drawing/2014/main" id="{1E4D8048-826C-4051-BD6D-1BAF0BF36878}"/>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3" name="n_4aveValue【体育館・プール】&#10;一人当たり面積">
          <a:extLst>
            <a:ext uri="{FF2B5EF4-FFF2-40B4-BE49-F238E27FC236}">
              <a16:creationId xmlns:a16="http://schemas.microsoft.com/office/drawing/2014/main" id="{8A4A78F3-6AA1-4B07-902F-EA732B7F2C2A}"/>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138265</xdr:rowOff>
    </xdr:from>
    <xdr:ext cx="469744" cy="259045"/>
    <xdr:sp macro="" textlink="">
      <xdr:nvSpPr>
        <xdr:cNvPr id="264" name="n_1mainValue【体育館・プール】&#10;一人当たり面積">
          <a:extLst>
            <a:ext uri="{FF2B5EF4-FFF2-40B4-BE49-F238E27FC236}">
              <a16:creationId xmlns:a16="http://schemas.microsoft.com/office/drawing/2014/main" id="{ED3360F8-CDBD-4EAF-960A-BCA2623A8122}"/>
            </a:ext>
          </a:extLst>
        </xdr:cNvPr>
        <xdr:cNvSpPr txBox="1"/>
      </xdr:nvSpPr>
      <xdr:spPr>
        <a:xfrm>
          <a:off x="9391727" y="105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65" name="n_2mainValue【体育館・プール】&#10;一人当たり面積">
          <a:extLst>
            <a:ext uri="{FF2B5EF4-FFF2-40B4-BE49-F238E27FC236}">
              <a16:creationId xmlns:a16="http://schemas.microsoft.com/office/drawing/2014/main" id="{55A21056-1CEB-441B-AFB4-A5DD7CBA5D15}"/>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6911</xdr:rowOff>
    </xdr:from>
    <xdr:ext cx="469744" cy="259045"/>
    <xdr:sp macro="" textlink="">
      <xdr:nvSpPr>
        <xdr:cNvPr id="266" name="n_3mainValue【体育館・プール】&#10;一人当たり面積">
          <a:extLst>
            <a:ext uri="{FF2B5EF4-FFF2-40B4-BE49-F238E27FC236}">
              <a16:creationId xmlns:a16="http://schemas.microsoft.com/office/drawing/2014/main" id="{54622F29-ACCF-4900-B979-2C5972A5CF1E}"/>
            </a:ext>
          </a:extLst>
        </xdr:cNvPr>
        <xdr:cNvSpPr txBox="1"/>
      </xdr:nvSpPr>
      <xdr:spPr>
        <a:xfrm>
          <a:off x="76264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16708</xdr:rowOff>
    </xdr:from>
    <xdr:ext cx="469744" cy="259045"/>
    <xdr:sp macro="" textlink="">
      <xdr:nvSpPr>
        <xdr:cNvPr id="267" name="n_4mainValue【体育館・プール】&#10;一人当たり面積">
          <a:extLst>
            <a:ext uri="{FF2B5EF4-FFF2-40B4-BE49-F238E27FC236}">
              <a16:creationId xmlns:a16="http://schemas.microsoft.com/office/drawing/2014/main" id="{EE3F03C5-E157-48FB-AE34-824116946A92}"/>
            </a:ext>
          </a:extLst>
        </xdr:cNvPr>
        <xdr:cNvSpPr txBox="1"/>
      </xdr:nvSpPr>
      <xdr:spPr>
        <a:xfrm>
          <a:off x="6737427" y="103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D20ABB94-39BE-476B-97DB-59AC3EEBD3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38CD144F-0DC2-4FD6-8AE9-CA287BA188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C1C9B75-43DF-4DCE-B041-B416D6CD88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36AF7CBE-1404-43F2-802C-4C60251B6E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853C74B-8945-45CE-9094-AECA74DCCC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F7261433-D3E2-4ADD-9813-8BE378513C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89E506CC-D924-41FA-B1DD-7C5E5547CE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D0DDBA4B-67E7-472F-AB75-148EE5B5BE7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4E25EB70-3817-4CB8-8407-FC373CF563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EF9774CD-9436-4EAA-A74B-D9454299D67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EFAA6B4-3833-45F5-A977-2BF09A4DEF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DC2A9E61-2E4E-432F-B716-A5D56A474AE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56239F77-EE3B-43FE-B6D0-6F1A507423F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F3DC730C-996D-4CF3-BCBE-D02C257431A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58916ABA-2804-4D43-ADBE-A35B083FDAB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44B37649-9BAE-410A-A03E-DB427F5760D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BE25509B-ACEE-4E80-9AF5-64B4948A777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B1ED7715-7758-4430-854C-C8DEE85FC43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D1B3C7CE-79FB-473C-906D-4E4959B1998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3CA3A69-F026-43B0-9899-4C1C40EB94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828FC40A-BFEE-48DC-83CC-BF3C5A19B15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A4D00F1-4879-4C7F-AAC2-1A3B4FE7DB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463FBF6E-F093-4515-A963-DB3A44E776EF}"/>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ADF80566-C3CC-47A7-BC42-B734C213D723}"/>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21E19160-8B48-4243-9D46-756EE5078890}"/>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6BEF68C2-5505-49E5-AF10-D68E58431FC1}"/>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A81DDA47-033C-40E1-B3D3-C49107D55A1F}"/>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24E749C7-581F-46A8-8F4D-085C35557F95}"/>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6A7404A8-68C5-49A8-9969-1DA4D9D88A09}"/>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E50019D1-6280-4204-AD8A-E55BC3DE4318}"/>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35306</xdr:rowOff>
    </xdr:from>
    <xdr:to>
      <xdr:col>15</xdr:col>
      <xdr:colOff>101600</xdr:colOff>
      <xdr:row>80</xdr:row>
      <xdr:rowOff>136906</xdr:rowOff>
    </xdr:to>
    <xdr:sp macro="" textlink="">
      <xdr:nvSpPr>
        <xdr:cNvPr id="298" name="フローチャート: 判断 297">
          <a:extLst>
            <a:ext uri="{FF2B5EF4-FFF2-40B4-BE49-F238E27FC236}">
              <a16:creationId xmlns:a16="http://schemas.microsoft.com/office/drawing/2014/main" id="{1534F1C1-8E09-4902-8875-6DE7E8D63FDB}"/>
            </a:ext>
          </a:extLst>
        </xdr:cNvPr>
        <xdr:cNvSpPr/>
      </xdr:nvSpPr>
      <xdr:spPr>
        <a:xfrm>
          <a:off x="2857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99" name="フローチャート: 判断 298">
          <a:extLst>
            <a:ext uri="{FF2B5EF4-FFF2-40B4-BE49-F238E27FC236}">
              <a16:creationId xmlns:a16="http://schemas.microsoft.com/office/drawing/2014/main" id="{BCFDD406-1141-4DF9-8F71-106F0F030F11}"/>
            </a:ext>
          </a:extLst>
        </xdr:cNvPr>
        <xdr:cNvSpPr/>
      </xdr:nvSpPr>
      <xdr:spPr>
        <a:xfrm>
          <a:off x="1968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7874</xdr:rowOff>
    </xdr:from>
    <xdr:to>
      <xdr:col>6</xdr:col>
      <xdr:colOff>38100</xdr:colOff>
      <xdr:row>80</xdr:row>
      <xdr:rowOff>109474</xdr:rowOff>
    </xdr:to>
    <xdr:sp macro="" textlink="">
      <xdr:nvSpPr>
        <xdr:cNvPr id="300" name="フローチャート: 判断 299">
          <a:extLst>
            <a:ext uri="{FF2B5EF4-FFF2-40B4-BE49-F238E27FC236}">
              <a16:creationId xmlns:a16="http://schemas.microsoft.com/office/drawing/2014/main" id="{4280F033-E5A5-4DC7-894D-D5F632E12294}"/>
            </a:ext>
          </a:extLst>
        </xdr:cNvPr>
        <xdr:cNvSpPr/>
      </xdr:nvSpPr>
      <xdr:spPr>
        <a:xfrm>
          <a:off x="1079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6E534A-EB3D-41BD-9E66-7DAAB2E0E09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288DF8-A44B-4A9D-AEC6-165AD09CBE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084B5D7-5F28-4D34-8895-FE047181D5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C27CEDD-4FCA-469F-8315-B7B9E067F4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0ACC1DB-5236-4DC7-AF7D-01B2023E52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149606</xdr:rowOff>
    </xdr:from>
    <xdr:to>
      <xdr:col>24</xdr:col>
      <xdr:colOff>114300</xdr:colOff>
      <xdr:row>80</xdr:row>
      <xdr:rowOff>79756</xdr:rowOff>
    </xdr:to>
    <xdr:sp macro="" textlink="">
      <xdr:nvSpPr>
        <xdr:cNvPr id="306" name="楕円 305">
          <a:extLst>
            <a:ext uri="{FF2B5EF4-FFF2-40B4-BE49-F238E27FC236}">
              <a16:creationId xmlns:a16="http://schemas.microsoft.com/office/drawing/2014/main" id="{E2BDC1DD-0F5C-421F-ABB2-8E88F07A7085}"/>
            </a:ext>
          </a:extLst>
        </xdr:cNvPr>
        <xdr:cNvSpPr/>
      </xdr:nvSpPr>
      <xdr:spPr>
        <a:xfrm>
          <a:off x="45847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EB8E05F-6F4A-4446-8472-352E841A59E2}"/>
            </a:ext>
          </a:extLst>
        </xdr:cNvPr>
        <xdr:cNvSpPr txBox="1"/>
      </xdr:nvSpPr>
      <xdr:spPr>
        <a:xfrm>
          <a:off x="4673600" y="135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308" name="楕円 307">
          <a:extLst>
            <a:ext uri="{FF2B5EF4-FFF2-40B4-BE49-F238E27FC236}">
              <a16:creationId xmlns:a16="http://schemas.microsoft.com/office/drawing/2014/main" id="{97E8107A-4C32-4B27-94A0-3894243DF97C}"/>
            </a:ext>
          </a:extLst>
        </xdr:cNvPr>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28956</xdr:rowOff>
    </xdr:to>
    <xdr:cxnSp macro="">
      <xdr:nvCxnSpPr>
        <xdr:cNvPr id="309" name="直線コネクタ 308">
          <a:extLst>
            <a:ext uri="{FF2B5EF4-FFF2-40B4-BE49-F238E27FC236}">
              <a16:creationId xmlns:a16="http://schemas.microsoft.com/office/drawing/2014/main" id="{4F53C1AD-BFCA-44D1-8606-D9CCFDC2E962}"/>
            </a:ext>
          </a:extLst>
        </xdr:cNvPr>
        <xdr:cNvCxnSpPr/>
      </xdr:nvCxnSpPr>
      <xdr:spPr>
        <a:xfrm>
          <a:off x="3797300" y="137083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53594</xdr:rowOff>
    </xdr:from>
    <xdr:to>
      <xdr:col>15</xdr:col>
      <xdr:colOff>101600</xdr:colOff>
      <xdr:row>79</xdr:row>
      <xdr:rowOff>155194</xdr:rowOff>
    </xdr:to>
    <xdr:sp macro="" textlink="">
      <xdr:nvSpPr>
        <xdr:cNvPr id="310" name="楕円 309">
          <a:extLst>
            <a:ext uri="{FF2B5EF4-FFF2-40B4-BE49-F238E27FC236}">
              <a16:creationId xmlns:a16="http://schemas.microsoft.com/office/drawing/2014/main" id="{11322725-D0BC-46B3-A5F5-D27B8E781361}"/>
            </a:ext>
          </a:extLst>
        </xdr:cNvPr>
        <xdr:cNvSpPr/>
      </xdr:nvSpPr>
      <xdr:spPr>
        <a:xfrm>
          <a:off x="2857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104394</xdr:rowOff>
    </xdr:from>
    <xdr:to>
      <xdr:col>19</xdr:col>
      <xdr:colOff>177800</xdr:colOff>
      <xdr:row>79</xdr:row>
      <xdr:rowOff>163830</xdr:rowOff>
    </xdr:to>
    <xdr:cxnSp macro="">
      <xdr:nvCxnSpPr>
        <xdr:cNvPr id="311" name="直線コネクタ 310">
          <a:extLst>
            <a:ext uri="{FF2B5EF4-FFF2-40B4-BE49-F238E27FC236}">
              <a16:creationId xmlns:a16="http://schemas.microsoft.com/office/drawing/2014/main" id="{CC137866-D47F-40BF-8062-9B9F079D9BA4}"/>
            </a:ext>
          </a:extLst>
        </xdr:cNvPr>
        <xdr:cNvCxnSpPr/>
      </xdr:nvCxnSpPr>
      <xdr:spPr>
        <a:xfrm>
          <a:off x="2908300" y="13648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131318</xdr:rowOff>
    </xdr:from>
    <xdr:to>
      <xdr:col>10</xdr:col>
      <xdr:colOff>165100</xdr:colOff>
      <xdr:row>80</xdr:row>
      <xdr:rowOff>61468</xdr:rowOff>
    </xdr:to>
    <xdr:sp macro="" textlink="">
      <xdr:nvSpPr>
        <xdr:cNvPr id="312" name="楕円 311">
          <a:extLst>
            <a:ext uri="{FF2B5EF4-FFF2-40B4-BE49-F238E27FC236}">
              <a16:creationId xmlns:a16="http://schemas.microsoft.com/office/drawing/2014/main" id="{1FA67AD6-48C3-44CA-BD98-80F5ADCF5632}"/>
            </a:ext>
          </a:extLst>
        </xdr:cNvPr>
        <xdr:cNvSpPr/>
      </xdr:nvSpPr>
      <xdr:spPr>
        <a:xfrm>
          <a:off x="1968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104394</xdr:rowOff>
    </xdr:from>
    <xdr:to>
      <xdr:col>15</xdr:col>
      <xdr:colOff>50800</xdr:colOff>
      <xdr:row>80</xdr:row>
      <xdr:rowOff>10668</xdr:rowOff>
    </xdr:to>
    <xdr:cxnSp macro="">
      <xdr:nvCxnSpPr>
        <xdr:cNvPr id="313" name="直線コネクタ 312">
          <a:extLst>
            <a:ext uri="{FF2B5EF4-FFF2-40B4-BE49-F238E27FC236}">
              <a16:creationId xmlns:a16="http://schemas.microsoft.com/office/drawing/2014/main" id="{62644F0E-536B-4E1D-BE75-544EE675BF7B}"/>
            </a:ext>
          </a:extLst>
        </xdr:cNvPr>
        <xdr:cNvCxnSpPr/>
      </xdr:nvCxnSpPr>
      <xdr:spPr>
        <a:xfrm flipV="1">
          <a:off x="2019300" y="136489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115315</xdr:rowOff>
    </xdr:from>
    <xdr:to>
      <xdr:col>6</xdr:col>
      <xdr:colOff>38100</xdr:colOff>
      <xdr:row>79</xdr:row>
      <xdr:rowOff>45465</xdr:rowOff>
    </xdr:to>
    <xdr:sp macro="" textlink="">
      <xdr:nvSpPr>
        <xdr:cNvPr id="314" name="楕円 313">
          <a:extLst>
            <a:ext uri="{FF2B5EF4-FFF2-40B4-BE49-F238E27FC236}">
              <a16:creationId xmlns:a16="http://schemas.microsoft.com/office/drawing/2014/main" id="{B3917FE5-09BE-429B-82F7-E0C5EEF006AB}"/>
            </a:ext>
          </a:extLst>
        </xdr:cNvPr>
        <xdr:cNvSpPr/>
      </xdr:nvSpPr>
      <xdr:spPr>
        <a:xfrm>
          <a:off x="1079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166115</xdr:rowOff>
    </xdr:from>
    <xdr:to>
      <xdr:col>10</xdr:col>
      <xdr:colOff>114300</xdr:colOff>
      <xdr:row>80</xdr:row>
      <xdr:rowOff>10668</xdr:rowOff>
    </xdr:to>
    <xdr:cxnSp macro="">
      <xdr:nvCxnSpPr>
        <xdr:cNvPr id="315" name="直線コネクタ 314">
          <a:extLst>
            <a:ext uri="{FF2B5EF4-FFF2-40B4-BE49-F238E27FC236}">
              <a16:creationId xmlns:a16="http://schemas.microsoft.com/office/drawing/2014/main" id="{D792155D-34A8-493D-AC26-662C604F63C2}"/>
            </a:ext>
          </a:extLst>
        </xdr:cNvPr>
        <xdr:cNvCxnSpPr/>
      </xdr:nvCxnSpPr>
      <xdr:spPr>
        <a:xfrm>
          <a:off x="1130300" y="13539215"/>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91E58565-A638-430A-9DFA-CBEBFB613A0F}"/>
            </a:ext>
          </a:extLst>
        </xdr:cNvPr>
        <xdr:cNvSpPr txBox="1"/>
      </xdr:nvSpPr>
      <xdr:spPr>
        <a:xfrm>
          <a:off x="3582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128033</xdr:rowOff>
    </xdr:from>
    <xdr:ext cx="405111" cy="259045"/>
    <xdr:sp macro="" textlink="">
      <xdr:nvSpPr>
        <xdr:cNvPr id="317" name="n_2aveValue【福祉施設】&#10;有形固定資産減価償却率">
          <a:extLst>
            <a:ext uri="{FF2B5EF4-FFF2-40B4-BE49-F238E27FC236}">
              <a16:creationId xmlns:a16="http://schemas.microsoft.com/office/drawing/2014/main" id="{AC2597B4-3759-480C-9EC8-29EF99EC3F3C}"/>
            </a:ext>
          </a:extLst>
        </xdr:cNvPr>
        <xdr:cNvSpPr txBox="1"/>
      </xdr:nvSpPr>
      <xdr:spPr>
        <a:xfrm>
          <a:off x="2705744"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118890</xdr:rowOff>
    </xdr:from>
    <xdr:ext cx="405111" cy="259045"/>
    <xdr:sp macro="" textlink="">
      <xdr:nvSpPr>
        <xdr:cNvPr id="318" name="n_3aveValue【福祉施設】&#10;有形固定資産減価償却率">
          <a:extLst>
            <a:ext uri="{FF2B5EF4-FFF2-40B4-BE49-F238E27FC236}">
              <a16:creationId xmlns:a16="http://schemas.microsoft.com/office/drawing/2014/main" id="{26EE83E8-AFBF-4B34-83C4-35E876F0C55E}"/>
            </a:ext>
          </a:extLst>
        </xdr:cNvPr>
        <xdr:cNvSpPr txBox="1"/>
      </xdr:nvSpPr>
      <xdr:spPr>
        <a:xfrm>
          <a:off x="1816744" y="1383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100601</xdr:rowOff>
    </xdr:from>
    <xdr:ext cx="405111" cy="259045"/>
    <xdr:sp macro="" textlink="">
      <xdr:nvSpPr>
        <xdr:cNvPr id="319" name="n_4aveValue【福祉施設】&#10;有形固定資産減価償却率">
          <a:extLst>
            <a:ext uri="{FF2B5EF4-FFF2-40B4-BE49-F238E27FC236}">
              <a16:creationId xmlns:a16="http://schemas.microsoft.com/office/drawing/2014/main" id="{7D55F955-0067-4CE3-ADFF-9206A715DA46}"/>
            </a:ext>
          </a:extLst>
        </xdr:cNvPr>
        <xdr:cNvSpPr txBox="1"/>
      </xdr:nvSpPr>
      <xdr:spPr>
        <a:xfrm>
          <a:off x="927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320" name="n_1mainValue【福祉施設】&#10;有形固定資産減価償却率">
          <a:extLst>
            <a:ext uri="{FF2B5EF4-FFF2-40B4-BE49-F238E27FC236}">
              <a16:creationId xmlns:a16="http://schemas.microsoft.com/office/drawing/2014/main" id="{956CED96-62B1-4C98-829F-FE075B3F8CCF}"/>
            </a:ext>
          </a:extLst>
        </xdr:cNvPr>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321" name="n_2mainValue【福祉施設】&#10;有形固定資産減価償却率">
          <a:extLst>
            <a:ext uri="{FF2B5EF4-FFF2-40B4-BE49-F238E27FC236}">
              <a16:creationId xmlns:a16="http://schemas.microsoft.com/office/drawing/2014/main" id="{BE7678F9-2993-4CD9-97FB-17467AFB07AA}"/>
            </a:ext>
          </a:extLst>
        </xdr:cNvPr>
        <xdr:cNvSpPr txBox="1"/>
      </xdr:nvSpPr>
      <xdr:spPr>
        <a:xfrm>
          <a:off x="2705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77995</xdr:rowOff>
    </xdr:from>
    <xdr:ext cx="405111" cy="259045"/>
    <xdr:sp macro="" textlink="">
      <xdr:nvSpPr>
        <xdr:cNvPr id="322" name="n_3mainValue【福祉施設】&#10;有形固定資産減価償却率">
          <a:extLst>
            <a:ext uri="{FF2B5EF4-FFF2-40B4-BE49-F238E27FC236}">
              <a16:creationId xmlns:a16="http://schemas.microsoft.com/office/drawing/2014/main" id="{13185DD1-AA6A-47BA-B906-A43D03208E50}"/>
            </a:ext>
          </a:extLst>
        </xdr:cNvPr>
        <xdr:cNvSpPr txBox="1"/>
      </xdr:nvSpPr>
      <xdr:spPr>
        <a:xfrm>
          <a:off x="1816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61992</xdr:rowOff>
    </xdr:from>
    <xdr:ext cx="405111" cy="259045"/>
    <xdr:sp macro="" textlink="">
      <xdr:nvSpPr>
        <xdr:cNvPr id="323" name="n_4mainValue【福祉施設】&#10;有形固定資産減価償却率">
          <a:extLst>
            <a:ext uri="{FF2B5EF4-FFF2-40B4-BE49-F238E27FC236}">
              <a16:creationId xmlns:a16="http://schemas.microsoft.com/office/drawing/2014/main" id="{04FFB333-F5ED-433E-8519-1DA4EB582544}"/>
            </a:ext>
          </a:extLst>
        </xdr:cNvPr>
        <xdr:cNvSpPr txBox="1"/>
      </xdr:nvSpPr>
      <xdr:spPr>
        <a:xfrm>
          <a:off x="927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24B4FCC-7FE3-4709-A3F8-5916C61FFD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2DC7025-91B8-4D1D-A272-03B2DC5B5C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4BE6E66-6273-4F30-B40A-A5886E5F9E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F78A7EB-9451-4C99-B6C5-5AB1F14FBC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53BFA4D-463A-4FB5-B0C7-5A2196B0FB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51F3C04-31C1-41A7-BB3E-DDFCB0FFCE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8179D9C-5963-42DA-9543-2614EA2672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23E1519-2667-41D8-BDAD-C8D465BA41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8B0FE92-28F4-41FF-BA2A-135A74C313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9588B94-5891-4771-9812-13A86510AB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26AEE6DF-0E1A-4642-A308-47B6549B7DC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F91FF8FD-B0DE-4509-93A5-A2023002EA2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9FE70B7-33AB-4CB2-840A-4C488F0BF7D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AD4BDF8B-1484-4F5D-805C-6CFD932DD67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4CC9D96-1D73-4238-B949-78F26BAB8AA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3339F78F-68C5-45E4-976A-2E1686FD67C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2987CC2-D40C-4F33-90BD-675369D6B07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27F20000-178D-40E1-92C6-0D9AFF6107D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6070C6BD-1EDF-4267-A888-C2486000B48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C41E034C-F199-42CC-930F-531BDF1FC96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8ED3EB70-F43D-4443-BEC7-C9C8DEB536A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C0D03449-CC36-4C79-BFD1-8BA79C009F3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4AAABE9-05BF-424A-B113-C211B7A867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787FBAD-8C48-48E1-8F1A-365D65C9C0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A291DD4C-F9CC-4C6E-B4AC-A28473807E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39841483-F5C0-4ED0-B294-3ABEFF43445E}"/>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B0F22805-16F7-4754-AF64-C599D31F80AD}"/>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A3DA30BA-D736-4E35-9E40-3316BB1888EB}"/>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E3B27D3F-CF4D-4CD7-9E70-7575E5EF216D}"/>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4C9FCBE3-0004-4C0C-9A79-48703D93FBA6}"/>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14713</xdr:rowOff>
    </xdr:from>
    <xdr:ext cx="469744" cy="259045"/>
    <xdr:sp macro="" textlink="">
      <xdr:nvSpPr>
        <xdr:cNvPr id="354" name="【福祉施設】&#10;一人当たり面積平均値テキスト">
          <a:extLst>
            <a:ext uri="{FF2B5EF4-FFF2-40B4-BE49-F238E27FC236}">
              <a16:creationId xmlns:a16="http://schemas.microsoft.com/office/drawing/2014/main" id="{2A9BEBF3-AE6E-4E0C-90A8-C2694DEB0234}"/>
            </a:ext>
          </a:extLst>
        </xdr:cNvPr>
        <xdr:cNvSpPr txBox="1"/>
      </xdr:nvSpPr>
      <xdr:spPr>
        <a:xfrm>
          <a:off x="10515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1E958D78-6B88-4F85-AF95-ECA0C6131A33}"/>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7BDDF338-63D5-4294-A83C-A19C1953AE31}"/>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3DF42A7D-3786-4571-A601-8C9A4298D414}"/>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796877FB-E14F-4E99-B142-96CE0573B5F2}"/>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3FAB126-6B22-41D0-BD5C-7B4DBF9E45C9}"/>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4B1B293-A4CA-4458-A6CB-B525468597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3855B7E-5B1C-4BB6-ABBF-6D3DF228BC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6A397FE-7A27-492E-AD16-8DCEA48586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79F42A9-CC5F-4042-8323-B0762E6CD4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2045A2F-09BA-41BA-A695-1D074E7DBF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65" name="楕円 364">
          <a:extLst>
            <a:ext uri="{FF2B5EF4-FFF2-40B4-BE49-F238E27FC236}">
              <a16:creationId xmlns:a16="http://schemas.microsoft.com/office/drawing/2014/main" id="{96D0BFD9-8CA0-4729-A07C-AE08EB6DA3F6}"/>
            </a:ext>
          </a:extLst>
        </xdr:cNvPr>
        <xdr:cNvSpPr/>
      </xdr:nvSpPr>
      <xdr:spPr>
        <a:xfrm>
          <a:off x="10426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108148</xdr:rowOff>
    </xdr:from>
    <xdr:ext cx="469744" cy="259045"/>
    <xdr:sp macro="" textlink="">
      <xdr:nvSpPr>
        <xdr:cNvPr id="366" name="【福祉施設】&#10;一人当たり面積該当値テキスト">
          <a:extLst>
            <a:ext uri="{FF2B5EF4-FFF2-40B4-BE49-F238E27FC236}">
              <a16:creationId xmlns:a16="http://schemas.microsoft.com/office/drawing/2014/main" id="{CABF7D88-16D7-4D20-BE50-A04B448746A9}"/>
            </a:ext>
          </a:extLst>
        </xdr:cNvPr>
        <xdr:cNvSpPr txBox="1"/>
      </xdr:nvSpPr>
      <xdr:spPr>
        <a:xfrm>
          <a:off x="10515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98334</xdr:rowOff>
    </xdr:from>
    <xdr:to>
      <xdr:col>50</xdr:col>
      <xdr:colOff>165100</xdr:colOff>
      <xdr:row>83</xdr:row>
      <xdr:rowOff>28484</xdr:rowOff>
    </xdr:to>
    <xdr:sp macro="" textlink="">
      <xdr:nvSpPr>
        <xdr:cNvPr id="367" name="楕円 366">
          <a:extLst>
            <a:ext uri="{FF2B5EF4-FFF2-40B4-BE49-F238E27FC236}">
              <a16:creationId xmlns:a16="http://schemas.microsoft.com/office/drawing/2014/main" id="{CC284950-FF8A-4F38-A085-A53EA075B7F6}"/>
            </a:ext>
          </a:extLst>
        </xdr:cNvPr>
        <xdr:cNvSpPr/>
      </xdr:nvSpPr>
      <xdr:spPr>
        <a:xfrm>
          <a:off x="9588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136071</xdr:rowOff>
    </xdr:from>
    <xdr:to>
      <xdr:col>55</xdr:col>
      <xdr:colOff>0</xdr:colOff>
      <xdr:row>82</xdr:row>
      <xdr:rowOff>149134</xdr:rowOff>
    </xdr:to>
    <xdr:cxnSp macro="">
      <xdr:nvCxnSpPr>
        <xdr:cNvPr id="368" name="直線コネクタ 367">
          <a:extLst>
            <a:ext uri="{FF2B5EF4-FFF2-40B4-BE49-F238E27FC236}">
              <a16:creationId xmlns:a16="http://schemas.microsoft.com/office/drawing/2014/main" id="{B9ADA9F8-9396-41E1-A09E-18A8EB39CDE5}"/>
            </a:ext>
          </a:extLst>
        </xdr:cNvPr>
        <xdr:cNvCxnSpPr/>
      </xdr:nvCxnSpPr>
      <xdr:spPr>
        <a:xfrm flipV="1">
          <a:off x="9639300" y="141949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108131</xdr:rowOff>
    </xdr:from>
    <xdr:to>
      <xdr:col>46</xdr:col>
      <xdr:colOff>38100</xdr:colOff>
      <xdr:row>83</xdr:row>
      <xdr:rowOff>38281</xdr:rowOff>
    </xdr:to>
    <xdr:sp macro="" textlink="">
      <xdr:nvSpPr>
        <xdr:cNvPr id="369" name="楕円 368">
          <a:extLst>
            <a:ext uri="{FF2B5EF4-FFF2-40B4-BE49-F238E27FC236}">
              <a16:creationId xmlns:a16="http://schemas.microsoft.com/office/drawing/2014/main" id="{9CB72460-A0EF-450A-B195-21DA6AAF942A}"/>
            </a:ext>
          </a:extLst>
        </xdr:cNvPr>
        <xdr:cNvSpPr/>
      </xdr:nvSpPr>
      <xdr:spPr>
        <a:xfrm>
          <a:off x="869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149134</xdr:rowOff>
    </xdr:from>
    <xdr:to>
      <xdr:col>50</xdr:col>
      <xdr:colOff>114300</xdr:colOff>
      <xdr:row>82</xdr:row>
      <xdr:rowOff>158931</xdr:rowOff>
    </xdr:to>
    <xdr:cxnSp macro="">
      <xdr:nvCxnSpPr>
        <xdr:cNvPr id="370" name="直線コネクタ 369">
          <a:extLst>
            <a:ext uri="{FF2B5EF4-FFF2-40B4-BE49-F238E27FC236}">
              <a16:creationId xmlns:a16="http://schemas.microsoft.com/office/drawing/2014/main" id="{66233043-A21D-4495-AC61-F5CCBAA567DA}"/>
            </a:ext>
          </a:extLst>
        </xdr:cNvPr>
        <xdr:cNvCxnSpPr/>
      </xdr:nvCxnSpPr>
      <xdr:spPr>
        <a:xfrm flipV="1">
          <a:off x="8750300" y="14208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71" name="楕円 370">
          <a:extLst>
            <a:ext uri="{FF2B5EF4-FFF2-40B4-BE49-F238E27FC236}">
              <a16:creationId xmlns:a16="http://schemas.microsoft.com/office/drawing/2014/main" id="{48CA417A-6F5A-4142-A2A2-951ABD88C024}"/>
            </a:ext>
          </a:extLst>
        </xdr:cNvPr>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158931</xdr:rowOff>
    </xdr:from>
    <xdr:to>
      <xdr:col>45</xdr:col>
      <xdr:colOff>177800</xdr:colOff>
      <xdr:row>82</xdr:row>
      <xdr:rowOff>168729</xdr:rowOff>
    </xdr:to>
    <xdr:cxnSp macro="">
      <xdr:nvCxnSpPr>
        <xdr:cNvPr id="372" name="直線コネクタ 371">
          <a:extLst>
            <a:ext uri="{FF2B5EF4-FFF2-40B4-BE49-F238E27FC236}">
              <a16:creationId xmlns:a16="http://schemas.microsoft.com/office/drawing/2014/main" id="{B6E38F39-4A7A-489B-8092-8F1AAC0593A6}"/>
            </a:ext>
          </a:extLst>
        </xdr:cNvPr>
        <xdr:cNvCxnSpPr/>
      </xdr:nvCxnSpPr>
      <xdr:spPr>
        <a:xfrm flipV="1">
          <a:off x="7861300" y="142178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15058</xdr:rowOff>
    </xdr:from>
    <xdr:to>
      <xdr:col>36</xdr:col>
      <xdr:colOff>165100</xdr:colOff>
      <xdr:row>83</xdr:row>
      <xdr:rowOff>116658</xdr:rowOff>
    </xdr:to>
    <xdr:sp macro="" textlink="">
      <xdr:nvSpPr>
        <xdr:cNvPr id="373" name="楕円 372">
          <a:extLst>
            <a:ext uri="{FF2B5EF4-FFF2-40B4-BE49-F238E27FC236}">
              <a16:creationId xmlns:a16="http://schemas.microsoft.com/office/drawing/2014/main" id="{62A374C3-4302-48E2-996C-1C21E79FEAAA}"/>
            </a:ext>
          </a:extLst>
        </xdr:cNvPr>
        <xdr:cNvSpPr/>
      </xdr:nvSpPr>
      <xdr:spPr>
        <a:xfrm>
          <a:off x="692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65858</xdr:rowOff>
    </xdr:to>
    <xdr:cxnSp macro="">
      <xdr:nvCxnSpPr>
        <xdr:cNvPr id="374" name="直線コネクタ 373">
          <a:extLst>
            <a:ext uri="{FF2B5EF4-FFF2-40B4-BE49-F238E27FC236}">
              <a16:creationId xmlns:a16="http://schemas.microsoft.com/office/drawing/2014/main" id="{9DF9B411-BAEA-4095-A9C5-7E0D58FF4682}"/>
            </a:ext>
          </a:extLst>
        </xdr:cNvPr>
        <xdr:cNvCxnSpPr/>
      </xdr:nvCxnSpPr>
      <xdr:spPr>
        <a:xfrm flipV="1">
          <a:off x="6972300" y="142276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40839</xdr:rowOff>
    </xdr:from>
    <xdr:ext cx="469744" cy="259045"/>
    <xdr:sp macro="" textlink="">
      <xdr:nvSpPr>
        <xdr:cNvPr id="375" name="n_1aveValue【福祉施設】&#10;一人当たり面積">
          <a:extLst>
            <a:ext uri="{FF2B5EF4-FFF2-40B4-BE49-F238E27FC236}">
              <a16:creationId xmlns:a16="http://schemas.microsoft.com/office/drawing/2014/main" id="{3CA44E4C-79C4-41AF-AD1F-14D8C1E44C77}"/>
            </a:ext>
          </a:extLst>
        </xdr:cNvPr>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E1298C1E-E57F-4749-A2BC-AA0AFD4790BB}"/>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a:extLst>
            <a:ext uri="{FF2B5EF4-FFF2-40B4-BE49-F238E27FC236}">
              <a16:creationId xmlns:a16="http://schemas.microsoft.com/office/drawing/2014/main" id="{92D1E27F-1998-47AB-9456-CD234256A7B5}"/>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a:extLst>
            <a:ext uri="{FF2B5EF4-FFF2-40B4-BE49-F238E27FC236}">
              <a16:creationId xmlns:a16="http://schemas.microsoft.com/office/drawing/2014/main" id="{AB0EA0CC-0775-42E7-8754-986002119142}"/>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45011</xdr:rowOff>
    </xdr:from>
    <xdr:ext cx="469744" cy="259045"/>
    <xdr:sp macro="" textlink="">
      <xdr:nvSpPr>
        <xdr:cNvPr id="379" name="n_1mainValue【福祉施設】&#10;一人当たり面積">
          <a:extLst>
            <a:ext uri="{FF2B5EF4-FFF2-40B4-BE49-F238E27FC236}">
              <a16:creationId xmlns:a16="http://schemas.microsoft.com/office/drawing/2014/main" id="{D23795C9-866B-4A75-95CB-C22668FA24A2}"/>
            </a:ext>
          </a:extLst>
        </xdr:cNvPr>
        <xdr:cNvSpPr txBox="1"/>
      </xdr:nvSpPr>
      <xdr:spPr>
        <a:xfrm>
          <a:off x="93917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54808</xdr:rowOff>
    </xdr:from>
    <xdr:ext cx="469744" cy="259045"/>
    <xdr:sp macro="" textlink="">
      <xdr:nvSpPr>
        <xdr:cNvPr id="380" name="n_2mainValue【福祉施設】&#10;一人当たり面積">
          <a:extLst>
            <a:ext uri="{FF2B5EF4-FFF2-40B4-BE49-F238E27FC236}">
              <a16:creationId xmlns:a16="http://schemas.microsoft.com/office/drawing/2014/main" id="{8EA81690-EC99-40F5-AC31-98047268E79F}"/>
            </a:ext>
          </a:extLst>
        </xdr:cNvPr>
        <xdr:cNvSpPr txBox="1"/>
      </xdr:nvSpPr>
      <xdr:spPr>
        <a:xfrm>
          <a:off x="8515427" y="1394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81" name="n_3mainValue【福祉施設】&#10;一人当たり面積">
          <a:extLst>
            <a:ext uri="{FF2B5EF4-FFF2-40B4-BE49-F238E27FC236}">
              <a16:creationId xmlns:a16="http://schemas.microsoft.com/office/drawing/2014/main" id="{0229B126-70A2-41A8-9890-4177EBFE9A7D}"/>
            </a:ext>
          </a:extLst>
        </xdr:cNvPr>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133185</xdr:rowOff>
    </xdr:from>
    <xdr:ext cx="469744" cy="259045"/>
    <xdr:sp macro="" textlink="">
      <xdr:nvSpPr>
        <xdr:cNvPr id="382" name="n_4mainValue【福祉施設】&#10;一人当たり面積">
          <a:extLst>
            <a:ext uri="{FF2B5EF4-FFF2-40B4-BE49-F238E27FC236}">
              <a16:creationId xmlns:a16="http://schemas.microsoft.com/office/drawing/2014/main" id="{106B1001-0805-4EDC-824F-998300F16C3B}"/>
            </a:ext>
          </a:extLst>
        </xdr:cNvPr>
        <xdr:cNvSpPr txBox="1"/>
      </xdr:nvSpPr>
      <xdr:spPr>
        <a:xfrm>
          <a:off x="6737427" y="1402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0E8B7A5-1D25-4E12-BB5D-7415B961C8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2BD19D7-335A-464D-95B4-8B7F6551AC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22A0117-A9B3-48DC-ACA1-F2EABA5DC4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9B80BAD-BFB6-4605-A4D5-E78F1D710D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EADE0E0-0BCA-43A5-A48A-2FB6F1F01B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058A389-0318-4E2E-802C-91EE310712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CFD8B66E-FF99-4E4F-A0C5-70BAA13DE2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33D94C3-1A13-4568-98B0-27ACBC7C95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C9A2CDF-E0B0-4003-82F7-2151B07DAC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4FFE37E8-8187-4716-9536-F8610DC9DC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1D96EEFF-4FBA-4F2F-9ED0-104BC346D37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C26B127-4D6D-4FD5-9244-656A3F154DE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87A909F6-C713-41C3-8E8F-2A7BF301474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E9C4D9FE-3B88-4731-9A9C-A3ED175FE2C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C8EF43D2-3952-472B-9446-79DA75FF681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A0EE8530-AA99-4139-9951-05F34C645D7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390B91CE-2789-4198-BC87-E2855BD11EC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A16A4993-BA8C-4364-A2D2-45DF8781AD9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C0F15F09-35F2-4174-8A25-E0444414391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73CFC35C-DADF-4454-AFEA-2B9A37ACA0C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5A1A3915-5DAC-40CC-AFC8-4325E55D4E4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AA857962-B21A-4816-BC2A-995116A508B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92A8AA64-8818-42DB-B325-89516F4C948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DDB929C7-852F-4314-A357-4BB55AF713A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741ED83-E6BF-4B84-BA70-3FDDE9AC6E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A289832C-4A4D-434A-AF4B-59E62871A46C}"/>
            </a:ext>
          </a:extLst>
        </xdr:cNvPr>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FCAAC421-D975-41C8-BE97-05E5A560DE1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1E9E5EF1-F3C7-457B-BE70-1243E3CA678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52184430-DBE1-472E-A0D6-D92633DF1FE9}"/>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175AFD71-468C-4629-8C4B-020DB078A89E}"/>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100528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49B23CFF-158C-4845-BCF9-696D14C7DAFE}"/>
            </a:ext>
          </a:extLst>
        </xdr:cNvPr>
        <xdr:cNvSpPr txBox="1"/>
      </xdr:nvSpPr>
      <xdr:spPr>
        <a:xfrm>
          <a:off x="4673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BCD682B1-3511-4A62-BDEB-E3BFEA571773}"/>
            </a:ext>
          </a:extLst>
        </xdr:cNvPr>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9418516F-ACBD-4B77-91FA-97C8BCD51787}"/>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AD17DBBB-7F7B-4735-9039-E87B6B91B9F5}"/>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D8C7765-984C-4C74-A7C0-C0C73E92F08E}"/>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680460DD-B530-4A7F-BF97-4E5D19636F82}"/>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BBE7F62-1D6F-4092-BCC0-C3D4A6F984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FCEF09C-D1CB-40AF-AAB5-AD2F9946072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82C586C-70EA-4460-8BEB-1B071D3D7F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B3FE43E-CD23-4B1B-A9CB-822E00728F7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303C4A6-4F1D-421D-94DC-8634E79B1C0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424" name="楕円 423">
          <a:extLst>
            <a:ext uri="{FF2B5EF4-FFF2-40B4-BE49-F238E27FC236}">
              <a16:creationId xmlns:a16="http://schemas.microsoft.com/office/drawing/2014/main" id="{70E5AD28-6589-44B0-ACD5-078C568662D7}"/>
            </a:ext>
          </a:extLst>
        </xdr:cNvPr>
        <xdr:cNvSpPr/>
      </xdr:nvSpPr>
      <xdr:spPr>
        <a:xfrm>
          <a:off x="4584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39750</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D68EDC97-00C9-4486-9D60-890435710579}"/>
            </a:ext>
          </a:extLst>
        </xdr:cNvPr>
        <xdr:cNvSpPr txBox="1"/>
      </xdr:nvSpPr>
      <xdr:spPr>
        <a:xfrm>
          <a:off x="4673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170724</xdr:rowOff>
    </xdr:from>
    <xdr:to>
      <xdr:col>20</xdr:col>
      <xdr:colOff>38100</xdr:colOff>
      <xdr:row>106</xdr:row>
      <xdr:rowOff>100874</xdr:rowOff>
    </xdr:to>
    <xdr:sp macro="" textlink="">
      <xdr:nvSpPr>
        <xdr:cNvPr id="426" name="楕円 425">
          <a:extLst>
            <a:ext uri="{FF2B5EF4-FFF2-40B4-BE49-F238E27FC236}">
              <a16:creationId xmlns:a16="http://schemas.microsoft.com/office/drawing/2014/main" id="{9FECAB8B-F498-4444-B997-4CCA2406C71F}"/>
            </a:ext>
          </a:extLst>
        </xdr:cNvPr>
        <xdr:cNvSpPr/>
      </xdr:nvSpPr>
      <xdr:spPr>
        <a:xfrm>
          <a:off x="3746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50074</xdr:rowOff>
    </xdr:from>
    <xdr:to>
      <xdr:col>24</xdr:col>
      <xdr:colOff>63500</xdr:colOff>
      <xdr:row>106</xdr:row>
      <xdr:rowOff>112123</xdr:rowOff>
    </xdr:to>
    <xdr:cxnSp macro="">
      <xdr:nvCxnSpPr>
        <xdr:cNvPr id="427" name="直線コネクタ 426">
          <a:extLst>
            <a:ext uri="{FF2B5EF4-FFF2-40B4-BE49-F238E27FC236}">
              <a16:creationId xmlns:a16="http://schemas.microsoft.com/office/drawing/2014/main" id="{CF5CA230-2BC0-40E8-9CEA-5AC4E4EB12FF}"/>
            </a:ext>
          </a:extLst>
        </xdr:cNvPr>
        <xdr:cNvCxnSpPr/>
      </xdr:nvCxnSpPr>
      <xdr:spPr>
        <a:xfrm>
          <a:off x="3797300" y="182237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146231</xdr:rowOff>
    </xdr:from>
    <xdr:to>
      <xdr:col>15</xdr:col>
      <xdr:colOff>101600</xdr:colOff>
      <xdr:row>106</xdr:row>
      <xdr:rowOff>76381</xdr:rowOff>
    </xdr:to>
    <xdr:sp macro="" textlink="">
      <xdr:nvSpPr>
        <xdr:cNvPr id="428" name="楕円 427">
          <a:extLst>
            <a:ext uri="{FF2B5EF4-FFF2-40B4-BE49-F238E27FC236}">
              <a16:creationId xmlns:a16="http://schemas.microsoft.com/office/drawing/2014/main" id="{B9A7B796-C240-464C-879D-CD07D20648EC}"/>
            </a:ext>
          </a:extLst>
        </xdr:cNvPr>
        <xdr:cNvSpPr/>
      </xdr:nvSpPr>
      <xdr:spPr>
        <a:xfrm>
          <a:off x="2857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50074</xdr:rowOff>
    </xdr:to>
    <xdr:cxnSp macro="">
      <xdr:nvCxnSpPr>
        <xdr:cNvPr id="429" name="直線コネクタ 428">
          <a:extLst>
            <a:ext uri="{FF2B5EF4-FFF2-40B4-BE49-F238E27FC236}">
              <a16:creationId xmlns:a16="http://schemas.microsoft.com/office/drawing/2014/main" id="{1DD24C49-212A-43E1-A6FF-FF5A2F3D341E}"/>
            </a:ext>
          </a:extLst>
        </xdr:cNvPr>
        <xdr:cNvCxnSpPr/>
      </xdr:nvCxnSpPr>
      <xdr:spPr>
        <a:xfrm>
          <a:off x="2908300" y="181992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167458</xdr:rowOff>
    </xdr:from>
    <xdr:to>
      <xdr:col>10</xdr:col>
      <xdr:colOff>165100</xdr:colOff>
      <xdr:row>106</xdr:row>
      <xdr:rowOff>97608</xdr:rowOff>
    </xdr:to>
    <xdr:sp macro="" textlink="">
      <xdr:nvSpPr>
        <xdr:cNvPr id="430" name="楕円 429">
          <a:extLst>
            <a:ext uri="{FF2B5EF4-FFF2-40B4-BE49-F238E27FC236}">
              <a16:creationId xmlns:a16="http://schemas.microsoft.com/office/drawing/2014/main" id="{5EAF0F31-6844-4B88-9C59-97D0E1912D7E}"/>
            </a:ext>
          </a:extLst>
        </xdr:cNvPr>
        <xdr:cNvSpPr/>
      </xdr:nvSpPr>
      <xdr:spPr>
        <a:xfrm>
          <a:off x="1968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25581</xdr:rowOff>
    </xdr:from>
    <xdr:to>
      <xdr:col>15</xdr:col>
      <xdr:colOff>50800</xdr:colOff>
      <xdr:row>106</xdr:row>
      <xdr:rowOff>46808</xdr:rowOff>
    </xdr:to>
    <xdr:cxnSp macro="">
      <xdr:nvCxnSpPr>
        <xdr:cNvPr id="431" name="直線コネクタ 430">
          <a:extLst>
            <a:ext uri="{FF2B5EF4-FFF2-40B4-BE49-F238E27FC236}">
              <a16:creationId xmlns:a16="http://schemas.microsoft.com/office/drawing/2014/main" id="{D66555B7-C94C-4F4D-A451-FCF4DEE25D35}"/>
            </a:ext>
          </a:extLst>
        </xdr:cNvPr>
        <xdr:cNvCxnSpPr/>
      </xdr:nvCxnSpPr>
      <xdr:spPr>
        <a:xfrm flipV="1">
          <a:off x="2019300" y="181992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7438</xdr:rowOff>
    </xdr:from>
    <xdr:to>
      <xdr:col>6</xdr:col>
      <xdr:colOff>38100</xdr:colOff>
      <xdr:row>106</xdr:row>
      <xdr:rowOff>109038</xdr:rowOff>
    </xdr:to>
    <xdr:sp macro="" textlink="">
      <xdr:nvSpPr>
        <xdr:cNvPr id="432" name="楕円 431">
          <a:extLst>
            <a:ext uri="{FF2B5EF4-FFF2-40B4-BE49-F238E27FC236}">
              <a16:creationId xmlns:a16="http://schemas.microsoft.com/office/drawing/2014/main" id="{A2664D4B-0E10-4E1B-A74E-405965CA82AD}"/>
            </a:ext>
          </a:extLst>
        </xdr:cNvPr>
        <xdr:cNvSpPr/>
      </xdr:nvSpPr>
      <xdr:spPr>
        <a:xfrm>
          <a:off x="1079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46808</xdr:rowOff>
    </xdr:from>
    <xdr:to>
      <xdr:col>10</xdr:col>
      <xdr:colOff>114300</xdr:colOff>
      <xdr:row>106</xdr:row>
      <xdr:rowOff>58238</xdr:rowOff>
    </xdr:to>
    <xdr:cxnSp macro="">
      <xdr:nvCxnSpPr>
        <xdr:cNvPr id="433" name="直線コネクタ 432">
          <a:extLst>
            <a:ext uri="{FF2B5EF4-FFF2-40B4-BE49-F238E27FC236}">
              <a16:creationId xmlns:a16="http://schemas.microsoft.com/office/drawing/2014/main" id="{6F1C9F22-FE7E-4AAA-ADD8-9FFBFDBD4E16}"/>
            </a:ext>
          </a:extLst>
        </xdr:cNvPr>
        <xdr:cNvCxnSpPr/>
      </xdr:nvCxnSpPr>
      <xdr:spPr>
        <a:xfrm flipV="1">
          <a:off x="1130300" y="182205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34" name="n_1aveValue【市民会館】&#10;有形固定資産減価償却率">
          <a:extLst>
            <a:ext uri="{FF2B5EF4-FFF2-40B4-BE49-F238E27FC236}">
              <a16:creationId xmlns:a16="http://schemas.microsoft.com/office/drawing/2014/main" id="{2B2404CE-80D4-4886-B6C7-B94659FE14DB}"/>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FB4CC384-D31D-4CD7-9998-4C5FFE6A1109}"/>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a:extLst>
            <a:ext uri="{FF2B5EF4-FFF2-40B4-BE49-F238E27FC236}">
              <a16:creationId xmlns:a16="http://schemas.microsoft.com/office/drawing/2014/main" id="{1F380AF1-C4C5-4F71-A5FF-2E3C390777F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8D083091-74EC-4568-9DA0-BA7AF6DDA0FD}"/>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92001</xdr:rowOff>
    </xdr:from>
    <xdr:ext cx="405111" cy="259045"/>
    <xdr:sp macro="" textlink="">
      <xdr:nvSpPr>
        <xdr:cNvPr id="438" name="n_1mainValue【市民会館】&#10;有形固定資産減価償却率">
          <a:extLst>
            <a:ext uri="{FF2B5EF4-FFF2-40B4-BE49-F238E27FC236}">
              <a16:creationId xmlns:a16="http://schemas.microsoft.com/office/drawing/2014/main" id="{CB3C96DA-97A5-4BB4-9826-33A9A7DED28B}"/>
            </a:ext>
          </a:extLst>
        </xdr:cNvPr>
        <xdr:cNvSpPr txBox="1"/>
      </xdr:nvSpPr>
      <xdr:spPr>
        <a:xfrm>
          <a:off x="3582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67508</xdr:rowOff>
    </xdr:from>
    <xdr:ext cx="405111" cy="259045"/>
    <xdr:sp macro="" textlink="">
      <xdr:nvSpPr>
        <xdr:cNvPr id="439" name="n_2mainValue【市民会館】&#10;有形固定資産減価償却率">
          <a:extLst>
            <a:ext uri="{FF2B5EF4-FFF2-40B4-BE49-F238E27FC236}">
              <a16:creationId xmlns:a16="http://schemas.microsoft.com/office/drawing/2014/main" id="{AD54025E-BD4B-482A-B6C2-47B8F0A36583}"/>
            </a:ext>
          </a:extLst>
        </xdr:cNvPr>
        <xdr:cNvSpPr txBox="1"/>
      </xdr:nvSpPr>
      <xdr:spPr>
        <a:xfrm>
          <a:off x="2705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88735</xdr:rowOff>
    </xdr:from>
    <xdr:ext cx="405111" cy="259045"/>
    <xdr:sp macro="" textlink="">
      <xdr:nvSpPr>
        <xdr:cNvPr id="440" name="n_3mainValue【市民会館】&#10;有形固定資産減価償却率">
          <a:extLst>
            <a:ext uri="{FF2B5EF4-FFF2-40B4-BE49-F238E27FC236}">
              <a16:creationId xmlns:a16="http://schemas.microsoft.com/office/drawing/2014/main" id="{749AFA44-6BFD-4EE6-9534-DC0A15A2A82F}"/>
            </a:ext>
          </a:extLst>
        </xdr:cNvPr>
        <xdr:cNvSpPr txBox="1"/>
      </xdr:nvSpPr>
      <xdr:spPr>
        <a:xfrm>
          <a:off x="1816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100165</xdr:rowOff>
    </xdr:from>
    <xdr:ext cx="405111" cy="259045"/>
    <xdr:sp macro="" textlink="">
      <xdr:nvSpPr>
        <xdr:cNvPr id="441" name="n_4mainValue【市民会館】&#10;有形固定資産減価償却率">
          <a:extLst>
            <a:ext uri="{FF2B5EF4-FFF2-40B4-BE49-F238E27FC236}">
              <a16:creationId xmlns:a16="http://schemas.microsoft.com/office/drawing/2014/main" id="{F7F90729-2EA6-4280-B67A-E47329A0D4A5}"/>
            </a:ext>
          </a:extLst>
        </xdr:cNvPr>
        <xdr:cNvSpPr txBox="1"/>
      </xdr:nvSpPr>
      <xdr:spPr>
        <a:xfrm>
          <a:off x="927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70F490B7-A512-46AC-BB66-C075379EB3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9A33CA79-71BE-4AE9-B88C-3B743AAB73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E8C52E17-7172-4DA8-8599-06BE8604FB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E54A3C0-0A07-4075-971E-11DE78B8D7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24AED0D6-EFB8-43DB-B4C6-8C3105C9A5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B5F55B32-3B22-4310-8E00-5F8C0C14FA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FE01C6D1-ECE7-462F-AFDE-97598C4DD4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C6141151-3C4D-4EC3-A3F9-FF58F08BD0D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677A4E0B-B680-4E7A-873A-B630537662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AE14E467-3919-4E26-8B98-FD12EE93864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DEB333E6-C842-44A5-AC47-EDFE5137BFB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51DE25B-8BB6-451A-B715-79A35F56ECB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25E1E5A8-DEB2-4F46-8E9A-A27B2CCF80A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D71420A2-7306-40CF-A31E-4D62BD42C98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DB0FA218-B077-414F-84DA-D8B7C52BD3C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4CB52181-AAE3-4544-9924-544748FC21A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7B0150E1-AE01-438F-B084-ACE9CC683C4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56F9344E-2F8E-4A90-B25A-D580BA72FBA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E983D9F0-AC38-41E5-AE61-B6A31DDA1A4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583B961A-34D5-40EC-B390-517A9EA8488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36D63657-1C37-4AC1-8062-9C57A97775F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6DC8BAB0-D234-4934-9B15-D0B994BFB6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90BEECE8-DF91-4EBD-B609-C94794336EA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A4220568-9F4E-4A4A-9100-BA6FF1CC521F}"/>
            </a:ext>
          </a:extLst>
        </xdr:cNvPr>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9FCFE5A6-48C7-4093-9C6E-E595129B1689}"/>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EFDBEAFD-F2DC-4631-B247-DCB53A47EEF3}"/>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E1CF0E65-9D86-4B88-BF63-7BE32553CEE3}"/>
            </a:ext>
          </a:extLst>
        </xdr:cNvPr>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B054E0D0-78DF-439E-A9FE-C98E4886C154}"/>
            </a:ext>
          </a:extLst>
        </xdr:cNvPr>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0" name="【市民会館】&#10;一人当たり面積平均値テキスト">
          <a:extLst>
            <a:ext uri="{FF2B5EF4-FFF2-40B4-BE49-F238E27FC236}">
              <a16:creationId xmlns:a16="http://schemas.microsoft.com/office/drawing/2014/main" id="{037470AA-154A-4878-A811-126555759C6B}"/>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BAC89DFA-1929-4F41-8AD7-FEC17726F2BE}"/>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2723A1ED-512A-468C-9AA8-C333754D89B2}"/>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73" name="フローチャート: 判断 472">
          <a:extLst>
            <a:ext uri="{FF2B5EF4-FFF2-40B4-BE49-F238E27FC236}">
              <a16:creationId xmlns:a16="http://schemas.microsoft.com/office/drawing/2014/main" id="{F83C7A14-5879-4477-80A0-7D6217E7B11F}"/>
            </a:ext>
          </a:extLst>
        </xdr:cNvPr>
        <xdr:cNvSpPr/>
      </xdr:nvSpPr>
      <xdr:spPr>
        <a:xfrm>
          <a:off x="869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105411</xdr:rowOff>
    </xdr:from>
    <xdr:to>
      <xdr:col>41</xdr:col>
      <xdr:colOff>101600</xdr:colOff>
      <xdr:row>105</xdr:row>
      <xdr:rowOff>35561</xdr:rowOff>
    </xdr:to>
    <xdr:sp macro="" textlink="">
      <xdr:nvSpPr>
        <xdr:cNvPr id="474" name="フローチャート: 判断 473">
          <a:extLst>
            <a:ext uri="{FF2B5EF4-FFF2-40B4-BE49-F238E27FC236}">
              <a16:creationId xmlns:a16="http://schemas.microsoft.com/office/drawing/2014/main" id="{8D6B0F1E-1CAE-4C98-9565-306DE1CB801D}"/>
            </a:ext>
          </a:extLst>
        </xdr:cNvPr>
        <xdr:cNvSpPr/>
      </xdr:nvSpPr>
      <xdr:spPr>
        <a:xfrm>
          <a:off x="781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78739</xdr:rowOff>
    </xdr:from>
    <xdr:to>
      <xdr:col>36</xdr:col>
      <xdr:colOff>165100</xdr:colOff>
      <xdr:row>105</xdr:row>
      <xdr:rowOff>8889</xdr:rowOff>
    </xdr:to>
    <xdr:sp macro="" textlink="">
      <xdr:nvSpPr>
        <xdr:cNvPr id="475" name="フローチャート: 判断 474">
          <a:extLst>
            <a:ext uri="{FF2B5EF4-FFF2-40B4-BE49-F238E27FC236}">
              <a16:creationId xmlns:a16="http://schemas.microsoft.com/office/drawing/2014/main" id="{930BD663-6440-4D9A-82C8-9702B673CAF8}"/>
            </a:ext>
          </a:extLst>
        </xdr:cNvPr>
        <xdr:cNvSpPr/>
      </xdr:nvSpPr>
      <xdr:spPr>
        <a:xfrm>
          <a:off x="6921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99C32FF-30E8-4771-9629-EF842DBE19E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2153829-DFF1-430A-BF46-702E72A7836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8729CD6-2C1D-4153-A22A-93CA4D64C17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7D5BFBA5-2E51-425F-A27D-8144882FAA4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51B2BF5-B867-42F7-9BE4-7D07065C9D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2539</xdr:rowOff>
    </xdr:from>
    <xdr:to>
      <xdr:col>55</xdr:col>
      <xdr:colOff>50800</xdr:colOff>
      <xdr:row>102</xdr:row>
      <xdr:rowOff>104139</xdr:rowOff>
    </xdr:to>
    <xdr:sp macro="" textlink="">
      <xdr:nvSpPr>
        <xdr:cNvPr id="481" name="楕円 480">
          <a:extLst>
            <a:ext uri="{FF2B5EF4-FFF2-40B4-BE49-F238E27FC236}">
              <a16:creationId xmlns:a16="http://schemas.microsoft.com/office/drawing/2014/main" id="{C44A5E4F-0C7E-4C1A-9A1D-5A068D9B47E0}"/>
            </a:ext>
          </a:extLst>
        </xdr:cNvPr>
        <xdr:cNvSpPr/>
      </xdr:nvSpPr>
      <xdr:spPr>
        <a:xfrm>
          <a:off x="10426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25416</xdr:rowOff>
    </xdr:from>
    <xdr:ext cx="469744" cy="259045"/>
    <xdr:sp macro="" textlink="">
      <xdr:nvSpPr>
        <xdr:cNvPr id="482" name="【市民会館】&#10;一人当たり面積該当値テキスト">
          <a:extLst>
            <a:ext uri="{FF2B5EF4-FFF2-40B4-BE49-F238E27FC236}">
              <a16:creationId xmlns:a16="http://schemas.microsoft.com/office/drawing/2014/main" id="{69F7D27F-9766-4431-A036-70C4858CBCE7}"/>
            </a:ext>
          </a:extLst>
        </xdr:cNvPr>
        <xdr:cNvSpPr txBox="1"/>
      </xdr:nvSpPr>
      <xdr:spPr>
        <a:xfrm>
          <a:off x="10515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25400</xdr:rowOff>
    </xdr:from>
    <xdr:to>
      <xdr:col>50</xdr:col>
      <xdr:colOff>165100</xdr:colOff>
      <xdr:row>102</xdr:row>
      <xdr:rowOff>127000</xdr:rowOff>
    </xdr:to>
    <xdr:sp macro="" textlink="">
      <xdr:nvSpPr>
        <xdr:cNvPr id="483" name="楕円 482">
          <a:extLst>
            <a:ext uri="{FF2B5EF4-FFF2-40B4-BE49-F238E27FC236}">
              <a16:creationId xmlns:a16="http://schemas.microsoft.com/office/drawing/2014/main" id="{65D5E57B-6C54-4829-A67C-0DD86E45D0D2}"/>
            </a:ext>
          </a:extLst>
        </xdr:cNvPr>
        <xdr:cNvSpPr/>
      </xdr:nvSpPr>
      <xdr:spPr>
        <a:xfrm>
          <a:off x="958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53339</xdr:rowOff>
    </xdr:from>
    <xdr:to>
      <xdr:col>55</xdr:col>
      <xdr:colOff>0</xdr:colOff>
      <xdr:row>102</xdr:row>
      <xdr:rowOff>76200</xdr:rowOff>
    </xdr:to>
    <xdr:cxnSp macro="">
      <xdr:nvCxnSpPr>
        <xdr:cNvPr id="484" name="直線コネクタ 483">
          <a:extLst>
            <a:ext uri="{FF2B5EF4-FFF2-40B4-BE49-F238E27FC236}">
              <a16:creationId xmlns:a16="http://schemas.microsoft.com/office/drawing/2014/main" id="{3A8FE841-C4DB-4BA0-8465-6F63F6CF1E44}"/>
            </a:ext>
          </a:extLst>
        </xdr:cNvPr>
        <xdr:cNvCxnSpPr/>
      </xdr:nvCxnSpPr>
      <xdr:spPr>
        <a:xfrm flipV="1">
          <a:off x="9639300" y="17541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36830</xdr:rowOff>
    </xdr:from>
    <xdr:to>
      <xdr:col>46</xdr:col>
      <xdr:colOff>38100</xdr:colOff>
      <xdr:row>102</xdr:row>
      <xdr:rowOff>138430</xdr:rowOff>
    </xdr:to>
    <xdr:sp macro="" textlink="">
      <xdr:nvSpPr>
        <xdr:cNvPr id="485" name="楕円 484">
          <a:extLst>
            <a:ext uri="{FF2B5EF4-FFF2-40B4-BE49-F238E27FC236}">
              <a16:creationId xmlns:a16="http://schemas.microsoft.com/office/drawing/2014/main" id="{6E13F8FA-074D-4D4D-B713-0E5E95D06EF9}"/>
            </a:ext>
          </a:extLst>
        </xdr:cNvPr>
        <xdr:cNvSpPr/>
      </xdr:nvSpPr>
      <xdr:spPr>
        <a:xfrm>
          <a:off x="8699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76200</xdr:rowOff>
    </xdr:from>
    <xdr:to>
      <xdr:col>50</xdr:col>
      <xdr:colOff>114300</xdr:colOff>
      <xdr:row>102</xdr:row>
      <xdr:rowOff>87630</xdr:rowOff>
    </xdr:to>
    <xdr:cxnSp macro="">
      <xdr:nvCxnSpPr>
        <xdr:cNvPr id="486" name="直線コネクタ 485">
          <a:extLst>
            <a:ext uri="{FF2B5EF4-FFF2-40B4-BE49-F238E27FC236}">
              <a16:creationId xmlns:a16="http://schemas.microsoft.com/office/drawing/2014/main" id="{7534CA4B-46B3-4B68-8D79-4E4E140CFCE4}"/>
            </a:ext>
          </a:extLst>
        </xdr:cNvPr>
        <xdr:cNvCxnSpPr/>
      </xdr:nvCxnSpPr>
      <xdr:spPr>
        <a:xfrm flipV="1">
          <a:off x="8750300" y="17564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55880</xdr:rowOff>
    </xdr:from>
    <xdr:to>
      <xdr:col>41</xdr:col>
      <xdr:colOff>101600</xdr:colOff>
      <xdr:row>102</xdr:row>
      <xdr:rowOff>157480</xdr:rowOff>
    </xdr:to>
    <xdr:sp macro="" textlink="">
      <xdr:nvSpPr>
        <xdr:cNvPr id="487" name="楕円 486">
          <a:extLst>
            <a:ext uri="{FF2B5EF4-FFF2-40B4-BE49-F238E27FC236}">
              <a16:creationId xmlns:a16="http://schemas.microsoft.com/office/drawing/2014/main" id="{8D0B6357-6B1B-470D-8F53-B7F3E937C48B}"/>
            </a:ext>
          </a:extLst>
        </xdr:cNvPr>
        <xdr:cNvSpPr/>
      </xdr:nvSpPr>
      <xdr:spPr>
        <a:xfrm>
          <a:off x="7810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87630</xdr:rowOff>
    </xdr:from>
    <xdr:to>
      <xdr:col>45</xdr:col>
      <xdr:colOff>177800</xdr:colOff>
      <xdr:row>102</xdr:row>
      <xdr:rowOff>106680</xdr:rowOff>
    </xdr:to>
    <xdr:cxnSp macro="">
      <xdr:nvCxnSpPr>
        <xdr:cNvPr id="488" name="直線コネクタ 487">
          <a:extLst>
            <a:ext uri="{FF2B5EF4-FFF2-40B4-BE49-F238E27FC236}">
              <a16:creationId xmlns:a16="http://schemas.microsoft.com/office/drawing/2014/main" id="{78444C25-365A-410B-83A1-397AF4E87DD6}"/>
            </a:ext>
          </a:extLst>
        </xdr:cNvPr>
        <xdr:cNvCxnSpPr/>
      </xdr:nvCxnSpPr>
      <xdr:spPr>
        <a:xfrm flipV="1">
          <a:off x="7861300" y="17575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74930</xdr:rowOff>
    </xdr:from>
    <xdr:to>
      <xdr:col>36</xdr:col>
      <xdr:colOff>165100</xdr:colOff>
      <xdr:row>103</xdr:row>
      <xdr:rowOff>5080</xdr:rowOff>
    </xdr:to>
    <xdr:sp macro="" textlink="">
      <xdr:nvSpPr>
        <xdr:cNvPr id="489" name="楕円 488">
          <a:extLst>
            <a:ext uri="{FF2B5EF4-FFF2-40B4-BE49-F238E27FC236}">
              <a16:creationId xmlns:a16="http://schemas.microsoft.com/office/drawing/2014/main" id="{ACD2F92F-3D33-49FF-90D4-B4E2A119D464}"/>
            </a:ext>
          </a:extLst>
        </xdr:cNvPr>
        <xdr:cNvSpPr/>
      </xdr:nvSpPr>
      <xdr:spPr>
        <a:xfrm>
          <a:off x="6921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106680</xdr:rowOff>
    </xdr:from>
    <xdr:to>
      <xdr:col>41</xdr:col>
      <xdr:colOff>50800</xdr:colOff>
      <xdr:row>102</xdr:row>
      <xdr:rowOff>125730</xdr:rowOff>
    </xdr:to>
    <xdr:cxnSp macro="">
      <xdr:nvCxnSpPr>
        <xdr:cNvPr id="490" name="直線コネクタ 489">
          <a:extLst>
            <a:ext uri="{FF2B5EF4-FFF2-40B4-BE49-F238E27FC236}">
              <a16:creationId xmlns:a16="http://schemas.microsoft.com/office/drawing/2014/main" id="{B54DA832-EFF5-4335-9C1E-ABB8219F7691}"/>
            </a:ext>
          </a:extLst>
        </xdr:cNvPr>
        <xdr:cNvCxnSpPr/>
      </xdr:nvCxnSpPr>
      <xdr:spPr>
        <a:xfrm flipV="1">
          <a:off x="6972300" y="17594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91" name="n_1aveValue【市民会館】&#10;一人当たり面積">
          <a:extLst>
            <a:ext uri="{FF2B5EF4-FFF2-40B4-BE49-F238E27FC236}">
              <a16:creationId xmlns:a16="http://schemas.microsoft.com/office/drawing/2014/main" id="{4E7AA4A3-83F2-428E-980C-02684CA3AC6D}"/>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163847</xdr:rowOff>
    </xdr:from>
    <xdr:ext cx="469744" cy="259045"/>
    <xdr:sp macro="" textlink="">
      <xdr:nvSpPr>
        <xdr:cNvPr id="492" name="n_2aveValue【市民会館】&#10;一人当たり面積">
          <a:extLst>
            <a:ext uri="{FF2B5EF4-FFF2-40B4-BE49-F238E27FC236}">
              <a16:creationId xmlns:a16="http://schemas.microsoft.com/office/drawing/2014/main" id="{8C1A4911-B24B-4BD0-A2C8-BE6A0502D91D}"/>
            </a:ext>
          </a:extLst>
        </xdr:cNvPr>
        <xdr:cNvSpPr txBox="1"/>
      </xdr:nvSpPr>
      <xdr:spPr>
        <a:xfrm>
          <a:off x="8515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26688</xdr:rowOff>
    </xdr:from>
    <xdr:ext cx="469744" cy="259045"/>
    <xdr:sp macro="" textlink="">
      <xdr:nvSpPr>
        <xdr:cNvPr id="493" name="n_3aveValue【市民会館】&#10;一人当たり面積">
          <a:extLst>
            <a:ext uri="{FF2B5EF4-FFF2-40B4-BE49-F238E27FC236}">
              <a16:creationId xmlns:a16="http://schemas.microsoft.com/office/drawing/2014/main" id="{F6F366B1-517C-4408-8A8E-77BA1FB45D46}"/>
            </a:ext>
          </a:extLst>
        </xdr:cNvPr>
        <xdr:cNvSpPr txBox="1"/>
      </xdr:nvSpPr>
      <xdr:spPr>
        <a:xfrm>
          <a:off x="7626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xdr:rowOff>
    </xdr:from>
    <xdr:ext cx="469744" cy="259045"/>
    <xdr:sp macro="" textlink="">
      <xdr:nvSpPr>
        <xdr:cNvPr id="494" name="n_4aveValue【市民会館】&#10;一人当たり面積">
          <a:extLst>
            <a:ext uri="{FF2B5EF4-FFF2-40B4-BE49-F238E27FC236}">
              <a16:creationId xmlns:a16="http://schemas.microsoft.com/office/drawing/2014/main" id="{0F8CF143-7E36-4A9E-9466-1A8DC8F85537}"/>
            </a:ext>
          </a:extLst>
        </xdr:cNvPr>
        <xdr:cNvSpPr txBox="1"/>
      </xdr:nvSpPr>
      <xdr:spPr>
        <a:xfrm>
          <a:off x="6737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143527</xdr:rowOff>
    </xdr:from>
    <xdr:ext cx="469744" cy="259045"/>
    <xdr:sp macro="" textlink="">
      <xdr:nvSpPr>
        <xdr:cNvPr id="495" name="n_1mainValue【市民会館】&#10;一人当たり面積">
          <a:extLst>
            <a:ext uri="{FF2B5EF4-FFF2-40B4-BE49-F238E27FC236}">
              <a16:creationId xmlns:a16="http://schemas.microsoft.com/office/drawing/2014/main" id="{51F959C0-68F6-4B3D-B21E-CDE8F4625BEB}"/>
            </a:ext>
          </a:extLst>
        </xdr:cNvPr>
        <xdr:cNvSpPr txBox="1"/>
      </xdr:nvSpPr>
      <xdr:spPr>
        <a:xfrm>
          <a:off x="9391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154957</xdr:rowOff>
    </xdr:from>
    <xdr:ext cx="469744" cy="259045"/>
    <xdr:sp macro="" textlink="">
      <xdr:nvSpPr>
        <xdr:cNvPr id="496" name="n_2mainValue【市民会館】&#10;一人当たり面積">
          <a:extLst>
            <a:ext uri="{FF2B5EF4-FFF2-40B4-BE49-F238E27FC236}">
              <a16:creationId xmlns:a16="http://schemas.microsoft.com/office/drawing/2014/main" id="{F6F0FF5C-1B86-4516-9ADE-911CB262A13E}"/>
            </a:ext>
          </a:extLst>
        </xdr:cNvPr>
        <xdr:cNvSpPr txBox="1"/>
      </xdr:nvSpPr>
      <xdr:spPr>
        <a:xfrm>
          <a:off x="85154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2557</xdr:rowOff>
    </xdr:from>
    <xdr:ext cx="469744" cy="259045"/>
    <xdr:sp macro="" textlink="">
      <xdr:nvSpPr>
        <xdr:cNvPr id="497" name="n_3mainValue【市民会館】&#10;一人当たり面積">
          <a:extLst>
            <a:ext uri="{FF2B5EF4-FFF2-40B4-BE49-F238E27FC236}">
              <a16:creationId xmlns:a16="http://schemas.microsoft.com/office/drawing/2014/main" id="{57DFB2B6-30C7-4581-9426-98DA6091E01D}"/>
            </a:ext>
          </a:extLst>
        </xdr:cNvPr>
        <xdr:cNvSpPr txBox="1"/>
      </xdr:nvSpPr>
      <xdr:spPr>
        <a:xfrm>
          <a:off x="76264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21607</xdr:rowOff>
    </xdr:from>
    <xdr:ext cx="469744" cy="259045"/>
    <xdr:sp macro="" textlink="">
      <xdr:nvSpPr>
        <xdr:cNvPr id="498" name="n_4mainValue【市民会館】&#10;一人当たり面積">
          <a:extLst>
            <a:ext uri="{FF2B5EF4-FFF2-40B4-BE49-F238E27FC236}">
              <a16:creationId xmlns:a16="http://schemas.microsoft.com/office/drawing/2014/main" id="{3160E71A-BD9D-439F-88CD-5DB5B09875CE}"/>
            </a:ext>
          </a:extLst>
        </xdr:cNvPr>
        <xdr:cNvSpPr txBox="1"/>
      </xdr:nvSpPr>
      <xdr:spPr>
        <a:xfrm>
          <a:off x="6737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1F2CE57E-9948-46BC-A81A-3281DC44CB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A1E4C05D-D332-4F59-8CE5-FD88379454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375B3E25-EB4D-479B-AEB2-FB34A4D2E2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2BFBE463-5E4F-43ED-9944-1F9F073E43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D60C5CA-40A1-4D93-9551-9317C9D94B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334A5C0F-EB38-45F8-8033-DA92FD0F41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3ED606A1-8E01-4BEB-94BE-E46E6152E6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FCD28B29-C014-4CEC-9048-DFD037C370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98431872-48E0-4B23-9F58-5AEA071886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9E53D788-D769-47BE-A90B-290AAC63D3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29E2C81C-B3DC-4F40-937A-4EEBD8D108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2D5D9B84-9153-4F23-B6FE-5D4643020E4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0C4CA101-F6A4-43F8-AFDE-DF6D1EB694B8}"/>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6676851C-CFF7-40C5-8442-6AB58936611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EE72AF80-3205-42CD-A9F8-D8F231B5711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D2B8C901-7E40-4B54-B12C-E9D0D685CA2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47763B8B-4E13-43E7-80FE-6490B23802C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A6C34659-E84A-4CF0-8A48-276CA56484A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88246701-B9CE-42D0-80BF-962A0D84554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DB68D81-F8A9-4BFF-A0A8-208A8F4CDC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6CA38AD8-1ADA-4787-BD52-3D460B1857E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646151F0-D988-4E27-BEEF-4A0C0501B9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B2AD9CF1-757F-4C2E-9E67-7F25C6FB9F3E}"/>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E4A77453-394B-4DEF-B276-B5D0E7730769}"/>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DBAD37BB-F92B-436A-99AE-0D97D4C525A9}"/>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AA37BADC-2028-4B49-B3FB-C21317BD224A}"/>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3E319178-7FFC-46E3-A49B-72DABE58C9D9}"/>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A1014033-345F-428D-B99E-8DF48395E14F}"/>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F4A590AD-A2E4-4499-A2B9-1A0F6E14EFCA}"/>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2F54F2C2-8267-4959-8E12-345E3816F9FB}"/>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43688</xdr:rowOff>
    </xdr:from>
    <xdr:to>
      <xdr:col>76</xdr:col>
      <xdr:colOff>165100</xdr:colOff>
      <xdr:row>36</xdr:row>
      <xdr:rowOff>145288</xdr:rowOff>
    </xdr:to>
    <xdr:sp macro="" textlink="">
      <xdr:nvSpPr>
        <xdr:cNvPr id="529" name="フローチャート: 判断 528">
          <a:extLst>
            <a:ext uri="{FF2B5EF4-FFF2-40B4-BE49-F238E27FC236}">
              <a16:creationId xmlns:a16="http://schemas.microsoft.com/office/drawing/2014/main" id="{19E7E93E-C02C-4925-8CF2-071DCD41F3D5}"/>
            </a:ext>
          </a:extLst>
        </xdr:cNvPr>
        <xdr:cNvSpPr/>
      </xdr:nvSpPr>
      <xdr:spPr>
        <a:xfrm>
          <a:off x="14541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45974</xdr:rowOff>
    </xdr:from>
    <xdr:to>
      <xdr:col>72</xdr:col>
      <xdr:colOff>38100</xdr:colOff>
      <xdr:row>35</xdr:row>
      <xdr:rowOff>147574</xdr:rowOff>
    </xdr:to>
    <xdr:sp macro="" textlink="">
      <xdr:nvSpPr>
        <xdr:cNvPr id="530" name="フローチャート: 判断 529">
          <a:extLst>
            <a:ext uri="{FF2B5EF4-FFF2-40B4-BE49-F238E27FC236}">
              <a16:creationId xmlns:a16="http://schemas.microsoft.com/office/drawing/2014/main" id="{E80B49CD-5C21-4D63-9AE6-D2DF6DD14C5A}"/>
            </a:ext>
          </a:extLst>
        </xdr:cNvPr>
        <xdr:cNvSpPr/>
      </xdr:nvSpPr>
      <xdr:spPr>
        <a:xfrm>
          <a:off x="1365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52832</xdr:rowOff>
    </xdr:from>
    <xdr:to>
      <xdr:col>67</xdr:col>
      <xdr:colOff>101600</xdr:colOff>
      <xdr:row>35</xdr:row>
      <xdr:rowOff>154432</xdr:rowOff>
    </xdr:to>
    <xdr:sp macro="" textlink="">
      <xdr:nvSpPr>
        <xdr:cNvPr id="531" name="フローチャート: 判断 530">
          <a:extLst>
            <a:ext uri="{FF2B5EF4-FFF2-40B4-BE49-F238E27FC236}">
              <a16:creationId xmlns:a16="http://schemas.microsoft.com/office/drawing/2014/main" id="{CD46AF37-ED7A-4C08-A0AA-C6B6DFCC3151}"/>
            </a:ext>
          </a:extLst>
        </xdr:cNvPr>
        <xdr:cNvSpPr/>
      </xdr:nvSpPr>
      <xdr:spPr>
        <a:xfrm>
          <a:off x="12763500" y="60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116D38A-D115-46E1-BB58-1CD17AF7B1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B128901-E2FC-4DB3-BFC6-0F78698A24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5C18A5B-0854-453C-AD17-A0A5500B78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6ADAD86-90A3-4791-B9B5-EFE59863D9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9226188-9BAF-436B-96DC-DFA4D7350A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xdr:rowOff>
    </xdr:from>
    <xdr:to>
      <xdr:col>85</xdr:col>
      <xdr:colOff>177800</xdr:colOff>
      <xdr:row>38</xdr:row>
      <xdr:rowOff>113284</xdr:rowOff>
    </xdr:to>
    <xdr:sp macro="" textlink="">
      <xdr:nvSpPr>
        <xdr:cNvPr id="537" name="楕円 536">
          <a:extLst>
            <a:ext uri="{FF2B5EF4-FFF2-40B4-BE49-F238E27FC236}">
              <a16:creationId xmlns:a16="http://schemas.microsoft.com/office/drawing/2014/main" id="{F9E0D85F-E48B-4F9C-A0E2-DE99BA917C7B}"/>
            </a:ext>
          </a:extLst>
        </xdr:cNvPr>
        <xdr:cNvSpPr/>
      </xdr:nvSpPr>
      <xdr:spPr>
        <a:xfrm>
          <a:off x="162687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161561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8A6A3CF5-DE1C-4AFA-8495-CF8E93E1F0EA}"/>
            </a:ext>
          </a:extLst>
        </xdr:cNvPr>
        <xdr:cNvSpPr txBox="1"/>
      </xdr:nvSpPr>
      <xdr:spPr>
        <a:xfrm>
          <a:off x="16357600"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539" name="楕円 538">
          <a:extLst>
            <a:ext uri="{FF2B5EF4-FFF2-40B4-BE49-F238E27FC236}">
              <a16:creationId xmlns:a16="http://schemas.microsoft.com/office/drawing/2014/main" id="{47ADB21B-DEE6-4D82-A2F4-C643854551AB}"/>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62484</xdr:rowOff>
    </xdr:to>
    <xdr:cxnSp macro="">
      <xdr:nvCxnSpPr>
        <xdr:cNvPr id="540" name="直線コネクタ 539">
          <a:extLst>
            <a:ext uri="{FF2B5EF4-FFF2-40B4-BE49-F238E27FC236}">
              <a16:creationId xmlns:a16="http://schemas.microsoft.com/office/drawing/2014/main" id="{D4ADA57E-E5A9-46A8-9C0E-D68C7B6F77C3}"/>
            </a:ext>
          </a:extLst>
        </xdr:cNvPr>
        <xdr:cNvCxnSpPr/>
      </xdr:nvCxnSpPr>
      <xdr:spPr>
        <a:xfrm>
          <a:off x="15481300" y="65455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34544</xdr:rowOff>
    </xdr:from>
    <xdr:to>
      <xdr:col>76</xdr:col>
      <xdr:colOff>165100</xdr:colOff>
      <xdr:row>40</xdr:row>
      <xdr:rowOff>136144</xdr:rowOff>
    </xdr:to>
    <xdr:sp macro="" textlink="">
      <xdr:nvSpPr>
        <xdr:cNvPr id="541" name="楕円 540">
          <a:extLst>
            <a:ext uri="{FF2B5EF4-FFF2-40B4-BE49-F238E27FC236}">
              <a16:creationId xmlns:a16="http://schemas.microsoft.com/office/drawing/2014/main" id="{4858C6CA-4C47-44B7-B755-2DF04D1CA2AC}"/>
            </a:ext>
          </a:extLst>
        </xdr:cNvPr>
        <xdr:cNvSpPr/>
      </xdr:nvSpPr>
      <xdr:spPr>
        <a:xfrm>
          <a:off x="1454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40</xdr:row>
      <xdr:rowOff>85344</xdr:rowOff>
    </xdr:to>
    <xdr:cxnSp macro="">
      <xdr:nvCxnSpPr>
        <xdr:cNvPr id="542" name="直線コネクタ 541">
          <a:extLst>
            <a:ext uri="{FF2B5EF4-FFF2-40B4-BE49-F238E27FC236}">
              <a16:creationId xmlns:a16="http://schemas.microsoft.com/office/drawing/2014/main" id="{08C06DDB-7B66-4388-B7DF-915DEE5DBB3C}"/>
            </a:ext>
          </a:extLst>
        </xdr:cNvPr>
        <xdr:cNvCxnSpPr/>
      </xdr:nvCxnSpPr>
      <xdr:spPr>
        <a:xfrm flipV="1">
          <a:off x="14592300" y="654558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xdr:rowOff>
    </xdr:from>
    <xdr:to>
      <xdr:col>72</xdr:col>
      <xdr:colOff>38100</xdr:colOff>
      <xdr:row>40</xdr:row>
      <xdr:rowOff>110998</xdr:rowOff>
    </xdr:to>
    <xdr:sp macro="" textlink="">
      <xdr:nvSpPr>
        <xdr:cNvPr id="543" name="楕円 542">
          <a:extLst>
            <a:ext uri="{FF2B5EF4-FFF2-40B4-BE49-F238E27FC236}">
              <a16:creationId xmlns:a16="http://schemas.microsoft.com/office/drawing/2014/main" id="{0EDB9179-19E3-43D4-A459-ACB3113EF745}"/>
            </a:ext>
          </a:extLst>
        </xdr:cNvPr>
        <xdr:cNvSpPr/>
      </xdr:nvSpPr>
      <xdr:spPr>
        <a:xfrm>
          <a:off x="13652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60198</xdr:rowOff>
    </xdr:from>
    <xdr:to>
      <xdr:col>76</xdr:col>
      <xdr:colOff>114300</xdr:colOff>
      <xdr:row>40</xdr:row>
      <xdr:rowOff>85344</xdr:rowOff>
    </xdr:to>
    <xdr:cxnSp macro="">
      <xdr:nvCxnSpPr>
        <xdr:cNvPr id="544" name="直線コネクタ 543">
          <a:extLst>
            <a:ext uri="{FF2B5EF4-FFF2-40B4-BE49-F238E27FC236}">
              <a16:creationId xmlns:a16="http://schemas.microsoft.com/office/drawing/2014/main" id="{076F518E-C13D-412A-BAB1-3DE3843918D5}"/>
            </a:ext>
          </a:extLst>
        </xdr:cNvPr>
        <xdr:cNvCxnSpPr/>
      </xdr:nvCxnSpPr>
      <xdr:spPr>
        <a:xfrm>
          <a:off x="13703300" y="69181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155702</xdr:rowOff>
    </xdr:from>
    <xdr:to>
      <xdr:col>67</xdr:col>
      <xdr:colOff>101600</xdr:colOff>
      <xdr:row>40</xdr:row>
      <xdr:rowOff>85852</xdr:rowOff>
    </xdr:to>
    <xdr:sp macro="" textlink="">
      <xdr:nvSpPr>
        <xdr:cNvPr id="545" name="楕円 544">
          <a:extLst>
            <a:ext uri="{FF2B5EF4-FFF2-40B4-BE49-F238E27FC236}">
              <a16:creationId xmlns:a16="http://schemas.microsoft.com/office/drawing/2014/main" id="{3E9CDF9A-5739-411F-AB1A-A112242F5D48}"/>
            </a:ext>
          </a:extLst>
        </xdr:cNvPr>
        <xdr:cNvSpPr/>
      </xdr:nvSpPr>
      <xdr:spPr>
        <a:xfrm>
          <a:off x="1276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35052</xdr:rowOff>
    </xdr:from>
    <xdr:to>
      <xdr:col>71</xdr:col>
      <xdr:colOff>177800</xdr:colOff>
      <xdr:row>40</xdr:row>
      <xdr:rowOff>60198</xdr:rowOff>
    </xdr:to>
    <xdr:cxnSp macro="">
      <xdr:nvCxnSpPr>
        <xdr:cNvPr id="546" name="直線コネクタ 545">
          <a:extLst>
            <a:ext uri="{FF2B5EF4-FFF2-40B4-BE49-F238E27FC236}">
              <a16:creationId xmlns:a16="http://schemas.microsoft.com/office/drawing/2014/main" id="{A03F7E2E-D091-43C5-B027-BD094410A736}"/>
            </a:ext>
          </a:extLst>
        </xdr:cNvPr>
        <xdr:cNvCxnSpPr/>
      </xdr:nvCxnSpPr>
      <xdr:spPr>
        <a:xfrm>
          <a:off x="12814300" y="68930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B79584B8-9975-44E2-A7DD-3425C823E5D3}"/>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161815</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F54CE786-172A-4D17-9557-B8EC846F7843}"/>
            </a:ext>
          </a:extLst>
        </xdr:cNvPr>
        <xdr:cNvSpPr txBox="1"/>
      </xdr:nvSpPr>
      <xdr:spPr>
        <a:xfrm>
          <a:off x="14389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164101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3955820B-35B9-4A06-B7F2-40A46BCCA47C}"/>
            </a:ext>
          </a:extLst>
        </xdr:cNvPr>
        <xdr:cNvSpPr txBox="1"/>
      </xdr:nvSpPr>
      <xdr:spPr>
        <a:xfrm>
          <a:off x="13500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170959</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B784EF71-B741-4F56-83A6-8DF0649430A4}"/>
            </a:ext>
          </a:extLst>
        </xdr:cNvPr>
        <xdr:cNvSpPr txBox="1"/>
      </xdr:nvSpPr>
      <xdr:spPr>
        <a:xfrm>
          <a:off x="12611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1BC6A7CE-7274-4760-893B-A2234185899F}"/>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127271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2044F825-3C2E-4AAD-8CC1-F909853D4B40}"/>
            </a:ext>
          </a:extLst>
        </xdr:cNvPr>
        <xdr:cNvSpPr txBox="1"/>
      </xdr:nvSpPr>
      <xdr:spPr>
        <a:xfrm>
          <a:off x="143897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102125</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21194A0-6F11-461A-9D9A-BE9132B75C37}"/>
            </a:ext>
          </a:extLst>
        </xdr:cNvPr>
        <xdr:cNvSpPr txBox="1"/>
      </xdr:nvSpPr>
      <xdr:spPr>
        <a:xfrm>
          <a:off x="13500744" y="69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76979</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1EBF6868-56A3-47B0-AF84-2C5E6E7E0A87}"/>
            </a:ext>
          </a:extLst>
        </xdr:cNvPr>
        <xdr:cNvSpPr txBox="1"/>
      </xdr:nvSpPr>
      <xdr:spPr>
        <a:xfrm>
          <a:off x="12611744"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50CE0544-72EB-45BF-A4F2-24EDAF851C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4908E5A9-6C48-4449-AE83-3C603AF594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329626E-9F34-4364-90D7-FDFEE015E7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2DBBC46-BFA4-44E2-94D2-38998BCA87E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9FF4874D-B046-4F9C-8698-BA7D3648A1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D5546E2-2BD7-47BD-A879-57D9CEDDBC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FCD7310A-95BB-4281-B3D5-410F06CDD0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7C0D472-0F43-4385-B267-F23089C586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3C61D27-FE3B-47A8-BB12-D8863A1B1A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1F6DBE84-4F9B-4ED6-9818-AA202373F1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FCA1EFF4-8D8E-45C2-A8C8-0A258CCC5A0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54046B0-2ED6-4A13-9833-4BE56122A23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25FABEB3-1D1B-4C64-A97A-50143EDFAC7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F4F35E68-6584-4EA3-88F5-7A3A6736868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C87915F4-BB96-4632-A487-5C9DAD3CC23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E4B791C5-6E55-4EE1-BD2E-ED37E3ABFA0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D599063B-80B7-4506-A858-FC55DDA33E4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FE537327-86BB-40CF-B695-6FAA9B0D540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E79B7559-FB70-425F-8651-B76BC0B30F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E3E3EA6-E657-4065-A780-0095650DF56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5F418186-DEDD-4F49-BC53-A86C3C56AF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500896F7-1D67-4A50-B5A9-B3B516CE69A9}"/>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E9D66782-EDB0-459D-A9F4-610CF9112345}"/>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79FBAE5C-51A4-424A-9994-B1F9672681E5}"/>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FC819BE-F23B-40E2-82CD-5364E8303CBC}"/>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9DC6A999-09B6-4CDC-965B-E4ECEA151695}"/>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6A4B1FBE-D231-4A67-BF8A-D1799C351962}"/>
            </a:ext>
          </a:extLst>
        </xdr:cNvPr>
        <xdr:cNvSpPr txBox="1"/>
      </xdr:nvSpPr>
      <xdr:spPr>
        <a:xfrm>
          <a:off x="22199600" y="646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2CEAAA8F-89D4-4A46-A2D2-CCEC10E20D93}"/>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D3C8231F-50A8-4D51-9716-193C26D950A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139773</xdr:rowOff>
    </xdr:from>
    <xdr:to>
      <xdr:col>107</xdr:col>
      <xdr:colOff>101600</xdr:colOff>
      <xdr:row>39</xdr:row>
      <xdr:rowOff>69923</xdr:rowOff>
    </xdr:to>
    <xdr:sp macro="" textlink="">
      <xdr:nvSpPr>
        <xdr:cNvPr id="584" name="フローチャート: 判断 583">
          <a:extLst>
            <a:ext uri="{FF2B5EF4-FFF2-40B4-BE49-F238E27FC236}">
              <a16:creationId xmlns:a16="http://schemas.microsoft.com/office/drawing/2014/main" id="{2C61197A-62AA-4EA5-AFA7-9D9E2BCB46B4}"/>
            </a:ext>
          </a:extLst>
        </xdr:cNvPr>
        <xdr:cNvSpPr/>
      </xdr:nvSpPr>
      <xdr:spPr>
        <a:xfrm>
          <a:off x="20383500" y="66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15488</xdr:rowOff>
    </xdr:from>
    <xdr:to>
      <xdr:col>102</xdr:col>
      <xdr:colOff>165100</xdr:colOff>
      <xdr:row>39</xdr:row>
      <xdr:rowOff>117088</xdr:rowOff>
    </xdr:to>
    <xdr:sp macro="" textlink="">
      <xdr:nvSpPr>
        <xdr:cNvPr id="585" name="フローチャート: 判断 584">
          <a:extLst>
            <a:ext uri="{FF2B5EF4-FFF2-40B4-BE49-F238E27FC236}">
              <a16:creationId xmlns:a16="http://schemas.microsoft.com/office/drawing/2014/main" id="{C10350A1-80B9-454E-A84A-D92DD5799617}"/>
            </a:ext>
          </a:extLst>
        </xdr:cNvPr>
        <xdr:cNvSpPr/>
      </xdr:nvSpPr>
      <xdr:spPr>
        <a:xfrm>
          <a:off x="19494500" y="6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60540</xdr:rowOff>
    </xdr:from>
    <xdr:to>
      <xdr:col>98</xdr:col>
      <xdr:colOff>38100</xdr:colOff>
      <xdr:row>39</xdr:row>
      <xdr:rowOff>162140</xdr:rowOff>
    </xdr:to>
    <xdr:sp macro="" textlink="">
      <xdr:nvSpPr>
        <xdr:cNvPr id="586" name="フローチャート: 判断 585">
          <a:extLst>
            <a:ext uri="{FF2B5EF4-FFF2-40B4-BE49-F238E27FC236}">
              <a16:creationId xmlns:a16="http://schemas.microsoft.com/office/drawing/2014/main" id="{EC2E8D2F-DF75-4AFF-80B6-D505FDC86B54}"/>
            </a:ext>
          </a:extLst>
        </xdr:cNvPr>
        <xdr:cNvSpPr/>
      </xdr:nvSpPr>
      <xdr:spPr>
        <a:xfrm>
          <a:off x="18605500" y="67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3584015-D509-49AF-9CBF-5D363EB160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274F258-B0F8-4EF2-B977-3AC5FD71F5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C39EDFD-B8D9-4DF7-96B3-6429FD1DCE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089FC48-CDF9-4989-B372-E85A9E6F61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16BA33B-1731-454F-A893-D1F56FCF11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31787</xdr:rowOff>
    </xdr:from>
    <xdr:to>
      <xdr:col>116</xdr:col>
      <xdr:colOff>114300</xdr:colOff>
      <xdr:row>40</xdr:row>
      <xdr:rowOff>133387</xdr:rowOff>
    </xdr:to>
    <xdr:sp macro="" textlink="">
      <xdr:nvSpPr>
        <xdr:cNvPr id="592" name="楕円 591">
          <a:extLst>
            <a:ext uri="{FF2B5EF4-FFF2-40B4-BE49-F238E27FC236}">
              <a16:creationId xmlns:a16="http://schemas.microsoft.com/office/drawing/2014/main" id="{AC86CC69-49AD-4C6E-AA2B-DA99972D2925}"/>
            </a:ext>
          </a:extLst>
        </xdr:cNvPr>
        <xdr:cNvSpPr/>
      </xdr:nvSpPr>
      <xdr:spPr>
        <a:xfrm>
          <a:off x="22110700" y="68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10214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25DDD654-BCCD-41D7-9310-469D1040BC15}"/>
            </a:ext>
          </a:extLst>
        </xdr:cNvPr>
        <xdr:cNvSpPr txBox="1"/>
      </xdr:nvSpPr>
      <xdr:spPr>
        <a:xfrm>
          <a:off x="22199600" y="68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33493</xdr:rowOff>
    </xdr:from>
    <xdr:to>
      <xdr:col>112</xdr:col>
      <xdr:colOff>38100</xdr:colOff>
      <xdr:row>40</xdr:row>
      <xdr:rowOff>135093</xdr:rowOff>
    </xdr:to>
    <xdr:sp macro="" textlink="">
      <xdr:nvSpPr>
        <xdr:cNvPr id="594" name="楕円 593">
          <a:extLst>
            <a:ext uri="{FF2B5EF4-FFF2-40B4-BE49-F238E27FC236}">
              <a16:creationId xmlns:a16="http://schemas.microsoft.com/office/drawing/2014/main" id="{08ED3D8B-B40B-4107-BEED-434E6F6E888A}"/>
            </a:ext>
          </a:extLst>
        </xdr:cNvPr>
        <xdr:cNvSpPr/>
      </xdr:nvSpPr>
      <xdr:spPr>
        <a:xfrm>
          <a:off x="21272500" y="68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82587</xdr:rowOff>
    </xdr:from>
    <xdr:to>
      <xdr:col>116</xdr:col>
      <xdr:colOff>63500</xdr:colOff>
      <xdr:row>40</xdr:row>
      <xdr:rowOff>84293</xdr:rowOff>
    </xdr:to>
    <xdr:cxnSp macro="">
      <xdr:nvCxnSpPr>
        <xdr:cNvPr id="595" name="直線コネクタ 594">
          <a:extLst>
            <a:ext uri="{FF2B5EF4-FFF2-40B4-BE49-F238E27FC236}">
              <a16:creationId xmlns:a16="http://schemas.microsoft.com/office/drawing/2014/main" id="{6A0FA6CF-BCB4-45E5-9324-0957BB4825B5}"/>
            </a:ext>
          </a:extLst>
        </xdr:cNvPr>
        <xdr:cNvCxnSpPr/>
      </xdr:nvCxnSpPr>
      <xdr:spPr>
        <a:xfrm flipV="1">
          <a:off x="21323300" y="6940587"/>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75719</xdr:rowOff>
    </xdr:from>
    <xdr:to>
      <xdr:col>107</xdr:col>
      <xdr:colOff>101600</xdr:colOff>
      <xdr:row>41</xdr:row>
      <xdr:rowOff>5869</xdr:rowOff>
    </xdr:to>
    <xdr:sp macro="" textlink="">
      <xdr:nvSpPr>
        <xdr:cNvPr id="596" name="楕円 595">
          <a:extLst>
            <a:ext uri="{FF2B5EF4-FFF2-40B4-BE49-F238E27FC236}">
              <a16:creationId xmlns:a16="http://schemas.microsoft.com/office/drawing/2014/main" id="{8FE618C5-246E-4518-AF27-DBD7A27C1EF6}"/>
            </a:ext>
          </a:extLst>
        </xdr:cNvPr>
        <xdr:cNvSpPr/>
      </xdr:nvSpPr>
      <xdr:spPr>
        <a:xfrm>
          <a:off x="20383500" y="69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84293</xdr:rowOff>
    </xdr:from>
    <xdr:to>
      <xdr:col>111</xdr:col>
      <xdr:colOff>177800</xdr:colOff>
      <xdr:row>40</xdr:row>
      <xdr:rowOff>126519</xdr:rowOff>
    </xdr:to>
    <xdr:cxnSp macro="">
      <xdr:nvCxnSpPr>
        <xdr:cNvPr id="597" name="直線コネクタ 596">
          <a:extLst>
            <a:ext uri="{FF2B5EF4-FFF2-40B4-BE49-F238E27FC236}">
              <a16:creationId xmlns:a16="http://schemas.microsoft.com/office/drawing/2014/main" id="{5AA46C93-D7AA-42AD-9B33-14BD4FAA6DE0}"/>
            </a:ext>
          </a:extLst>
        </xdr:cNvPr>
        <xdr:cNvCxnSpPr/>
      </xdr:nvCxnSpPr>
      <xdr:spPr>
        <a:xfrm flipV="1">
          <a:off x="20434300" y="694229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71285</xdr:rowOff>
    </xdr:from>
    <xdr:to>
      <xdr:col>102</xdr:col>
      <xdr:colOff>165100</xdr:colOff>
      <xdr:row>41</xdr:row>
      <xdr:rowOff>1435</xdr:rowOff>
    </xdr:to>
    <xdr:sp macro="" textlink="">
      <xdr:nvSpPr>
        <xdr:cNvPr id="598" name="楕円 597">
          <a:extLst>
            <a:ext uri="{FF2B5EF4-FFF2-40B4-BE49-F238E27FC236}">
              <a16:creationId xmlns:a16="http://schemas.microsoft.com/office/drawing/2014/main" id="{53473C67-09E2-49C6-BE19-DD122749756B}"/>
            </a:ext>
          </a:extLst>
        </xdr:cNvPr>
        <xdr:cNvSpPr/>
      </xdr:nvSpPr>
      <xdr:spPr>
        <a:xfrm>
          <a:off x="19494500" y="69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122085</xdr:rowOff>
    </xdr:from>
    <xdr:to>
      <xdr:col>107</xdr:col>
      <xdr:colOff>50800</xdr:colOff>
      <xdr:row>40</xdr:row>
      <xdr:rowOff>126519</xdr:rowOff>
    </xdr:to>
    <xdr:cxnSp macro="">
      <xdr:nvCxnSpPr>
        <xdr:cNvPr id="599" name="直線コネクタ 598">
          <a:extLst>
            <a:ext uri="{FF2B5EF4-FFF2-40B4-BE49-F238E27FC236}">
              <a16:creationId xmlns:a16="http://schemas.microsoft.com/office/drawing/2014/main" id="{0C94EED5-C276-4EA5-B030-04C27AE4FDB9}"/>
            </a:ext>
          </a:extLst>
        </xdr:cNvPr>
        <xdr:cNvCxnSpPr/>
      </xdr:nvCxnSpPr>
      <xdr:spPr>
        <a:xfrm>
          <a:off x="19545300" y="6980085"/>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77891</xdr:rowOff>
    </xdr:from>
    <xdr:to>
      <xdr:col>98</xdr:col>
      <xdr:colOff>38100</xdr:colOff>
      <xdr:row>41</xdr:row>
      <xdr:rowOff>8041</xdr:rowOff>
    </xdr:to>
    <xdr:sp macro="" textlink="">
      <xdr:nvSpPr>
        <xdr:cNvPr id="600" name="楕円 599">
          <a:extLst>
            <a:ext uri="{FF2B5EF4-FFF2-40B4-BE49-F238E27FC236}">
              <a16:creationId xmlns:a16="http://schemas.microsoft.com/office/drawing/2014/main" id="{952BAB62-B1CE-4FE2-B1A8-8BA7CF70F3D7}"/>
            </a:ext>
          </a:extLst>
        </xdr:cNvPr>
        <xdr:cNvSpPr/>
      </xdr:nvSpPr>
      <xdr:spPr>
        <a:xfrm>
          <a:off x="18605500" y="69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122085</xdr:rowOff>
    </xdr:from>
    <xdr:to>
      <xdr:col>102</xdr:col>
      <xdr:colOff>114300</xdr:colOff>
      <xdr:row>40</xdr:row>
      <xdr:rowOff>128691</xdr:rowOff>
    </xdr:to>
    <xdr:cxnSp macro="">
      <xdr:nvCxnSpPr>
        <xdr:cNvPr id="601" name="直線コネクタ 600">
          <a:extLst>
            <a:ext uri="{FF2B5EF4-FFF2-40B4-BE49-F238E27FC236}">
              <a16:creationId xmlns:a16="http://schemas.microsoft.com/office/drawing/2014/main" id="{28F8C30B-35B1-4DC3-B9B5-3DFAA19B170D}"/>
            </a:ext>
          </a:extLst>
        </xdr:cNvPr>
        <xdr:cNvCxnSpPr/>
      </xdr:nvCxnSpPr>
      <xdr:spPr>
        <a:xfrm flipV="1">
          <a:off x="18656300" y="6980085"/>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C282095D-9083-4317-874D-F204A193860C}"/>
            </a:ext>
          </a:extLst>
        </xdr:cNvPr>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86450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3C55742A-D1C3-463B-B79C-AD62C5E5E6D9}"/>
            </a:ext>
          </a:extLst>
        </xdr:cNvPr>
        <xdr:cNvSpPr txBox="1"/>
      </xdr:nvSpPr>
      <xdr:spPr>
        <a:xfrm>
          <a:off x="20167111" y="64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133615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92E3A8EE-0191-4635-8185-1EBD5A6D1841}"/>
            </a:ext>
          </a:extLst>
        </xdr:cNvPr>
        <xdr:cNvSpPr txBox="1"/>
      </xdr:nvSpPr>
      <xdr:spPr>
        <a:xfrm>
          <a:off x="19278111" y="64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7217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C4BDEEAB-9A1A-4251-9836-56BD01840F30}"/>
            </a:ext>
          </a:extLst>
        </xdr:cNvPr>
        <xdr:cNvSpPr txBox="1"/>
      </xdr:nvSpPr>
      <xdr:spPr>
        <a:xfrm>
          <a:off x="18389111" y="65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126220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DF56CC7D-ED62-4551-B7B7-D255CC76A18C}"/>
            </a:ext>
          </a:extLst>
        </xdr:cNvPr>
        <xdr:cNvSpPr txBox="1"/>
      </xdr:nvSpPr>
      <xdr:spPr>
        <a:xfrm>
          <a:off x="21043411" y="69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168446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684FF8F9-B0D4-4253-B849-91AA8AC9B7DC}"/>
            </a:ext>
          </a:extLst>
        </xdr:cNvPr>
        <xdr:cNvSpPr txBox="1"/>
      </xdr:nvSpPr>
      <xdr:spPr>
        <a:xfrm>
          <a:off x="20167111" y="70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164012</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7D168F0E-F7BE-441E-824A-ABD98B079DB5}"/>
            </a:ext>
          </a:extLst>
        </xdr:cNvPr>
        <xdr:cNvSpPr txBox="1"/>
      </xdr:nvSpPr>
      <xdr:spPr>
        <a:xfrm>
          <a:off x="19278111" y="7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170618</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2FD3455D-D47F-49A0-834D-0A7EF5A4CC0D}"/>
            </a:ext>
          </a:extLst>
        </xdr:cNvPr>
        <xdr:cNvSpPr txBox="1"/>
      </xdr:nvSpPr>
      <xdr:spPr>
        <a:xfrm>
          <a:off x="18389111" y="70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1A07CD8D-37D0-4C6B-9817-18B59F5A2C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B1439D7E-C9D1-4AD9-B74E-86932B032C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7D2DC2B5-98AE-4BAB-9601-E9A3D1C7AC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2ED74B65-62C4-41E0-BCEF-A92B5FF046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D7AD802C-1AD2-49CB-90D2-3A4B547480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193833A-10A4-4B6E-B24E-268CAE70C1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DF1A9262-D4B4-427C-9D1C-108C49CEA0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A2C5842D-4152-4D34-8689-DDB54D2CEE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C5DE38A5-DB4A-460A-956F-8175A289AE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60E237FC-504D-4EB1-BFEB-B9A229EA55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B5D7AE8F-3889-48A1-BBE2-F27D2AE0A4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42679475-26F3-4253-A98D-D7259F57C53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E3C64CCD-157B-4F95-B89F-C2A259C75FF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C99AD419-62A4-483B-844D-E2F87C6E3FB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3E6290DF-0FD7-48FC-902B-BC7D919626C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BD4A3E43-DD84-43A9-97D2-58E87A49D41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A4BC3A04-292F-4283-BA4E-19548451F44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1266BFE-9157-4989-A683-FE484119D08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3004D932-50FD-4037-B7C7-C36C0B0E49B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35CFFBA-2325-4841-99BD-95F0462D7C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DF345BC2-0531-471F-9BCA-EC87046CEFD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54C406A6-86F7-4567-8F86-BEB9E471F4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a:extLst>
            <a:ext uri="{FF2B5EF4-FFF2-40B4-BE49-F238E27FC236}">
              <a16:creationId xmlns:a16="http://schemas.microsoft.com/office/drawing/2014/main" id="{E4CFDA39-F23F-46C7-9423-4F6A38AC6369}"/>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D2045A89-266D-49EA-BD0F-6120FEC6C9A6}"/>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9BAD70E2-8F8C-454B-A21C-9A0A0E34C893}"/>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637F23CD-4B29-43A7-AAE0-80809F9823E1}"/>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a:extLst>
            <a:ext uri="{FF2B5EF4-FFF2-40B4-BE49-F238E27FC236}">
              <a16:creationId xmlns:a16="http://schemas.microsoft.com/office/drawing/2014/main" id="{DB62F71E-9D97-492B-9B12-8CC7FF080BFA}"/>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C7339B86-9415-4E3E-8A36-24C4AB14620E}"/>
            </a:ext>
          </a:extLst>
        </xdr:cNvPr>
        <xdr:cNvSpPr txBox="1"/>
      </xdr:nvSpPr>
      <xdr:spPr>
        <a:xfrm>
          <a:off x="16357600" y="971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a:extLst>
            <a:ext uri="{FF2B5EF4-FFF2-40B4-BE49-F238E27FC236}">
              <a16:creationId xmlns:a16="http://schemas.microsoft.com/office/drawing/2014/main" id="{AD339314-6516-4D63-ABA9-0A8EAD48E460}"/>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5EA935D4-48AA-4A3B-8B42-E74DBD51E91C}"/>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157226</xdr:rowOff>
    </xdr:from>
    <xdr:to>
      <xdr:col>76</xdr:col>
      <xdr:colOff>165100</xdr:colOff>
      <xdr:row>57</xdr:row>
      <xdr:rowOff>87376</xdr:rowOff>
    </xdr:to>
    <xdr:sp macro="" textlink="">
      <xdr:nvSpPr>
        <xdr:cNvPr id="640" name="フローチャート: 判断 639">
          <a:extLst>
            <a:ext uri="{FF2B5EF4-FFF2-40B4-BE49-F238E27FC236}">
              <a16:creationId xmlns:a16="http://schemas.microsoft.com/office/drawing/2014/main" id="{F86143EA-8B51-452C-9281-07CBB44BB7AB}"/>
            </a:ext>
          </a:extLst>
        </xdr:cNvPr>
        <xdr:cNvSpPr/>
      </xdr:nvSpPr>
      <xdr:spPr>
        <a:xfrm>
          <a:off x="14541500" y="97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138938</xdr:rowOff>
    </xdr:from>
    <xdr:to>
      <xdr:col>72</xdr:col>
      <xdr:colOff>38100</xdr:colOff>
      <xdr:row>57</xdr:row>
      <xdr:rowOff>69088</xdr:rowOff>
    </xdr:to>
    <xdr:sp macro="" textlink="">
      <xdr:nvSpPr>
        <xdr:cNvPr id="641" name="フローチャート: 判断 640">
          <a:extLst>
            <a:ext uri="{FF2B5EF4-FFF2-40B4-BE49-F238E27FC236}">
              <a16:creationId xmlns:a16="http://schemas.microsoft.com/office/drawing/2014/main" id="{D73DF612-C1B2-4943-8835-6CC015506AC7}"/>
            </a:ext>
          </a:extLst>
        </xdr:cNvPr>
        <xdr:cNvSpPr/>
      </xdr:nvSpPr>
      <xdr:spPr>
        <a:xfrm>
          <a:off x="13652500" y="974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127508</xdr:rowOff>
    </xdr:from>
    <xdr:to>
      <xdr:col>67</xdr:col>
      <xdr:colOff>101600</xdr:colOff>
      <xdr:row>57</xdr:row>
      <xdr:rowOff>57658</xdr:rowOff>
    </xdr:to>
    <xdr:sp macro="" textlink="">
      <xdr:nvSpPr>
        <xdr:cNvPr id="642" name="フローチャート: 判断 641">
          <a:extLst>
            <a:ext uri="{FF2B5EF4-FFF2-40B4-BE49-F238E27FC236}">
              <a16:creationId xmlns:a16="http://schemas.microsoft.com/office/drawing/2014/main" id="{B5195959-5FCF-4F58-BAA3-8236139549E2}"/>
            </a:ext>
          </a:extLst>
        </xdr:cNvPr>
        <xdr:cNvSpPr/>
      </xdr:nvSpPr>
      <xdr:spPr>
        <a:xfrm>
          <a:off x="12763500" y="97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8FCDB35-FB09-40E4-88B9-9B7BF189CC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030E0D3-9837-435B-93EA-9362E739E8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71B314D-E2DB-4344-A80F-D24E7815BD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0A886A8-12BE-410B-9641-B902242947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FB2F048-5439-4A29-B319-8692775FB24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648" name="楕円 647">
          <a:extLst>
            <a:ext uri="{FF2B5EF4-FFF2-40B4-BE49-F238E27FC236}">
              <a16:creationId xmlns:a16="http://schemas.microsoft.com/office/drawing/2014/main" id="{E2A530F7-7098-4342-9DE4-36DFDF4C987B}"/>
            </a:ext>
          </a:extLst>
        </xdr:cNvPr>
        <xdr:cNvSpPr/>
      </xdr:nvSpPr>
      <xdr:spPr>
        <a:xfrm>
          <a:off x="16268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80789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17C75193-17C4-47B8-9C66-84AB089BF251}"/>
            </a:ext>
          </a:extLst>
        </xdr:cNvPr>
        <xdr:cNvSpPr txBox="1"/>
      </xdr:nvSpPr>
      <xdr:spPr>
        <a:xfrm>
          <a:off x="16357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90932</xdr:rowOff>
    </xdr:from>
    <xdr:to>
      <xdr:col>81</xdr:col>
      <xdr:colOff>101600</xdr:colOff>
      <xdr:row>62</xdr:row>
      <xdr:rowOff>21082</xdr:rowOff>
    </xdr:to>
    <xdr:sp macro="" textlink="">
      <xdr:nvSpPr>
        <xdr:cNvPr id="650" name="楕円 649">
          <a:extLst>
            <a:ext uri="{FF2B5EF4-FFF2-40B4-BE49-F238E27FC236}">
              <a16:creationId xmlns:a16="http://schemas.microsoft.com/office/drawing/2014/main" id="{EA2EC9B8-0714-421B-96B2-5939B5EAB458}"/>
            </a:ext>
          </a:extLst>
        </xdr:cNvPr>
        <xdr:cNvSpPr/>
      </xdr:nvSpPr>
      <xdr:spPr>
        <a:xfrm>
          <a:off x="15430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153162</xdr:rowOff>
    </xdr:from>
    <xdr:to>
      <xdr:col>85</xdr:col>
      <xdr:colOff>127000</xdr:colOff>
      <xdr:row>61</xdr:row>
      <xdr:rowOff>141732</xdr:rowOff>
    </xdr:to>
    <xdr:cxnSp macro="">
      <xdr:nvCxnSpPr>
        <xdr:cNvPr id="651" name="直線コネクタ 650">
          <a:extLst>
            <a:ext uri="{FF2B5EF4-FFF2-40B4-BE49-F238E27FC236}">
              <a16:creationId xmlns:a16="http://schemas.microsoft.com/office/drawing/2014/main" id="{D56A1119-5865-4B94-90DE-63D823192F81}"/>
            </a:ext>
          </a:extLst>
        </xdr:cNvPr>
        <xdr:cNvCxnSpPr/>
      </xdr:nvCxnSpPr>
      <xdr:spPr>
        <a:xfrm flipV="1">
          <a:off x="15481300" y="10268712"/>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652" name="楕円 651">
          <a:extLst>
            <a:ext uri="{FF2B5EF4-FFF2-40B4-BE49-F238E27FC236}">
              <a16:creationId xmlns:a16="http://schemas.microsoft.com/office/drawing/2014/main" id="{BEEDA55F-77F1-4ADB-ACF0-5F5CAB0FD1E4}"/>
            </a:ext>
          </a:extLst>
        </xdr:cNvPr>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141732</xdr:rowOff>
    </xdr:from>
    <xdr:to>
      <xdr:col>81</xdr:col>
      <xdr:colOff>50800</xdr:colOff>
      <xdr:row>62</xdr:row>
      <xdr:rowOff>80010</xdr:rowOff>
    </xdr:to>
    <xdr:cxnSp macro="">
      <xdr:nvCxnSpPr>
        <xdr:cNvPr id="653" name="直線コネクタ 652">
          <a:extLst>
            <a:ext uri="{FF2B5EF4-FFF2-40B4-BE49-F238E27FC236}">
              <a16:creationId xmlns:a16="http://schemas.microsoft.com/office/drawing/2014/main" id="{D0B761E2-DCEA-4F9A-8FA0-E5FC710E1DF6}"/>
            </a:ext>
          </a:extLst>
        </xdr:cNvPr>
        <xdr:cNvCxnSpPr/>
      </xdr:nvCxnSpPr>
      <xdr:spPr>
        <a:xfrm flipV="1">
          <a:off x="14592300" y="1060018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145796</xdr:rowOff>
    </xdr:from>
    <xdr:to>
      <xdr:col>72</xdr:col>
      <xdr:colOff>38100</xdr:colOff>
      <xdr:row>62</xdr:row>
      <xdr:rowOff>75946</xdr:rowOff>
    </xdr:to>
    <xdr:sp macro="" textlink="">
      <xdr:nvSpPr>
        <xdr:cNvPr id="654" name="楕円 653">
          <a:extLst>
            <a:ext uri="{FF2B5EF4-FFF2-40B4-BE49-F238E27FC236}">
              <a16:creationId xmlns:a16="http://schemas.microsoft.com/office/drawing/2014/main" id="{10DD1447-A282-4129-9342-B029F26BEB44}"/>
            </a:ext>
          </a:extLst>
        </xdr:cNvPr>
        <xdr:cNvSpPr/>
      </xdr:nvSpPr>
      <xdr:spPr>
        <a:xfrm>
          <a:off x="13652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25146</xdr:rowOff>
    </xdr:from>
    <xdr:to>
      <xdr:col>76</xdr:col>
      <xdr:colOff>114300</xdr:colOff>
      <xdr:row>62</xdr:row>
      <xdr:rowOff>80010</xdr:rowOff>
    </xdr:to>
    <xdr:cxnSp macro="">
      <xdr:nvCxnSpPr>
        <xdr:cNvPr id="655" name="直線コネクタ 654">
          <a:extLst>
            <a:ext uri="{FF2B5EF4-FFF2-40B4-BE49-F238E27FC236}">
              <a16:creationId xmlns:a16="http://schemas.microsoft.com/office/drawing/2014/main" id="{095EEEC9-0FF4-49DD-9743-DB16F6F7FA5E}"/>
            </a:ext>
          </a:extLst>
        </xdr:cNvPr>
        <xdr:cNvCxnSpPr/>
      </xdr:nvCxnSpPr>
      <xdr:spPr>
        <a:xfrm>
          <a:off x="13703300" y="1065504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656" name="楕円 655">
          <a:extLst>
            <a:ext uri="{FF2B5EF4-FFF2-40B4-BE49-F238E27FC236}">
              <a16:creationId xmlns:a16="http://schemas.microsoft.com/office/drawing/2014/main" id="{735BB97A-12A3-4984-9BE2-BF6BD1E5C5D8}"/>
            </a:ext>
          </a:extLst>
        </xdr:cNvPr>
        <xdr:cNvSpPr/>
      </xdr:nvSpPr>
      <xdr:spPr>
        <a:xfrm>
          <a:off x="1276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25146</xdr:rowOff>
    </xdr:to>
    <xdr:cxnSp macro="">
      <xdr:nvCxnSpPr>
        <xdr:cNvPr id="657" name="直線コネクタ 656">
          <a:extLst>
            <a:ext uri="{FF2B5EF4-FFF2-40B4-BE49-F238E27FC236}">
              <a16:creationId xmlns:a16="http://schemas.microsoft.com/office/drawing/2014/main" id="{5241E35F-4144-40D8-B3A4-687E08DBE383}"/>
            </a:ext>
          </a:extLst>
        </xdr:cNvPr>
        <xdr:cNvCxnSpPr/>
      </xdr:nvCxnSpPr>
      <xdr:spPr>
        <a:xfrm>
          <a:off x="12814300" y="106527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7FF99576-34C0-428A-B7FB-1B976D9D91B0}"/>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103903</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6C958853-34C1-4EC3-9323-CF6DA2982F3D}"/>
            </a:ext>
          </a:extLst>
        </xdr:cNvPr>
        <xdr:cNvSpPr txBox="1"/>
      </xdr:nvSpPr>
      <xdr:spPr>
        <a:xfrm>
          <a:off x="14389744" y="95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85615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7C38D961-8318-496B-BD60-B2FD7AE57EE4}"/>
            </a:ext>
          </a:extLst>
        </xdr:cNvPr>
        <xdr:cNvSpPr txBox="1"/>
      </xdr:nvSpPr>
      <xdr:spPr>
        <a:xfrm>
          <a:off x="135007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74185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F401F5FA-E89C-497B-8D60-6F221AEBCFB8}"/>
            </a:ext>
          </a:extLst>
        </xdr:cNvPr>
        <xdr:cNvSpPr txBox="1"/>
      </xdr:nvSpPr>
      <xdr:spPr>
        <a:xfrm>
          <a:off x="126117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12209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C8353FC7-B153-4357-9C7B-35F21BAD4D01}"/>
            </a:ext>
          </a:extLst>
        </xdr:cNvPr>
        <xdr:cNvSpPr txBox="1"/>
      </xdr:nvSpPr>
      <xdr:spPr>
        <a:xfrm>
          <a:off x="152660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69DD4C64-D872-4D71-8E69-EDF4539A6180}"/>
            </a:ext>
          </a:extLst>
        </xdr:cNvPr>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67073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D0884F6D-2A58-4BDA-98E9-90D1E3C6068B}"/>
            </a:ext>
          </a:extLst>
        </xdr:cNvPr>
        <xdr:cNvSpPr txBox="1"/>
      </xdr:nvSpPr>
      <xdr:spPr>
        <a:xfrm>
          <a:off x="135007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96D9ED8F-EC9B-42E3-8F50-FCC9E2E3FD98}"/>
            </a:ext>
          </a:extLst>
        </xdr:cNvPr>
        <xdr:cNvSpPr txBox="1"/>
      </xdr:nvSpPr>
      <xdr:spPr>
        <a:xfrm>
          <a:off x="12611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BF98ABB-2FDC-44D3-9D40-5D8B0CB97B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659A01F-42A2-4E32-B773-3C8B5EE78C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D5B422B-E5FE-4007-A510-633AD55E3A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C6FD169-714D-44C4-8973-B8AA44FD3F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5476F0F-1CF9-45A2-BC09-DCDE6DB682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398FF41B-FE1C-4DD2-9352-7EECDF858D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D4EF694-5125-436E-8A4E-875117D1E5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3BA4A62-8F6F-4096-8BAA-17CDEB346E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1DE9D698-F0A3-40FC-B462-557CAE2CF8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C1D3798C-1DBB-4C7D-BF61-B329BB6E93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6EFBDDF5-C77E-484D-A893-911AFCB2E53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C3852F41-0B33-4C98-9DA9-8CDAC332DBA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B2732A26-71C5-4CAA-BC92-A3641A338D1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4019BC2E-07DC-4FC0-B303-D61AA9B766A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38FCAC84-91CF-400B-BDAC-24CCDBA6256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E5C20FA1-870F-4990-88AD-F8471BF72D6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D345BBED-0275-4CF4-AABA-F29A4123738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776F879A-F53C-4B37-ADAA-A9CD3E23B45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D9F8E382-316A-4536-B4D1-B4AB71D90E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3477639D-B97E-44F3-AFAE-6C38626CDD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5D6F0D2D-4DBA-4A75-9E86-008AAB2BFD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B04B77E9-A07A-459B-9231-A7472A41ED29}"/>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E81C1CBD-32C0-4662-90F0-31FFFAA850B9}"/>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B72BC65A-6A6E-4D45-BE87-9E0535E19B4A}"/>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435D3A25-052E-47E0-B60A-F581330A27ED}"/>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a:extLst>
            <a:ext uri="{FF2B5EF4-FFF2-40B4-BE49-F238E27FC236}">
              <a16:creationId xmlns:a16="http://schemas.microsoft.com/office/drawing/2014/main" id="{85889A78-E70B-4AC0-91FA-17B9B4994351}"/>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CD452B22-0985-4639-A08F-F19DEFEA884A}"/>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a:extLst>
            <a:ext uri="{FF2B5EF4-FFF2-40B4-BE49-F238E27FC236}">
              <a16:creationId xmlns:a16="http://schemas.microsoft.com/office/drawing/2014/main" id="{0E931ADA-8E86-4EA4-B95E-26B17F3FBD6F}"/>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a:extLst>
            <a:ext uri="{FF2B5EF4-FFF2-40B4-BE49-F238E27FC236}">
              <a16:creationId xmlns:a16="http://schemas.microsoft.com/office/drawing/2014/main" id="{560C4429-EF8F-45CF-A172-DA4FE3FD64A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95" name="フローチャート: 判断 694">
          <a:extLst>
            <a:ext uri="{FF2B5EF4-FFF2-40B4-BE49-F238E27FC236}">
              <a16:creationId xmlns:a16="http://schemas.microsoft.com/office/drawing/2014/main" id="{D853828A-88D4-48C9-A5B6-F9C9E9481587}"/>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96" name="フローチャート: 判断 695">
          <a:extLst>
            <a:ext uri="{FF2B5EF4-FFF2-40B4-BE49-F238E27FC236}">
              <a16:creationId xmlns:a16="http://schemas.microsoft.com/office/drawing/2014/main" id="{5F148B16-3967-457D-9C1C-2AB170A8F60F}"/>
            </a:ext>
          </a:extLst>
        </xdr:cNvPr>
        <xdr:cNvSpPr/>
      </xdr:nvSpPr>
      <xdr:spPr>
        <a:xfrm>
          <a:off x="19494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97" name="フローチャート: 判断 696">
          <a:extLst>
            <a:ext uri="{FF2B5EF4-FFF2-40B4-BE49-F238E27FC236}">
              <a16:creationId xmlns:a16="http://schemas.microsoft.com/office/drawing/2014/main" id="{D7D7144A-749A-4955-919A-65835E1FD45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9719BC6-CB70-4793-A371-40822D4B08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C6BE37A-1EA1-4E91-B23C-49E23B7183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7AFDD48-E502-481C-9C6A-8418951B82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94642DA-8CE6-428C-871B-77881FB07A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480FAC4-B43D-47D1-A5C0-F3F91B9AFD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3" name="楕円 702">
          <a:extLst>
            <a:ext uri="{FF2B5EF4-FFF2-40B4-BE49-F238E27FC236}">
              <a16:creationId xmlns:a16="http://schemas.microsoft.com/office/drawing/2014/main" id="{F1B22AC4-397F-49B8-A3B5-7781EF2D0CBC}"/>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20F90257-CA3A-4640-9ECB-977A626582FA}"/>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5" name="楕円 704">
          <a:extLst>
            <a:ext uri="{FF2B5EF4-FFF2-40B4-BE49-F238E27FC236}">
              <a16:creationId xmlns:a16="http://schemas.microsoft.com/office/drawing/2014/main" id="{D25C4C35-386C-4ACB-92A1-336118F4D58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80010</xdr:rowOff>
    </xdr:to>
    <xdr:cxnSp macro="">
      <xdr:nvCxnSpPr>
        <xdr:cNvPr id="706" name="直線コネクタ 705">
          <a:extLst>
            <a:ext uri="{FF2B5EF4-FFF2-40B4-BE49-F238E27FC236}">
              <a16:creationId xmlns:a16="http://schemas.microsoft.com/office/drawing/2014/main" id="{D8795B66-85E9-4813-8829-78814635B305}"/>
            </a:ext>
          </a:extLst>
        </xdr:cNvPr>
        <xdr:cNvCxnSpPr/>
      </xdr:nvCxnSpPr>
      <xdr:spPr>
        <a:xfrm flipV="1">
          <a:off x="21323300" y="10876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7" name="楕円 706">
          <a:extLst>
            <a:ext uri="{FF2B5EF4-FFF2-40B4-BE49-F238E27FC236}">
              <a16:creationId xmlns:a16="http://schemas.microsoft.com/office/drawing/2014/main" id="{13BC984F-0750-4C7F-B954-975F36340C79}"/>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8" name="直線コネクタ 707">
          <a:extLst>
            <a:ext uri="{FF2B5EF4-FFF2-40B4-BE49-F238E27FC236}">
              <a16:creationId xmlns:a16="http://schemas.microsoft.com/office/drawing/2014/main" id="{6C04CF5A-B77C-4F81-A4BB-1CF372B93EF3}"/>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9" name="楕円 708">
          <a:extLst>
            <a:ext uri="{FF2B5EF4-FFF2-40B4-BE49-F238E27FC236}">
              <a16:creationId xmlns:a16="http://schemas.microsoft.com/office/drawing/2014/main" id="{0E856B3E-A148-4F98-9182-644997270CA4}"/>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10" name="直線コネクタ 709">
          <a:extLst>
            <a:ext uri="{FF2B5EF4-FFF2-40B4-BE49-F238E27FC236}">
              <a16:creationId xmlns:a16="http://schemas.microsoft.com/office/drawing/2014/main" id="{E7F3ED8B-2414-4169-B983-E0E2BB8FA996}"/>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711" name="楕円 710">
          <a:extLst>
            <a:ext uri="{FF2B5EF4-FFF2-40B4-BE49-F238E27FC236}">
              <a16:creationId xmlns:a16="http://schemas.microsoft.com/office/drawing/2014/main" id="{806C11F6-B99D-42C4-9510-5A0CE3FEA4B6}"/>
            </a:ext>
          </a:extLst>
        </xdr:cNvPr>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84582</xdr:rowOff>
    </xdr:to>
    <xdr:cxnSp macro="">
      <xdr:nvCxnSpPr>
        <xdr:cNvPr id="712" name="直線コネクタ 711">
          <a:extLst>
            <a:ext uri="{FF2B5EF4-FFF2-40B4-BE49-F238E27FC236}">
              <a16:creationId xmlns:a16="http://schemas.microsoft.com/office/drawing/2014/main" id="{620BE22C-5820-44AE-8CBD-7838ECA59191}"/>
            </a:ext>
          </a:extLst>
        </xdr:cNvPr>
        <xdr:cNvCxnSpPr/>
      </xdr:nvCxnSpPr>
      <xdr:spPr>
        <a:xfrm flipV="1">
          <a:off x="18656300" y="10881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713" name="n_1aveValue【保健センター・保健所】&#10;一人当たり面積">
          <a:extLst>
            <a:ext uri="{FF2B5EF4-FFF2-40B4-BE49-F238E27FC236}">
              <a16:creationId xmlns:a16="http://schemas.microsoft.com/office/drawing/2014/main" id="{1F86E340-A336-4E12-98E2-D29763173261}"/>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14" name="n_2aveValue【保健センター・保健所】&#10;一人当たり面積">
          <a:extLst>
            <a:ext uri="{FF2B5EF4-FFF2-40B4-BE49-F238E27FC236}">
              <a16:creationId xmlns:a16="http://schemas.microsoft.com/office/drawing/2014/main" id="{CE65654D-73F3-41E9-92E3-FC3F48FFD80E}"/>
            </a:ext>
          </a:extLst>
        </xdr:cNvPr>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715" name="n_3aveValue【保健センター・保健所】&#10;一人当たり面積">
          <a:extLst>
            <a:ext uri="{FF2B5EF4-FFF2-40B4-BE49-F238E27FC236}">
              <a16:creationId xmlns:a16="http://schemas.microsoft.com/office/drawing/2014/main" id="{01ED0773-0BEC-4033-9B05-F24070520E80}"/>
            </a:ext>
          </a:extLst>
        </xdr:cNvPr>
        <xdr:cNvSpPr txBox="1"/>
      </xdr:nvSpPr>
      <xdr:spPr>
        <a:xfrm>
          <a:off x="19310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16" name="n_4aveValue【保健センター・保健所】&#10;一人当たり面積">
          <a:extLst>
            <a:ext uri="{FF2B5EF4-FFF2-40B4-BE49-F238E27FC236}">
              <a16:creationId xmlns:a16="http://schemas.microsoft.com/office/drawing/2014/main" id="{EC4E9272-7B45-4649-98B9-D704E1553387}"/>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17" name="n_1mainValue【保健センター・保健所】&#10;一人当たり面積">
          <a:extLst>
            <a:ext uri="{FF2B5EF4-FFF2-40B4-BE49-F238E27FC236}">
              <a16:creationId xmlns:a16="http://schemas.microsoft.com/office/drawing/2014/main" id="{502F15C7-A3B9-409D-ABA3-0C72472FACB9}"/>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8" name="n_2mainValue【保健センター・保健所】&#10;一人当たり面積">
          <a:extLst>
            <a:ext uri="{FF2B5EF4-FFF2-40B4-BE49-F238E27FC236}">
              <a16:creationId xmlns:a16="http://schemas.microsoft.com/office/drawing/2014/main" id="{29E46745-D36B-4593-A485-14AAACE55EEB}"/>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9" name="n_3mainValue【保健センター・保健所】&#10;一人当たり面積">
          <a:extLst>
            <a:ext uri="{FF2B5EF4-FFF2-40B4-BE49-F238E27FC236}">
              <a16:creationId xmlns:a16="http://schemas.microsoft.com/office/drawing/2014/main" id="{5F713F52-D476-406C-B43D-E98D8FBAACF8}"/>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20" name="n_4mainValue【保健センター・保健所】&#10;一人当たり面積">
          <a:extLst>
            <a:ext uri="{FF2B5EF4-FFF2-40B4-BE49-F238E27FC236}">
              <a16:creationId xmlns:a16="http://schemas.microsoft.com/office/drawing/2014/main" id="{B5180F98-5767-42E9-8882-58F485EC268D}"/>
            </a:ext>
          </a:extLst>
        </xdr:cNvPr>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99CA32B6-40D1-4C2D-90A1-C4A5ED8E39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61AAD5C-0A6B-4E7E-AB72-3306A9792E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9C2BEBE9-D89E-4E70-944A-ACFA00C0D5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C13755DA-2051-4CA2-8638-B02FDD691F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292B807D-1F61-4228-875A-D07BA49C71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4C84D52F-2522-400B-AAFD-5E4A42F37F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7D10CEB0-C79D-47C5-84DF-484F19762A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12296042-42C4-47D9-9384-D86352F5D6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80DE8E7-84C8-4121-88EF-F461A34368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88EB688B-B449-41B9-8647-1E29617841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B588F48A-DD82-436A-A348-1207A1382BF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E1003974-1869-4277-94C7-CE6E6BD42F0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15063034-61C2-4DCE-B339-7999A188AAF3}"/>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7EDD713D-5BB1-48C4-983D-F0677550AC8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81CFD4AD-2603-4DE1-9F35-B4772AD5EF8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1C4E4382-E945-428A-8349-7F4F32C164C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B7C00436-6F9F-498E-9D66-E1B9FB5FF46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52BABB20-5BFF-4E0E-B98F-6F2E7338AB6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95FA01F5-14A6-44F3-88FF-911862EB1E3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30285FE6-D4B4-4E4F-838C-876CA0F28BA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6802F7F7-404E-4B47-8C2E-97CD9F67252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CDDD8326-B3CC-414B-9F9B-A6FD91A3D3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14AEC769-F615-4943-B1BA-17737B5EBB6E}"/>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DC866140-877C-4387-9494-6CE59519FB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C2B5C71B-B2FE-4AA4-88FB-AFBBF346D11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8C377E13-52D4-4181-A23E-202EE6F862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a:extLst>
            <a:ext uri="{FF2B5EF4-FFF2-40B4-BE49-F238E27FC236}">
              <a16:creationId xmlns:a16="http://schemas.microsoft.com/office/drawing/2014/main" id="{DAE2BC2C-3D8F-44FB-BE94-2D5954527DFA}"/>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F910D1FE-CDE6-4595-837F-61FCA3DC6656}"/>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a:extLst>
            <a:ext uri="{FF2B5EF4-FFF2-40B4-BE49-F238E27FC236}">
              <a16:creationId xmlns:a16="http://schemas.microsoft.com/office/drawing/2014/main" id="{29E76DA3-3568-4F10-8AA9-19524FC7C264}"/>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F7D913B7-BB52-47FC-9A4A-7896EF6F6C2D}"/>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a:extLst>
            <a:ext uri="{FF2B5EF4-FFF2-40B4-BE49-F238E27FC236}">
              <a16:creationId xmlns:a16="http://schemas.microsoft.com/office/drawing/2014/main" id="{50315390-D897-4305-8DA8-E270AA202114}"/>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42A01E01-E712-4B13-9EE1-1D3E3EB23685}"/>
            </a:ext>
          </a:extLst>
        </xdr:cNvPr>
        <xdr:cNvSpPr txBox="1"/>
      </xdr:nvSpPr>
      <xdr:spPr>
        <a:xfrm>
          <a:off x="16357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a:extLst>
            <a:ext uri="{FF2B5EF4-FFF2-40B4-BE49-F238E27FC236}">
              <a16:creationId xmlns:a16="http://schemas.microsoft.com/office/drawing/2014/main" id="{3F7C8DF3-F750-4967-A751-A3FFE26A6A71}"/>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a:extLst>
            <a:ext uri="{FF2B5EF4-FFF2-40B4-BE49-F238E27FC236}">
              <a16:creationId xmlns:a16="http://schemas.microsoft.com/office/drawing/2014/main" id="{48149730-7D3B-4229-9707-0794D1D3CD06}"/>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157118</xdr:rowOff>
    </xdr:from>
    <xdr:to>
      <xdr:col>76</xdr:col>
      <xdr:colOff>165100</xdr:colOff>
      <xdr:row>81</xdr:row>
      <xdr:rowOff>87268</xdr:rowOff>
    </xdr:to>
    <xdr:sp macro="" textlink="">
      <xdr:nvSpPr>
        <xdr:cNvPr id="755" name="フローチャート: 判断 754">
          <a:extLst>
            <a:ext uri="{FF2B5EF4-FFF2-40B4-BE49-F238E27FC236}">
              <a16:creationId xmlns:a16="http://schemas.microsoft.com/office/drawing/2014/main" id="{CBD71AFC-05D0-4879-9EED-BAB0E7172891}"/>
            </a:ext>
          </a:extLst>
        </xdr:cNvPr>
        <xdr:cNvSpPr/>
      </xdr:nvSpPr>
      <xdr:spPr>
        <a:xfrm>
          <a:off x="14541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68943</xdr:rowOff>
    </xdr:from>
    <xdr:to>
      <xdr:col>72</xdr:col>
      <xdr:colOff>38100</xdr:colOff>
      <xdr:row>80</xdr:row>
      <xdr:rowOff>170543</xdr:rowOff>
    </xdr:to>
    <xdr:sp macro="" textlink="">
      <xdr:nvSpPr>
        <xdr:cNvPr id="756" name="フローチャート: 判断 755">
          <a:extLst>
            <a:ext uri="{FF2B5EF4-FFF2-40B4-BE49-F238E27FC236}">
              <a16:creationId xmlns:a16="http://schemas.microsoft.com/office/drawing/2014/main" id="{77EDE6BB-8CE3-4B33-9AEF-166583165AED}"/>
            </a:ext>
          </a:extLst>
        </xdr:cNvPr>
        <xdr:cNvSpPr/>
      </xdr:nvSpPr>
      <xdr:spPr>
        <a:xfrm>
          <a:off x="13652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165281</xdr:rowOff>
    </xdr:from>
    <xdr:to>
      <xdr:col>67</xdr:col>
      <xdr:colOff>101600</xdr:colOff>
      <xdr:row>80</xdr:row>
      <xdr:rowOff>95431</xdr:rowOff>
    </xdr:to>
    <xdr:sp macro="" textlink="">
      <xdr:nvSpPr>
        <xdr:cNvPr id="757" name="フローチャート: 判断 756">
          <a:extLst>
            <a:ext uri="{FF2B5EF4-FFF2-40B4-BE49-F238E27FC236}">
              <a16:creationId xmlns:a16="http://schemas.microsoft.com/office/drawing/2014/main" id="{4FDD040F-5B40-4B12-907A-B1F2307A1F8D}"/>
            </a:ext>
          </a:extLst>
        </xdr:cNvPr>
        <xdr:cNvSpPr/>
      </xdr:nvSpPr>
      <xdr:spPr>
        <a:xfrm>
          <a:off x="12763500" y="1370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7C25DC2-79DB-426D-94BF-9B6FE4F969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61EE2C43-841C-43F7-A899-C44AC912A4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1EDC6B7-5F2B-4B53-AD38-530B1E1E9D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A73DD61-A869-4FA7-BBDF-D430592F21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CA9FD39-A2E6-4B0A-B690-E99F39E688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64044</xdr:rowOff>
    </xdr:from>
    <xdr:to>
      <xdr:col>85</xdr:col>
      <xdr:colOff>177800</xdr:colOff>
      <xdr:row>79</xdr:row>
      <xdr:rowOff>165644</xdr:rowOff>
    </xdr:to>
    <xdr:sp macro="" textlink="">
      <xdr:nvSpPr>
        <xdr:cNvPr id="763" name="楕円 762">
          <a:extLst>
            <a:ext uri="{FF2B5EF4-FFF2-40B4-BE49-F238E27FC236}">
              <a16:creationId xmlns:a16="http://schemas.microsoft.com/office/drawing/2014/main" id="{330CF8E2-CBB5-4CA7-9750-1CF800A55AE4}"/>
            </a:ext>
          </a:extLst>
        </xdr:cNvPr>
        <xdr:cNvSpPr/>
      </xdr:nvSpPr>
      <xdr:spPr>
        <a:xfrm>
          <a:off x="16268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86921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93597640-6662-4A0F-8E9D-0E8326648981}"/>
            </a:ext>
          </a:extLst>
        </xdr:cNvPr>
        <xdr:cNvSpPr txBox="1"/>
      </xdr:nvSpPr>
      <xdr:spPr>
        <a:xfrm>
          <a:off x="163576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163649</xdr:rowOff>
    </xdr:from>
    <xdr:to>
      <xdr:col>81</xdr:col>
      <xdr:colOff>101600</xdr:colOff>
      <xdr:row>79</xdr:row>
      <xdr:rowOff>93799</xdr:rowOff>
    </xdr:to>
    <xdr:sp macro="" textlink="">
      <xdr:nvSpPr>
        <xdr:cNvPr id="765" name="楕円 764">
          <a:extLst>
            <a:ext uri="{FF2B5EF4-FFF2-40B4-BE49-F238E27FC236}">
              <a16:creationId xmlns:a16="http://schemas.microsoft.com/office/drawing/2014/main" id="{ADB53681-4754-4A27-A7B5-ED540C2B9DA1}"/>
            </a:ext>
          </a:extLst>
        </xdr:cNvPr>
        <xdr:cNvSpPr/>
      </xdr:nvSpPr>
      <xdr:spPr>
        <a:xfrm>
          <a:off x="15430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42999</xdr:rowOff>
    </xdr:from>
    <xdr:to>
      <xdr:col>85</xdr:col>
      <xdr:colOff>127000</xdr:colOff>
      <xdr:row>79</xdr:row>
      <xdr:rowOff>114844</xdr:rowOff>
    </xdr:to>
    <xdr:cxnSp macro="">
      <xdr:nvCxnSpPr>
        <xdr:cNvPr id="766" name="直線コネクタ 765">
          <a:extLst>
            <a:ext uri="{FF2B5EF4-FFF2-40B4-BE49-F238E27FC236}">
              <a16:creationId xmlns:a16="http://schemas.microsoft.com/office/drawing/2014/main" id="{C5B88140-F271-4267-8D61-FC1D47985CC2}"/>
            </a:ext>
          </a:extLst>
        </xdr:cNvPr>
        <xdr:cNvCxnSpPr/>
      </xdr:nvCxnSpPr>
      <xdr:spPr>
        <a:xfrm>
          <a:off x="15481300" y="135875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83638</xdr:rowOff>
    </xdr:from>
    <xdr:to>
      <xdr:col>76</xdr:col>
      <xdr:colOff>165100</xdr:colOff>
      <xdr:row>80</xdr:row>
      <xdr:rowOff>13788</xdr:rowOff>
    </xdr:to>
    <xdr:sp macro="" textlink="">
      <xdr:nvSpPr>
        <xdr:cNvPr id="767" name="楕円 766">
          <a:extLst>
            <a:ext uri="{FF2B5EF4-FFF2-40B4-BE49-F238E27FC236}">
              <a16:creationId xmlns:a16="http://schemas.microsoft.com/office/drawing/2014/main" id="{F9953C93-12B9-45F2-A7C5-2F8723AEDD82}"/>
            </a:ext>
          </a:extLst>
        </xdr:cNvPr>
        <xdr:cNvSpPr/>
      </xdr:nvSpPr>
      <xdr:spPr>
        <a:xfrm>
          <a:off x="14541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42999</xdr:rowOff>
    </xdr:from>
    <xdr:to>
      <xdr:col>81</xdr:col>
      <xdr:colOff>50800</xdr:colOff>
      <xdr:row>79</xdr:row>
      <xdr:rowOff>134438</xdr:rowOff>
    </xdr:to>
    <xdr:cxnSp macro="">
      <xdr:nvCxnSpPr>
        <xdr:cNvPr id="768" name="直線コネクタ 767">
          <a:extLst>
            <a:ext uri="{FF2B5EF4-FFF2-40B4-BE49-F238E27FC236}">
              <a16:creationId xmlns:a16="http://schemas.microsoft.com/office/drawing/2014/main" id="{456FB1DB-8128-4B98-BF76-19B7EFDBE04C}"/>
            </a:ext>
          </a:extLst>
        </xdr:cNvPr>
        <xdr:cNvCxnSpPr/>
      </xdr:nvCxnSpPr>
      <xdr:spPr>
        <a:xfrm flipV="1">
          <a:off x="14592300" y="135875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155484</xdr:rowOff>
    </xdr:from>
    <xdr:to>
      <xdr:col>72</xdr:col>
      <xdr:colOff>38100</xdr:colOff>
      <xdr:row>78</xdr:row>
      <xdr:rowOff>85634</xdr:rowOff>
    </xdr:to>
    <xdr:sp macro="" textlink="">
      <xdr:nvSpPr>
        <xdr:cNvPr id="769" name="楕円 768">
          <a:extLst>
            <a:ext uri="{FF2B5EF4-FFF2-40B4-BE49-F238E27FC236}">
              <a16:creationId xmlns:a16="http://schemas.microsoft.com/office/drawing/2014/main" id="{4D706F57-D867-4A73-AEE8-9275C1E57271}"/>
            </a:ext>
          </a:extLst>
        </xdr:cNvPr>
        <xdr:cNvSpPr/>
      </xdr:nvSpPr>
      <xdr:spPr>
        <a:xfrm>
          <a:off x="13652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34834</xdr:rowOff>
    </xdr:from>
    <xdr:to>
      <xdr:col>76</xdr:col>
      <xdr:colOff>114300</xdr:colOff>
      <xdr:row>79</xdr:row>
      <xdr:rowOff>134438</xdr:rowOff>
    </xdr:to>
    <xdr:cxnSp macro="">
      <xdr:nvCxnSpPr>
        <xdr:cNvPr id="770" name="直線コネクタ 769">
          <a:extLst>
            <a:ext uri="{FF2B5EF4-FFF2-40B4-BE49-F238E27FC236}">
              <a16:creationId xmlns:a16="http://schemas.microsoft.com/office/drawing/2014/main" id="{5A2E9144-9508-4120-BAEC-316EBBCFB01D}"/>
            </a:ext>
          </a:extLst>
        </xdr:cNvPr>
        <xdr:cNvCxnSpPr/>
      </xdr:nvCxnSpPr>
      <xdr:spPr>
        <a:xfrm>
          <a:off x="13703300" y="13407934"/>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78739</xdr:rowOff>
    </xdr:from>
    <xdr:to>
      <xdr:col>67</xdr:col>
      <xdr:colOff>101600</xdr:colOff>
      <xdr:row>79</xdr:row>
      <xdr:rowOff>8889</xdr:rowOff>
    </xdr:to>
    <xdr:sp macro="" textlink="">
      <xdr:nvSpPr>
        <xdr:cNvPr id="771" name="楕円 770">
          <a:extLst>
            <a:ext uri="{FF2B5EF4-FFF2-40B4-BE49-F238E27FC236}">
              <a16:creationId xmlns:a16="http://schemas.microsoft.com/office/drawing/2014/main" id="{7EB6909C-D52C-4670-8828-EAA48C9ABBA7}"/>
            </a:ext>
          </a:extLst>
        </xdr:cNvPr>
        <xdr:cNvSpPr/>
      </xdr:nvSpPr>
      <xdr:spPr>
        <a:xfrm>
          <a:off x="12763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34834</xdr:rowOff>
    </xdr:from>
    <xdr:to>
      <xdr:col>71</xdr:col>
      <xdr:colOff>177800</xdr:colOff>
      <xdr:row>78</xdr:row>
      <xdr:rowOff>129539</xdr:rowOff>
    </xdr:to>
    <xdr:cxnSp macro="">
      <xdr:nvCxnSpPr>
        <xdr:cNvPr id="772" name="直線コネクタ 771">
          <a:extLst>
            <a:ext uri="{FF2B5EF4-FFF2-40B4-BE49-F238E27FC236}">
              <a16:creationId xmlns:a16="http://schemas.microsoft.com/office/drawing/2014/main" id="{4DBC20E8-C46C-4805-8F63-1CCAD15600B0}"/>
            </a:ext>
          </a:extLst>
        </xdr:cNvPr>
        <xdr:cNvCxnSpPr/>
      </xdr:nvCxnSpPr>
      <xdr:spPr>
        <a:xfrm flipV="1">
          <a:off x="12814300" y="134079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773" name="n_1aveValue【消防施設】&#10;有形固定資産減価償却率">
          <a:extLst>
            <a:ext uri="{FF2B5EF4-FFF2-40B4-BE49-F238E27FC236}">
              <a16:creationId xmlns:a16="http://schemas.microsoft.com/office/drawing/2014/main" id="{BB94168B-F39C-40D8-BD76-DDC3567F7CAB}"/>
            </a:ext>
          </a:extLst>
        </xdr:cNvPr>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78395</xdr:rowOff>
    </xdr:from>
    <xdr:ext cx="405111" cy="259045"/>
    <xdr:sp macro="" textlink="">
      <xdr:nvSpPr>
        <xdr:cNvPr id="774" name="n_2aveValue【消防施設】&#10;有形固定資産減価償却率">
          <a:extLst>
            <a:ext uri="{FF2B5EF4-FFF2-40B4-BE49-F238E27FC236}">
              <a16:creationId xmlns:a16="http://schemas.microsoft.com/office/drawing/2014/main" id="{E36125A3-ED57-4AF2-9594-36A352FA267B}"/>
            </a:ext>
          </a:extLst>
        </xdr:cNvPr>
        <xdr:cNvSpPr txBox="1"/>
      </xdr:nvSpPr>
      <xdr:spPr>
        <a:xfrm>
          <a:off x="14389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161670</xdr:rowOff>
    </xdr:from>
    <xdr:ext cx="405111" cy="259045"/>
    <xdr:sp macro="" textlink="">
      <xdr:nvSpPr>
        <xdr:cNvPr id="775" name="n_3aveValue【消防施設】&#10;有形固定資産減価償却率">
          <a:extLst>
            <a:ext uri="{FF2B5EF4-FFF2-40B4-BE49-F238E27FC236}">
              <a16:creationId xmlns:a16="http://schemas.microsoft.com/office/drawing/2014/main" id="{9828B295-1943-4D84-B33E-5F42CE919F61}"/>
            </a:ext>
          </a:extLst>
        </xdr:cNvPr>
        <xdr:cNvSpPr txBox="1"/>
      </xdr:nvSpPr>
      <xdr:spPr>
        <a:xfrm>
          <a:off x="13500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86558</xdr:rowOff>
    </xdr:from>
    <xdr:ext cx="405111" cy="259045"/>
    <xdr:sp macro="" textlink="">
      <xdr:nvSpPr>
        <xdr:cNvPr id="776" name="n_4aveValue【消防施設】&#10;有形固定資産減価償却率">
          <a:extLst>
            <a:ext uri="{FF2B5EF4-FFF2-40B4-BE49-F238E27FC236}">
              <a16:creationId xmlns:a16="http://schemas.microsoft.com/office/drawing/2014/main" id="{E9A6645D-F996-4BB5-BAED-A7A4101E0E30}"/>
            </a:ext>
          </a:extLst>
        </xdr:cNvPr>
        <xdr:cNvSpPr txBox="1"/>
      </xdr:nvSpPr>
      <xdr:spPr>
        <a:xfrm>
          <a:off x="12611744" y="1380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110326</xdr:rowOff>
    </xdr:from>
    <xdr:ext cx="405111" cy="259045"/>
    <xdr:sp macro="" textlink="">
      <xdr:nvSpPr>
        <xdr:cNvPr id="777" name="n_1mainValue【消防施設】&#10;有形固定資産減価償却率">
          <a:extLst>
            <a:ext uri="{FF2B5EF4-FFF2-40B4-BE49-F238E27FC236}">
              <a16:creationId xmlns:a16="http://schemas.microsoft.com/office/drawing/2014/main" id="{ACC132B0-F078-4E36-BAF8-2129D53C289B}"/>
            </a:ext>
          </a:extLst>
        </xdr:cNvPr>
        <xdr:cNvSpPr txBox="1"/>
      </xdr:nvSpPr>
      <xdr:spPr>
        <a:xfrm>
          <a:off x="152660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30315</xdr:rowOff>
    </xdr:from>
    <xdr:ext cx="405111" cy="259045"/>
    <xdr:sp macro="" textlink="">
      <xdr:nvSpPr>
        <xdr:cNvPr id="778" name="n_2mainValue【消防施設】&#10;有形固定資産減価償却率">
          <a:extLst>
            <a:ext uri="{FF2B5EF4-FFF2-40B4-BE49-F238E27FC236}">
              <a16:creationId xmlns:a16="http://schemas.microsoft.com/office/drawing/2014/main" id="{4ED399A5-8BDA-4F7F-AA7B-65943511C4CC}"/>
            </a:ext>
          </a:extLst>
        </xdr:cNvPr>
        <xdr:cNvSpPr txBox="1"/>
      </xdr:nvSpPr>
      <xdr:spPr>
        <a:xfrm>
          <a:off x="14389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102161</xdr:rowOff>
    </xdr:from>
    <xdr:ext cx="405111" cy="259045"/>
    <xdr:sp macro="" textlink="">
      <xdr:nvSpPr>
        <xdr:cNvPr id="779" name="n_3mainValue【消防施設】&#10;有形固定資産減価償却率">
          <a:extLst>
            <a:ext uri="{FF2B5EF4-FFF2-40B4-BE49-F238E27FC236}">
              <a16:creationId xmlns:a16="http://schemas.microsoft.com/office/drawing/2014/main" id="{8D4161A0-DDFE-41F6-9A02-E7B2549E54D3}"/>
            </a:ext>
          </a:extLst>
        </xdr:cNvPr>
        <xdr:cNvSpPr txBox="1"/>
      </xdr:nvSpPr>
      <xdr:spPr>
        <a:xfrm>
          <a:off x="13500744" y="1313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25416</xdr:rowOff>
    </xdr:from>
    <xdr:ext cx="405111" cy="259045"/>
    <xdr:sp macro="" textlink="">
      <xdr:nvSpPr>
        <xdr:cNvPr id="780" name="n_4mainValue【消防施設】&#10;有形固定資産減価償却率">
          <a:extLst>
            <a:ext uri="{FF2B5EF4-FFF2-40B4-BE49-F238E27FC236}">
              <a16:creationId xmlns:a16="http://schemas.microsoft.com/office/drawing/2014/main" id="{2F1983A5-D1CF-4119-8E8F-5A0B24223A6D}"/>
            </a:ext>
          </a:extLst>
        </xdr:cNvPr>
        <xdr:cNvSpPr txBox="1"/>
      </xdr:nvSpPr>
      <xdr:spPr>
        <a:xfrm>
          <a:off x="12611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E92CE0B8-8ABF-40C5-8934-7794FD22E1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E4F7A789-1A6A-40E4-BE3B-BEF4669E5B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5E7E7CDC-0EBC-4A4E-9554-EFF4FAF2E1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B7FD434D-4E6E-4418-B65E-44341C9E5D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A23776B1-4E8D-4714-9941-02D2275077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BB5DC529-30E4-4E75-AF38-C6D5EEDEBD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70507067-7BC0-4173-99DC-28D8CB5DE1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A0C98BD1-53D9-49F9-9FD3-751CE756A2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408EDB06-78A3-4202-969E-656DF8E01F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AD305C61-1907-4F80-9E87-CB65EDA783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34712857-5CB4-470F-9C53-F5260883588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F4348A9C-5747-4311-A461-6C8D6FA7BBA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ADAC1280-4401-426C-83C3-70F5F406FE4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A86AF7A4-0B6A-4493-8654-74D2A670CCD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237F2B05-334A-461E-BF2D-CD82049C4A0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EF2799A3-07A3-4A13-A5CB-18DE6AE5B37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B80D47AC-DF7F-49EA-A546-8DC3899F4CC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9EF5DF0C-2016-4914-A160-EE252416670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963B6CF0-84E1-46EA-B765-9879044755D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B53B4B73-C6DC-4B85-9A7B-02AB4B98CAE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CD9A985E-FCFC-4905-B6A3-04C29590294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D270D02-F865-459B-B2FF-FE257A62387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6642368-6160-4146-BFC1-32AD24416E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F6ED29A3-EE8B-495D-8C27-2064C40FAE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86707635-F639-453D-AF34-15288FEED1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a:extLst>
            <a:ext uri="{FF2B5EF4-FFF2-40B4-BE49-F238E27FC236}">
              <a16:creationId xmlns:a16="http://schemas.microsoft.com/office/drawing/2014/main" id="{33050535-A0B9-47C0-8AF8-27F70352101F}"/>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a:extLst>
            <a:ext uri="{FF2B5EF4-FFF2-40B4-BE49-F238E27FC236}">
              <a16:creationId xmlns:a16="http://schemas.microsoft.com/office/drawing/2014/main" id="{976A42CF-F7AC-4008-B15D-EBA38B322E1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a:extLst>
            <a:ext uri="{FF2B5EF4-FFF2-40B4-BE49-F238E27FC236}">
              <a16:creationId xmlns:a16="http://schemas.microsoft.com/office/drawing/2014/main" id="{4B7DF7B4-B62F-4E1E-91D1-90607230E857}"/>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a:extLst>
            <a:ext uri="{FF2B5EF4-FFF2-40B4-BE49-F238E27FC236}">
              <a16:creationId xmlns:a16="http://schemas.microsoft.com/office/drawing/2014/main" id="{97E35E82-283E-4D7D-A086-482596C31A94}"/>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a:extLst>
            <a:ext uri="{FF2B5EF4-FFF2-40B4-BE49-F238E27FC236}">
              <a16:creationId xmlns:a16="http://schemas.microsoft.com/office/drawing/2014/main" id="{5BD0C538-8908-4E8F-8F50-76D1F014189C}"/>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1" name="【消防施設】&#10;一人当たり面積平均値テキスト">
          <a:extLst>
            <a:ext uri="{FF2B5EF4-FFF2-40B4-BE49-F238E27FC236}">
              <a16:creationId xmlns:a16="http://schemas.microsoft.com/office/drawing/2014/main" id="{A353CF16-C3EB-4CAE-88B8-2F47F0455F37}"/>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a:extLst>
            <a:ext uri="{FF2B5EF4-FFF2-40B4-BE49-F238E27FC236}">
              <a16:creationId xmlns:a16="http://schemas.microsoft.com/office/drawing/2014/main" id="{F4D193EC-2D27-40CC-B40E-4D18AF19A258}"/>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a:extLst>
            <a:ext uri="{FF2B5EF4-FFF2-40B4-BE49-F238E27FC236}">
              <a16:creationId xmlns:a16="http://schemas.microsoft.com/office/drawing/2014/main" id="{395576E5-7A1D-4E56-B11D-6C8478B8635F}"/>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59145</xdr:rowOff>
    </xdr:from>
    <xdr:to>
      <xdr:col>107</xdr:col>
      <xdr:colOff>101600</xdr:colOff>
      <xdr:row>84</xdr:row>
      <xdr:rowOff>160745</xdr:rowOff>
    </xdr:to>
    <xdr:sp macro="" textlink="">
      <xdr:nvSpPr>
        <xdr:cNvPr id="814" name="フローチャート: 判断 813">
          <a:extLst>
            <a:ext uri="{FF2B5EF4-FFF2-40B4-BE49-F238E27FC236}">
              <a16:creationId xmlns:a16="http://schemas.microsoft.com/office/drawing/2014/main" id="{8ED7771C-C410-4418-8558-9A5164DEC2D8}"/>
            </a:ext>
          </a:extLst>
        </xdr:cNvPr>
        <xdr:cNvSpPr/>
      </xdr:nvSpPr>
      <xdr:spPr>
        <a:xfrm>
          <a:off x="2038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15" name="フローチャート: 判断 814">
          <a:extLst>
            <a:ext uri="{FF2B5EF4-FFF2-40B4-BE49-F238E27FC236}">
              <a16:creationId xmlns:a16="http://schemas.microsoft.com/office/drawing/2014/main" id="{FBA75A92-EB19-4B93-88AA-E8F610C39A0E}"/>
            </a:ext>
          </a:extLst>
        </xdr:cNvPr>
        <xdr:cNvSpPr/>
      </xdr:nvSpPr>
      <xdr:spPr>
        <a:xfrm>
          <a:off x="19494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82006</xdr:rowOff>
    </xdr:from>
    <xdr:to>
      <xdr:col>98</xdr:col>
      <xdr:colOff>38100</xdr:colOff>
      <xdr:row>85</xdr:row>
      <xdr:rowOff>12156</xdr:rowOff>
    </xdr:to>
    <xdr:sp macro="" textlink="">
      <xdr:nvSpPr>
        <xdr:cNvPr id="816" name="フローチャート: 判断 815">
          <a:extLst>
            <a:ext uri="{FF2B5EF4-FFF2-40B4-BE49-F238E27FC236}">
              <a16:creationId xmlns:a16="http://schemas.microsoft.com/office/drawing/2014/main" id="{20C137A7-1434-447B-9E7A-3CAB5D808E3D}"/>
            </a:ext>
          </a:extLst>
        </xdr:cNvPr>
        <xdr:cNvSpPr/>
      </xdr:nvSpPr>
      <xdr:spPr>
        <a:xfrm>
          <a:off x="18605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18C1A66-41BC-45EC-B48E-4928536585A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A33613B-4E2D-4A72-9A91-13911D07E3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C34429C-651A-4583-ACD4-FA38043564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2EC642F-55F2-40E7-81BB-004BE88D0C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5ECADEA-1DEE-484F-AC75-463C758C4D2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41184</xdr:rowOff>
    </xdr:from>
    <xdr:to>
      <xdr:col>116</xdr:col>
      <xdr:colOff>114300</xdr:colOff>
      <xdr:row>83</xdr:row>
      <xdr:rowOff>142784</xdr:rowOff>
    </xdr:to>
    <xdr:sp macro="" textlink="">
      <xdr:nvSpPr>
        <xdr:cNvPr id="822" name="楕円 821">
          <a:extLst>
            <a:ext uri="{FF2B5EF4-FFF2-40B4-BE49-F238E27FC236}">
              <a16:creationId xmlns:a16="http://schemas.microsoft.com/office/drawing/2014/main" id="{F489F29E-D951-4CA4-A243-ACE7932A56E5}"/>
            </a:ext>
          </a:extLst>
        </xdr:cNvPr>
        <xdr:cNvSpPr/>
      </xdr:nvSpPr>
      <xdr:spPr>
        <a:xfrm>
          <a:off x="22110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19611</xdr:rowOff>
    </xdr:from>
    <xdr:ext cx="469744" cy="259045"/>
    <xdr:sp macro="" textlink="">
      <xdr:nvSpPr>
        <xdr:cNvPr id="823" name="【消防施設】&#10;一人当たり面積該当値テキスト">
          <a:extLst>
            <a:ext uri="{FF2B5EF4-FFF2-40B4-BE49-F238E27FC236}">
              <a16:creationId xmlns:a16="http://schemas.microsoft.com/office/drawing/2014/main" id="{D8B16DF8-5E39-45A1-B55F-7B1538D2BE7D}"/>
            </a:ext>
          </a:extLst>
        </xdr:cNvPr>
        <xdr:cNvSpPr txBox="1"/>
      </xdr:nvSpPr>
      <xdr:spPr>
        <a:xfrm>
          <a:off x="22199600" y="1424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50981</xdr:rowOff>
    </xdr:from>
    <xdr:to>
      <xdr:col>112</xdr:col>
      <xdr:colOff>38100</xdr:colOff>
      <xdr:row>83</xdr:row>
      <xdr:rowOff>152581</xdr:rowOff>
    </xdr:to>
    <xdr:sp macro="" textlink="">
      <xdr:nvSpPr>
        <xdr:cNvPr id="824" name="楕円 823">
          <a:extLst>
            <a:ext uri="{FF2B5EF4-FFF2-40B4-BE49-F238E27FC236}">
              <a16:creationId xmlns:a16="http://schemas.microsoft.com/office/drawing/2014/main" id="{5394DFDA-928A-46EF-B772-8F87D25DBF52}"/>
            </a:ext>
          </a:extLst>
        </xdr:cNvPr>
        <xdr:cNvSpPr/>
      </xdr:nvSpPr>
      <xdr:spPr>
        <a:xfrm>
          <a:off x="2127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91984</xdr:rowOff>
    </xdr:from>
    <xdr:to>
      <xdr:col>116</xdr:col>
      <xdr:colOff>63500</xdr:colOff>
      <xdr:row>83</xdr:row>
      <xdr:rowOff>101781</xdr:rowOff>
    </xdr:to>
    <xdr:cxnSp macro="">
      <xdr:nvCxnSpPr>
        <xdr:cNvPr id="825" name="直線コネクタ 824">
          <a:extLst>
            <a:ext uri="{FF2B5EF4-FFF2-40B4-BE49-F238E27FC236}">
              <a16:creationId xmlns:a16="http://schemas.microsoft.com/office/drawing/2014/main" id="{EBD1B03B-077C-4494-B1DB-2D636EC73718}"/>
            </a:ext>
          </a:extLst>
        </xdr:cNvPr>
        <xdr:cNvCxnSpPr/>
      </xdr:nvCxnSpPr>
      <xdr:spPr>
        <a:xfrm flipV="1">
          <a:off x="21323300" y="143223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41184</xdr:rowOff>
    </xdr:from>
    <xdr:to>
      <xdr:col>107</xdr:col>
      <xdr:colOff>101600</xdr:colOff>
      <xdr:row>83</xdr:row>
      <xdr:rowOff>142784</xdr:rowOff>
    </xdr:to>
    <xdr:sp macro="" textlink="">
      <xdr:nvSpPr>
        <xdr:cNvPr id="826" name="楕円 825">
          <a:extLst>
            <a:ext uri="{FF2B5EF4-FFF2-40B4-BE49-F238E27FC236}">
              <a16:creationId xmlns:a16="http://schemas.microsoft.com/office/drawing/2014/main" id="{65B32503-1F17-4259-A85A-40E4797D525D}"/>
            </a:ext>
          </a:extLst>
        </xdr:cNvPr>
        <xdr:cNvSpPr/>
      </xdr:nvSpPr>
      <xdr:spPr>
        <a:xfrm>
          <a:off x="20383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91984</xdr:rowOff>
    </xdr:from>
    <xdr:to>
      <xdr:col>111</xdr:col>
      <xdr:colOff>177800</xdr:colOff>
      <xdr:row>83</xdr:row>
      <xdr:rowOff>101781</xdr:rowOff>
    </xdr:to>
    <xdr:cxnSp macro="">
      <xdr:nvCxnSpPr>
        <xdr:cNvPr id="827" name="直線コネクタ 826">
          <a:extLst>
            <a:ext uri="{FF2B5EF4-FFF2-40B4-BE49-F238E27FC236}">
              <a16:creationId xmlns:a16="http://schemas.microsoft.com/office/drawing/2014/main" id="{28E51FB9-ABAF-49EB-AA95-F713DB0670A2}"/>
            </a:ext>
          </a:extLst>
        </xdr:cNvPr>
        <xdr:cNvCxnSpPr/>
      </xdr:nvCxnSpPr>
      <xdr:spPr>
        <a:xfrm>
          <a:off x="20434300" y="143223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37919</xdr:rowOff>
    </xdr:from>
    <xdr:to>
      <xdr:col>102</xdr:col>
      <xdr:colOff>165100</xdr:colOff>
      <xdr:row>83</xdr:row>
      <xdr:rowOff>139519</xdr:rowOff>
    </xdr:to>
    <xdr:sp macro="" textlink="">
      <xdr:nvSpPr>
        <xdr:cNvPr id="828" name="楕円 827">
          <a:extLst>
            <a:ext uri="{FF2B5EF4-FFF2-40B4-BE49-F238E27FC236}">
              <a16:creationId xmlns:a16="http://schemas.microsoft.com/office/drawing/2014/main" id="{9802563E-8C9C-42AC-8053-1F3692E6ACFB}"/>
            </a:ext>
          </a:extLst>
        </xdr:cNvPr>
        <xdr:cNvSpPr/>
      </xdr:nvSpPr>
      <xdr:spPr>
        <a:xfrm>
          <a:off x="19494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88719</xdr:rowOff>
    </xdr:from>
    <xdr:to>
      <xdr:col>107</xdr:col>
      <xdr:colOff>50800</xdr:colOff>
      <xdr:row>83</xdr:row>
      <xdr:rowOff>91984</xdr:rowOff>
    </xdr:to>
    <xdr:cxnSp macro="">
      <xdr:nvCxnSpPr>
        <xdr:cNvPr id="829" name="直線コネクタ 828">
          <a:extLst>
            <a:ext uri="{FF2B5EF4-FFF2-40B4-BE49-F238E27FC236}">
              <a16:creationId xmlns:a16="http://schemas.microsoft.com/office/drawing/2014/main" id="{80F28960-0AEA-4217-9C56-EEA7926FA28B}"/>
            </a:ext>
          </a:extLst>
        </xdr:cNvPr>
        <xdr:cNvCxnSpPr/>
      </xdr:nvCxnSpPr>
      <xdr:spPr>
        <a:xfrm>
          <a:off x="19545300" y="1431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68943</xdr:rowOff>
    </xdr:from>
    <xdr:to>
      <xdr:col>98</xdr:col>
      <xdr:colOff>38100</xdr:colOff>
      <xdr:row>82</xdr:row>
      <xdr:rowOff>170543</xdr:rowOff>
    </xdr:to>
    <xdr:sp macro="" textlink="">
      <xdr:nvSpPr>
        <xdr:cNvPr id="830" name="楕円 829">
          <a:extLst>
            <a:ext uri="{FF2B5EF4-FFF2-40B4-BE49-F238E27FC236}">
              <a16:creationId xmlns:a16="http://schemas.microsoft.com/office/drawing/2014/main" id="{02ED3093-EC54-4B77-8FD1-E579708E11A0}"/>
            </a:ext>
          </a:extLst>
        </xdr:cNvPr>
        <xdr:cNvSpPr/>
      </xdr:nvSpPr>
      <xdr:spPr>
        <a:xfrm>
          <a:off x="18605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119743</xdr:rowOff>
    </xdr:from>
    <xdr:to>
      <xdr:col>102</xdr:col>
      <xdr:colOff>114300</xdr:colOff>
      <xdr:row>83</xdr:row>
      <xdr:rowOff>88719</xdr:rowOff>
    </xdr:to>
    <xdr:cxnSp macro="">
      <xdr:nvCxnSpPr>
        <xdr:cNvPr id="831" name="直線コネクタ 830">
          <a:extLst>
            <a:ext uri="{FF2B5EF4-FFF2-40B4-BE49-F238E27FC236}">
              <a16:creationId xmlns:a16="http://schemas.microsoft.com/office/drawing/2014/main" id="{753A2F2E-4280-412C-B190-C8A1EA582270}"/>
            </a:ext>
          </a:extLst>
        </xdr:cNvPr>
        <xdr:cNvCxnSpPr/>
      </xdr:nvCxnSpPr>
      <xdr:spPr>
        <a:xfrm>
          <a:off x="18656300" y="1417864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832" name="n_1aveValue【消防施設】&#10;一人当たり面積">
          <a:extLst>
            <a:ext uri="{FF2B5EF4-FFF2-40B4-BE49-F238E27FC236}">
              <a16:creationId xmlns:a16="http://schemas.microsoft.com/office/drawing/2014/main" id="{C62985FD-C6D0-432B-A310-586E38A9E29F}"/>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151872</xdr:rowOff>
    </xdr:from>
    <xdr:ext cx="469744" cy="259045"/>
    <xdr:sp macro="" textlink="">
      <xdr:nvSpPr>
        <xdr:cNvPr id="833" name="n_2aveValue【消防施設】&#10;一人当たり面積">
          <a:extLst>
            <a:ext uri="{FF2B5EF4-FFF2-40B4-BE49-F238E27FC236}">
              <a16:creationId xmlns:a16="http://schemas.microsoft.com/office/drawing/2014/main" id="{8ECC06DE-1243-4AEC-8882-8E274A207E61}"/>
            </a:ext>
          </a:extLst>
        </xdr:cNvPr>
        <xdr:cNvSpPr txBox="1"/>
      </xdr:nvSpPr>
      <xdr:spPr>
        <a:xfrm>
          <a:off x="201994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834" name="n_3aveValue【消防施設】&#10;一人当たり面積">
          <a:extLst>
            <a:ext uri="{FF2B5EF4-FFF2-40B4-BE49-F238E27FC236}">
              <a16:creationId xmlns:a16="http://schemas.microsoft.com/office/drawing/2014/main" id="{FF7108FA-80AD-46C0-8BF2-D1408F9A6198}"/>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3283</xdr:rowOff>
    </xdr:from>
    <xdr:ext cx="469744" cy="259045"/>
    <xdr:sp macro="" textlink="">
      <xdr:nvSpPr>
        <xdr:cNvPr id="835" name="n_4aveValue【消防施設】&#10;一人当たり面積">
          <a:extLst>
            <a:ext uri="{FF2B5EF4-FFF2-40B4-BE49-F238E27FC236}">
              <a16:creationId xmlns:a16="http://schemas.microsoft.com/office/drawing/2014/main" id="{A9386A4D-6308-44A8-B67D-1FABB790325F}"/>
            </a:ext>
          </a:extLst>
        </xdr:cNvPr>
        <xdr:cNvSpPr txBox="1"/>
      </xdr:nvSpPr>
      <xdr:spPr>
        <a:xfrm>
          <a:off x="18421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143708</xdr:rowOff>
    </xdr:from>
    <xdr:ext cx="469744" cy="259045"/>
    <xdr:sp macro="" textlink="">
      <xdr:nvSpPr>
        <xdr:cNvPr id="836" name="n_1mainValue【消防施設】&#10;一人当たり面積">
          <a:extLst>
            <a:ext uri="{FF2B5EF4-FFF2-40B4-BE49-F238E27FC236}">
              <a16:creationId xmlns:a16="http://schemas.microsoft.com/office/drawing/2014/main" id="{A4D76E0F-82D7-4880-A63D-351DD611B413}"/>
            </a:ext>
          </a:extLst>
        </xdr:cNvPr>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159311</xdr:rowOff>
    </xdr:from>
    <xdr:ext cx="469744" cy="259045"/>
    <xdr:sp macro="" textlink="">
      <xdr:nvSpPr>
        <xdr:cNvPr id="837" name="n_2mainValue【消防施設】&#10;一人当たり面積">
          <a:extLst>
            <a:ext uri="{FF2B5EF4-FFF2-40B4-BE49-F238E27FC236}">
              <a16:creationId xmlns:a16="http://schemas.microsoft.com/office/drawing/2014/main" id="{542DFA29-9A03-4524-AC23-6B6AE3931B0A}"/>
            </a:ext>
          </a:extLst>
        </xdr:cNvPr>
        <xdr:cNvSpPr txBox="1"/>
      </xdr:nvSpPr>
      <xdr:spPr>
        <a:xfrm>
          <a:off x="201994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156046</xdr:rowOff>
    </xdr:from>
    <xdr:ext cx="469744" cy="259045"/>
    <xdr:sp macro="" textlink="">
      <xdr:nvSpPr>
        <xdr:cNvPr id="838" name="n_3mainValue【消防施設】&#10;一人当たり面積">
          <a:extLst>
            <a:ext uri="{FF2B5EF4-FFF2-40B4-BE49-F238E27FC236}">
              <a16:creationId xmlns:a16="http://schemas.microsoft.com/office/drawing/2014/main" id="{BC3CDC33-DAEB-4629-8F93-68665906A5DF}"/>
            </a:ext>
          </a:extLst>
        </xdr:cNvPr>
        <xdr:cNvSpPr txBox="1"/>
      </xdr:nvSpPr>
      <xdr:spPr>
        <a:xfrm>
          <a:off x="19310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15620</xdr:rowOff>
    </xdr:from>
    <xdr:ext cx="469744" cy="259045"/>
    <xdr:sp macro="" textlink="">
      <xdr:nvSpPr>
        <xdr:cNvPr id="839" name="n_4mainValue【消防施設】&#10;一人当たり面積">
          <a:extLst>
            <a:ext uri="{FF2B5EF4-FFF2-40B4-BE49-F238E27FC236}">
              <a16:creationId xmlns:a16="http://schemas.microsoft.com/office/drawing/2014/main" id="{F3031A3C-7175-4EF6-B0D0-8F8B3D873547}"/>
            </a:ext>
          </a:extLst>
        </xdr:cNvPr>
        <xdr:cNvSpPr txBox="1"/>
      </xdr:nvSpPr>
      <xdr:spPr>
        <a:xfrm>
          <a:off x="18421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AC6A1D64-4CFF-4997-810C-D702DC1A6E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821BB46-CBDA-4981-9778-83AE280E38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EBDFB465-AC25-471D-BC0D-A26ED0FA56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6DFE7197-D5C1-4C74-8C5B-DE5F3F1D2F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4BBC0F54-1DA6-4C32-B2EC-EA95E6B42D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88B93BC5-2D8C-4844-B385-ADE60EDE1A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D5858742-783A-4998-A834-41B1366664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9194234-D790-405B-B68D-04447F5056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806DAA39-B45F-4C86-AF59-FDCCA4D217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EB34656C-EAB3-4911-ACDA-21F83EBA91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78BAFF01-1983-4CE0-88CC-2B3A99CEBA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EB64114F-92B1-4E20-A749-76FD8E0DCD9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C327CDE0-D766-4A46-AD6F-F8A15CE569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AADC6294-CCE8-483E-AE2F-E25420773D5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5733DE1-97A1-43FC-8E0A-92D48685E6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16E22BCB-CB57-4F29-AF17-27CB801B9C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FF35DC52-E8EA-477D-857C-018E9E34375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7F634275-3E87-4AF1-A84A-885B6973F9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B35561CD-8FC2-4B2B-8C5A-7E3378D3F2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B392BA2B-D44C-414A-BFFD-86A9AD7D2C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5CB0F3DE-C1AF-491C-BB15-6B00BF76AB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A3EC40EB-6012-446A-AB2F-79DE4D033A6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41E4F231-B7F1-43C3-9D90-55E1560D3C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4979B1C2-200F-4D92-9C3C-5A4065F115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923C098E-1CE5-4951-A3C0-CB7B7A9E89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a:extLst>
            <a:ext uri="{FF2B5EF4-FFF2-40B4-BE49-F238E27FC236}">
              <a16:creationId xmlns:a16="http://schemas.microsoft.com/office/drawing/2014/main" id="{B953563B-6050-442E-94B1-EA0A279BBA8A}"/>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a:extLst>
            <a:ext uri="{FF2B5EF4-FFF2-40B4-BE49-F238E27FC236}">
              <a16:creationId xmlns:a16="http://schemas.microsoft.com/office/drawing/2014/main" id="{892A8E39-9250-4F34-B859-9B19F5625AA7}"/>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a:extLst>
            <a:ext uri="{FF2B5EF4-FFF2-40B4-BE49-F238E27FC236}">
              <a16:creationId xmlns:a16="http://schemas.microsoft.com/office/drawing/2014/main" id="{DF1231A6-5E21-4E2B-9E7E-4A6000FC5A01}"/>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a:extLst>
            <a:ext uri="{FF2B5EF4-FFF2-40B4-BE49-F238E27FC236}">
              <a16:creationId xmlns:a16="http://schemas.microsoft.com/office/drawing/2014/main" id="{A82CDFC3-1281-407F-A8C0-AC30F74DE7A6}"/>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a:extLst>
            <a:ext uri="{FF2B5EF4-FFF2-40B4-BE49-F238E27FC236}">
              <a16:creationId xmlns:a16="http://schemas.microsoft.com/office/drawing/2014/main" id="{D09AFC10-CA35-40FC-A97F-8FB4443E283B}"/>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116495</xdr:rowOff>
    </xdr:from>
    <xdr:ext cx="405111" cy="259045"/>
    <xdr:sp macro="" textlink="">
      <xdr:nvSpPr>
        <xdr:cNvPr id="870" name="【庁舎】&#10;有形固定資産減価償却率平均値テキスト">
          <a:extLst>
            <a:ext uri="{FF2B5EF4-FFF2-40B4-BE49-F238E27FC236}">
              <a16:creationId xmlns:a16="http://schemas.microsoft.com/office/drawing/2014/main" id="{6BD083EE-9BCE-45A2-804D-D3DCDA0BC258}"/>
            </a:ext>
          </a:extLst>
        </xdr:cNvPr>
        <xdr:cNvSpPr txBox="1"/>
      </xdr:nvSpPr>
      <xdr:spPr>
        <a:xfrm>
          <a:off x="16357600" y="1777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a:extLst>
            <a:ext uri="{FF2B5EF4-FFF2-40B4-BE49-F238E27FC236}">
              <a16:creationId xmlns:a16="http://schemas.microsoft.com/office/drawing/2014/main" id="{3B0588E8-7EE3-456C-8E28-0B8783D0F492}"/>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a:extLst>
            <a:ext uri="{FF2B5EF4-FFF2-40B4-BE49-F238E27FC236}">
              <a16:creationId xmlns:a16="http://schemas.microsoft.com/office/drawing/2014/main" id="{813E580A-B13E-4DA0-9357-83AFCF6F522E}"/>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3" name="フローチャート: 判断 872">
          <a:extLst>
            <a:ext uri="{FF2B5EF4-FFF2-40B4-BE49-F238E27FC236}">
              <a16:creationId xmlns:a16="http://schemas.microsoft.com/office/drawing/2014/main" id="{4DB8203E-9E36-4668-8748-4E6FFF0873A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4" name="フローチャート: 判断 873">
          <a:extLst>
            <a:ext uri="{FF2B5EF4-FFF2-40B4-BE49-F238E27FC236}">
              <a16:creationId xmlns:a16="http://schemas.microsoft.com/office/drawing/2014/main" id="{26319578-2CAD-4D01-914E-2BFBFBF914F9}"/>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5" name="フローチャート: 判断 874">
          <a:extLst>
            <a:ext uri="{FF2B5EF4-FFF2-40B4-BE49-F238E27FC236}">
              <a16:creationId xmlns:a16="http://schemas.microsoft.com/office/drawing/2014/main" id="{24C74152-8596-4826-A010-5AAD427C3CFB}"/>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9B30E71-480C-4071-AF7B-0630932DB4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D9DD5D4-E030-45C0-AF1E-241AFD7184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7321DD2-620E-4D54-8EED-E3C5CAD245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4BC1A5B-80A1-40E6-BE86-F6ED7D5334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8228F74-C919-4207-BD14-DF2B40D2FB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881" name="楕円 880">
          <a:extLst>
            <a:ext uri="{FF2B5EF4-FFF2-40B4-BE49-F238E27FC236}">
              <a16:creationId xmlns:a16="http://schemas.microsoft.com/office/drawing/2014/main" id="{0841A3E3-C09D-4A79-B54C-562941EBDEFD}"/>
            </a:ext>
          </a:extLst>
        </xdr:cNvPr>
        <xdr:cNvSpPr/>
      </xdr:nvSpPr>
      <xdr:spPr>
        <a:xfrm>
          <a:off x="16268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882" name="【庁舎】&#10;有形固定資産減価償却率該当値テキスト">
          <a:extLst>
            <a:ext uri="{FF2B5EF4-FFF2-40B4-BE49-F238E27FC236}">
              <a16:creationId xmlns:a16="http://schemas.microsoft.com/office/drawing/2014/main" id="{50822D93-F79A-452E-AD58-90DD3CC64C0F}"/>
            </a:ext>
          </a:extLst>
        </xdr:cNvPr>
        <xdr:cNvSpPr txBox="1"/>
      </xdr:nvSpPr>
      <xdr:spPr>
        <a:xfrm>
          <a:off x="16357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883" name="楕円 882">
          <a:extLst>
            <a:ext uri="{FF2B5EF4-FFF2-40B4-BE49-F238E27FC236}">
              <a16:creationId xmlns:a16="http://schemas.microsoft.com/office/drawing/2014/main" id="{F113F231-E8E8-4372-B60E-C6D8B393123B}"/>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151312</xdr:rowOff>
    </xdr:to>
    <xdr:cxnSp macro="">
      <xdr:nvCxnSpPr>
        <xdr:cNvPr id="884" name="直線コネクタ 883">
          <a:extLst>
            <a:ext uri="{FF2B5EF4-FFF2-40B4-BE49-F238E27FC236}">
              <a16:creationId xmlns:a16="http://schemas.microsoft.com/office/drawing/2014/main" id="{FE44B674-FB93-44C1-9001-40FDB78A575C}"/>
            </a:ext>
          </a:extLst>
        </xdr:cNvPr>
        <xdr:cNvCxnSpPr/>
      </xdr:nvCxnSpPr>
      <xdr:spPr>
        <a:xfrm>
          <a:off x="15481300" y="17769839"/>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885" name="楕円 884">
          <a:extLst>
            <a:ext uri="{FF2B5EF4-FFF2-40B4-BE49-F238E27FC236}">
              <a16:creationId xmlns:a16="http://schemas.microsoft.com/office/drawing/2014/main" id="{936E7079-4FE2-4FD9-8902-AD29073B8F98}"/>
            </a:ext>
          </a:extLst>
        </xdr:cNvPr>
        <xdr:cNvSpPr/>
      </xdr:nvSpPr>
      <xdr:spPr>
        <a:xfrm>
          <a:off x="14541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103</xdr:row>
      <xdr:rowOff>110489</xdr:rowOff>
    </xdr:to>
    <xdr:cxnSp macro="">
      <xdr:nvCxnSpPr>
        <xdr:cNvPr id="886" name="直線コネクタ 885">
          <a:extLst>
            <a:ext uri="{FF2B5EF4-FFF2-40B4-BE49-F238E27FC236}">
              <a16:creationId xmlns:a16="http://schemas.microsoft.com/office/drawing/2014/main" id="{B84DF918-FEEA-4EFF-AE39-9E767D29B07F}"/>
            </a:ext>
          </a:extLst>
        </xdr:cNvPr>
        <xdr:cNvCxnSpPr/>
      </xdr:nvCxnSpPr>
      <xdr:spPr>
        <a:xfrm>
          <a:off x="14592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87" name="楕円 886">
          <a:extLst>
            <a:ext uri="{FF2B5EF4-FFF2-40B4-BE49-F238E27FC236}">
              <a16:creationId xmlns:a16="http://schemas.microsoft.com/office/drawing/2014/main" id="{B17476BC-924C-41B6-AE79-1F1B07852E73}"/>
            </a:ext>
          </a:extLst>
        </xdr:cNvPr>
        <xdr:cNvSpPr/>
      </xdr:nvSpPr>
      <xdr:spPr>
        <a:xfrm>
          <a:off x="13652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103</xdr:row>
      <xdr:rowOff>125186</xdr:rowOff>
    </xdr:to>
    <xdr:cxnSp macro="">
      <xdr:nvCxnSpPr>
        <xdr:cNvPr id="888" name="直線コネクタ 887">
          <a:extLst>
            <a:ext uri="{FF2B5EF4-FFF2-40B4-BE49-F238E27FC236}">
              <a16:creationId xmlns:a16="http://schemas.microsoft.com/office/drawing/2014/main" id="{22ADD8FA-182F-4EE7-BF16-263189086CE3}"/>
            </a:ext>
          </a:extLst>
        </xdr:cNvPr>
        <xdr:cNvCxnSpPr/>
      </xdr:nvCxnSpPr>
      <xdr:spPr>
        <a:xfrm flipV="1">
          <a:off x="13703300" y="1773718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889" name="楕円 888">
          <a:extLst>
            <a:ext uri="{FF2B5EF4-FFF2-40B4-BE49-F238E27FC236}">
              <a16:creationId xmlns:a16="http://schemas.microsoft.com/office/drawing/2014/main" id="{7FE8C63F-FB5D-4BA1-B077-5FB85E314CD1}"/>
            </a:ext>
          </a:extLst>
        </xdr:cNvPr>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103</xdr:row>
      <xdr:rowOff>125186</xdr:rowOff>
    </xdr:to>
    <xdr:cxnSp macro="">
      <xdr:nvCxnSpPr>
        <xdr:cNvPr id="890" name="直線コネクタ 889">
          <a:extLst>
            <a:ext uri="{FF2B5EF4-FFF2-40B4-BE49-F238E27FC236}">
              <a16:creationId xmlns:a16="http://schemas.microsoft.com/office/drawing/2014/main" id="{11B12395-35F6-4307-8D46-FCE040780AB7}"/>
            </a:ext>
          </a:extLst>
        </xdr:cNvPr>
        <xdr:cNvCxnSpPr/>
      </xdr:nvCxnSpPr>
      <xdr:spPr>
        <a:xfrm>
          <a:off x="12814300" y="177355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62609</xdr:rowOff>
    </xdr:from>
    <xdr:ext cx="405111" cy="259045"/>
    <xdr:sp macro="" textlink="">
      <xdr:nvSpPr>
        <xdr:cNvPr id="891" name="n_1aveValue【庁舎】&#10;有形固定資産減価償却率">
          <a:extLst>
            <a:ext uri="{FF2B5EF4-FFF2-40B4-BE49-F238E27FC236}">
              <a16:creationId xmlns:a16="http://schemas.microsoft.com/office/drawing/2014/main" id="{6B785EF8-D2BE-4EE3-9775-2509D4E1CB06}"/>
            </a:ext>
          </a:extLst>
        </xdr:cNvPr>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92" name="n_2aveValue【庁舎】&#10;有形固定資産減価償却率">
          <a:extLst>
            <a:ext uri="{FF2B5EF4-FFF2-40B4-BE49-F238E27FC236}">
              <a16:creationId xmlns:a16="http://schemas.microsoft.com/office/drawing/2014/main" id="{3C34EB39-1654-42AB-A138-29DDA0E5B336}"/>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93" name="n_3aveValue【庁舎】&#10;有形固定資産減価償却率">
          <a:extLst>
            <a:ext uri="{FF2B5EF4-FFF2-40B4-BE49-F238E27FC236}">
              <a16:creationId xmlns:a16="http://schemas.microsoft.com/office/drawing/2014/main" id="{4B2F5A43-52C6-4499-B449-0F2BC18E2DDF}"/>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4" name="n_4aveValue【庁舎】&#10;有形固定資産減価償却率">
          <a:extLst>
            <a:ext uri="{FF2B5EF4-FFF2-40B4-BE49-F238E27FC236}">
              <a16:creationId xmlns:a16="http://schemas.microsoft.com/office/drawing/2014/main" id="{7971C3C3-8679-4A39-8CAC-6816A3E9F506}"/>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895" name="n_1mainValue【庁舎】&#10;有形固定資産減価償却率">
          <a:extLst>
            <a:ext uri="{FF2B5EF4-FFF2-40B4-BE49-F238E27FC236}">
              <a16:creationId xmlns:a16="http://schemas.microsoft.com/office/drawing/2014/main" id="{37D89F4D-B2B2-40DD-A11C-D93473197FC6}"/>
            </a:ext>
          </a:extLst>
        </xdr:cNvPr>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145159</xdr:rowOff>
    </xdr:from>
    <xdr:ext cx="405111" cy="259045"/>
    <xdr:sp macro="" textlink="">
      <xdr:nvSpPr>
        <xdr:cNvPr id="896" name="n_2mainValue【庁舎】&#10;有形固定資産減価償却率">
          <a:extLst>
            <a:ext uri="{FF2B5EF4-FFF2-40B4-BE49-F238E27FC236}">
              <a16:creationId xmlns:a16="http://schemas.microsoft.com/office/drawing/2014/main" id="{168F7F61-DE4E-4644-84F5-35959BEFB25B}"/>
            </a:ext>
          </a:extLst>
        </xdr:cNvPr>
        <xdr:cNvSpPr txBox="1"/>
      </xdr:nvSpPr>
      <xdr:spPr>
        <a:xfrm>
          <a:off x="14389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97" name="n_3mainValue【庁舎】&#10;有形固定資産減価償却率">
          <a:extLst>
            <a:ext uri="{FF2B5EF4-FFF2-40B4-BE49-F238E27FC236}">
              <a16:creationId xmlns:a16="http://schemas.microsoft.com/office/drawing/2014/main" id="{F5BA5F3C-6E1A-47BC-9F92-C8D439FEDA97}"/>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898" name="n_4mainValue【庁舎】&#10;有形固定資産減価償却率">
          <a:extLst>
            <a:ext uri="{FF2B5EF4-FFF2-40B4-BE49-F238E27FC236}">
              <a16:creationId xmlns:a16="http://schemas.microsoft.com/office/drawing/2014/main" id="{56EC65EF-5E8F-46B0-8FA5-3BF2372185FD}"/>
            </a:ext>
          </a:extLst>
        </xdr:cNvPr>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B75B6F33-649C-473F-A8F0-48FCEED8A7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2452787D-40F5-4BDC-8BE1-EEDF3712A9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B5BA2B25-5EDA-4EA2-8231-4827201B9E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7931AEBB-20ED-40A1-8E84-86AEABF92C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FD423399-6AA1-4585-86DA-0CC0A879B1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A2A8BE7E-8E5F-4A63-9029-91A38CA975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1CC893DE-E08C-4B0A-8279-FD33009EFA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9C1870AD-C892-45D5-ACAB-D83A88CE21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23CE72D-5388-4DF5-85D0-1253DFC82F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7C53D274-3C5A-41DD-8D2E-B4E54E70F61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5AD7C5FE-9CAC-4639-AC34-34D70E09366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642529EC-287B-4C5C-8B12-7468F6B2D9E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780C3C81-2582-4BA5-98DC-442D54635AC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9B13860C-6046-4F88-A448-2759F7C181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BE46969C-5929-4914-A928-908CCC1EE67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A8221ADD-1E1D-4368-9990-98BCBAF7192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15EDFAA1-694A-4D01-9885-6199AD361B7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9D0EE4B1-34DB-4A2E-ADD3-D04D43A9B4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7AC1C575-70D2-4367-82DD-B9E55E00FC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78DD9637-78D7-4B3D-8633-AFCC675DB5B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9EFE1ECB-94F9-45EC-993E-1369537A09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46BFB84A-8A1C-42CC-8059-F55B04B579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AF5FDBD4-253F-434F-B6EB-9F23E714CF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BDFBE0FD-5DE1-4B1E-A0F9-F3D51900E1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B319D233-37AF-467D-8B5E-44EEEC75A7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a:extLst>
            <a:ext uri="{FF2B5EF4-FFF2-40B4-BE49-F238E27FC236}">
              <a16:creationId xmlns:a16="http://schemas.microsoft.com/office/drawing/2014/main" id="{8E6E29DC-55F7-4CB7-AE30-F41E03412A7C}"/>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a:extLst>
            <a:ext uri="{FF2B5EF4-FFF2-40B4-BE49-F238E27FC236}">
              <a16:creationId xmlns:a16="http://schemas.microsoft.com/office/drawing/2014/main" id="{B10A4DCA-06E6-46F7-A151-27B31ED8BB77}"/>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a:extLst>
            <a:ext uri="{FF2B5EF4-FFF2-40B4-BE49-F238E27FC236}">
              <a16:creationId xmlns:a16="http://schemas.microsoft.com/office/drawing/2014/main" id="{C2D67A2F-F31A-4BDE-BDDB-70A5C85A16D7}"/>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a:extLst>
            <a:ext uri="{FF2B5EF4-FFF2-40B4-BE49-F238E27FC236}">
              <a16:creationId xmlns:a16="http://schemas.microsoft.com/office/drawing/2014/main" id="{0C98BE8F-F08E-4569-812A-B44123C415B3}"/>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a:extLst>
            <a:ext uri="{FF2B5EF4-FFF2-40B4-BE49-F238E27FC236}">
              <a16:creationId xmlns:a16="http://schemas.microsoft.com/office/drawing/2014/main" id="{3F692B07-0E86-476B-A113-DB782666FBB3}"/>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929" name="【庁舎】&#10;一人当たり面積平均値テキスト">
          <a:extLst>
            <a:ext uri="{FF2B5EF4-FFF2-40B4-BE49-F238E27FC236}">
              <a16:creationId xmlns:a16="http://schemas.microsoft.com/office/drawing/2014/main" id="{3BFD1EF5-0D0C-4BC0-A017-67F7601C90FA}"/>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a:extLst>
            <a:ext uri="{FF2B5EF4-FFF2-40B4-BE49-F238E27FC236}">
              <a16:creationId xmlns:a16="http://schemas.microsoft.com/office/drawing/2014/main" id="{594B95C5-F567-44FA-8FFE-CFC2D3D23E7F}"/>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a:extLst>
            <a:ext uri="{FF2B5EF4-FFF2-40B4-BE49-F238E27FC236}">
              <a16:creationId xmlns:a16="http://schemas.microsoft.com/office/drawing/2014/main" id="{01BC17DA-8710-417F-941E-6D50A3271F7C}"/>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932" name="フローチャート: 判断 931">
          <a:extLst>
            <a:ext uri="{FF2B5EF4-FFF2-40B4-BE49-F238E27FC236}">
              <a16:creationId xmlns:a16="http://schemas.microsoft.com/office/drawing/2014/main" id="{BCE2684B-F6D7-4073-8CA4-2D6FA8968D34}"/>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933" name="フローチャート: 判断 932">
          <a:extLst>
            <a:ext uri="{FF2B5EF4-FFF2-40B4-BE49-F238E27FC236}">
              <a16:creationId xmlns:a16="http://schemas.microsoft.com/office/drawing/2014/main" id="{8E4EF426-4A76-4587-8277-BB1848EEC100}"/>
            </a:ext>
          </a:extLst>
        </xdr:cNvPr>
        <xdr:cNvSpPr/>
      </xdr:nvSpPr>
      <xdr:spPr>
        <a:xfrm>
          <a:off x="19494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4" name="フローチャート: 判断 933">
          <a:extLst>
            <a:ext uri="{FF2B5EF4-FFF2-40B4-BE49-F238E27FC236}">
              <a16:creationId xmlns:a16="http://schemas.microsoft.com/office/drawing/2014/main" id="{C0EC5DA2-8326-49CB-8E01-4C0654A16469}"/>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D799DE5-D3CC-4E33-B0A4-D9B3B5E117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BCDBB9A-FDBA-4029-9E60-007B123CCD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B51D63C-CB65-4C78-A592-AF10820CB6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E6E040C-A171-4A37-AD20-5D32389693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C8AB342-20DB-4D58-9611-4F071A5F90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34108</xdr:rowOff>
    </xdr:from>
    <xdr:to>
      <xdr:col>116</xdr:col>
      <xdr:colOff>114300</xdr:colOff>
      <xdr:row>106</xdr:row>
      <xdr:rowOff>135708</xdr:rowOff>
    </xdr:to>
    <xdr:sp macro="" textlink="">
      <xdr:nvSpPr>
        <xdr:cNvPr id="940" name="楕円 939">
          <a:extLst>
            <a:ext uri="{FF2B5EF4-FFF2-40B4-BE49-F238E27FC236}">
              <a16:creationId xmlns:a16="http://schemas.microsoft.com/office/drawing/2014/main" id="{33C41D13-BAF1-4D92-ABC7-938F52F1ECC8}"/>
            </a:ext>
          </a:extLst>
        </xdr:cNvPr>
        <xdr:cNvSpPr/>
      </xdr:nvSpPr>
      <xdr:spPr>
        <a:xfrm>
          <a:off x="22110700" y="182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12535</xdr:rowOff>
    </xdr:from>
    <xdr:ext cx="469744" cy="259045"/>
    <xdr:sp macro="" textlink="">
      <xdr:nvSpPr>
        <xdr:cNvPr id="941" name="【庁舎】&#10;一人当たり面積該当値テキスト">
          <a:extLst>
            <a:ext uri="{FF2B5EF4-FFF2-40B4-BE49-F238E27FC236}">
              <a16:creationId xmlns:a16="http://schemas.microsoft.com/office/drawing/2014/main" id="{4D15FC61-9A2E-4D8C-8AA4-C9636BAEB131}"/>
            </a:ext>
          </a:extLst>
        </xdr:cNvPr>
        <xdr:cNvSpPr txBox="1"/>
      </xdr:nvSpPr>
      <xdr:spPr>
        <a:xfrm>
          <a:off x="22199600" y="181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42818</xdr:rowOff>
    </xdr:from>
    <xdr:to>
      <xdr:col>112</xdr:col>
      <xdr:colOff>38100</xdr:colOff>
      <xdr:row>106</xdr:row>
      <xdr:rowOff>144418</xdr:rowOff>
    </xdr:to>
    <xdr:sp macro="" textlink="">
      <xdr:nvSpPr>
        <xdr:cNvPr id="942" name="楕円 941">
          <a:extLst>
            <a:ext uri="{FF2B5EF4-FFF2-40B4-BE49-F238E27FC236}">
              <a16:creationId xmlns:a16="http://schemas.microsoft.com/office/drawing/2014/main" id="{C1853CE9-03EF-427C-9216-4A2980A75614}"/>
            </a:ext>
          </a:extLst>
        </xdr:cNvPr>
        <xdr:cNvSpPr/>
      </xdr:nvSpPr>
      <xdr:spPr>
        <a:xfrm>
          <a:off x="212725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84908</xdr:rowOff>
    </xdr:from>
    <xdr:to>
      <xdr:col>116</xdr:col>
      <xdr:colOff>63500</xdr:colOff>
      <xdr:row>106</xdr:row>
      <xdr:rowOff>93618</xdr:rowOff>
    </xdr:to>
    <xdr:cxnSp macro="">
      <xdr:nvCxnSpPr>
        <xdr:cNvPr id="943" name="直線コネクタ 942">
          <a:extLst>
            <a:ext uri="{FF2B5EF4-FFF2-40B4-BE49-F238E27FC236}">
              <a16:creationId xmlns:a16="http://schemas.microsoft.com/office/drawing/2014/main" id="{73848B90-D1EC-42DA-969D-487B31E89A84}"/>
            </a:ext>
          </a:extLst>
        </xdr:cNvPr>
        <xdr:cNvCxnSpPr/>
      </xdr:nvCxnSpPr>
      <xdr:spPr>
        <a:xfrm flipV="1">
          <a:off x="21323300" y="18258608"/>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944" name="楕円 943">
          <a:extLst>
            <a:ext uri="{FF2B5EF4-FFF2-40B4-BE49-F238E27FC236}">
              <a16:creationId xmlns:a16="http://schemas.microsoft.com/office/drawing/2014/main" id="{839B68BA-1350-4025-A0ED-2F1CA0BE8ED6}"/>
            </a:ext>
          </a:extLst>
        </xdr:cNvPr>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93618</xdr:rowOff>
    </xdr:from>
    <xdr:to>
      <xdr:col>111</xdr:col>
      <xdr:colOff>177800</xdr:colOff>
      <xdr:row>106</xdr:row>
      <xdr:rowOff>106680</xdr:rowOff>
    </xdr:to>
    <xdr:cxnSp macro="">
      <xdr:nvCxnSpPr>
        <xdr:cNvPr id="945" name="直線コネクタ 944">
          <a:extLst>
            <a:ext uri="{FF2B5EF4-FFF2-40B4-BE49-F238E27FC236}">
              <a16:creationId xmlns:a16="http://schemas.microsoft.com/office/drawing/2014/main" id="{057985D4-23A4-4C5B-B956-010C6BD25C2A}"/>
            </a:ext>
          </a:extLst>
        </xdr:cNvPr>
        <xdr:cNvCxnSpPr/>
      </xdr:nvCxnSpPr>
      <xdr:spPr>
        <a:xfrm flipV="1">
          <a:off x="20434300" y="182673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46" name="楕円 945">
          <a:extLst>
            <a:ext uri="{FF2B5EF4-FFF2-40B4-BE49-F238E27FC236}">
              <a16:creationId xmlns:a16="http://schemas.microsoft.com/office/drawing/2014/main" id="{03E338B9-7B66-4894-8DB0-C834A7695647}"/>
            </a:ext>
          </a:extLst>
        </xdr:cNvPr>
        <xdr:cNvSpPr/>
      </xdr:nvSpPr>
      <xdr:spPr>
        <a:xfrm>
          <a:off x="19494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108857</xdr:rowOff>
    </xdr:to>
    <xdr:cxnSp macro="">
      <xdr:nvCxnSpPr>
        <xdr:cNvPr id="947" name="直線コネクタ 946">
          <a:extLst>
            <a:ext uri="{FF2B5EF4-FFF2-40B4-BE49-F238E27FC236}">
              <a16:creationId xmlns:a16="http://schemas.microsoft.com/office/drawing/2014/main" id="{4E881FB1-A4F2-40E6-A079-C22D7B99A53A}"/>
            </a:ext>
          </a:extLst>
        </xdr:cNvPr>
        <xdr:cNvCxnSpPr/>
      </xdr:nvCxnSpPr>
      <xdr:spPr>
        <a:xfrm flipV="1">
          <a:off x="19545300" y="182803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37374</xdr:rowOff>
    </xdr:from>
    <xdr:to>
      <xdr:col>98</xdr:col>
      <xdr:colOff>38100</xdr:colOff>
      <xdr:row>106</xdr:row>
      <xdr:rowOff>138974</xdr:rowOff>
    </xdr:to>
    <xdr:sp macro="" textlink="">
      <xdr:nvSpPr>
        <xdr:cNvPr id="948" name="楕円 947">
          <a:extLst>
            <a:ext uri="{FF2B5EF4-FFF2-40B4-BE49-F238E27FC236}">
              <a16:creationId xmlns:a16="http://schemas.microsoft.com/office/drawing/2014/main" id="{F38BA233-A07E-4058-AF96-65C49AD4260E}"/>
            </a:ext>
          </a:extLst>
        </xdr:cNvPr>
        <xdr:cNvSpPr/>
      </xdr:nvSpPr>
      <xdr:spPr>
        <a:xfrm>
          <a:off x="18605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88174</xdr:rowOff>
    </xdr:from>
    <xdr:to>
      <xdr:col>102</xdr:col>
      <xdr:colOff>114300</xdr:colOff>
      <xdr:row>106</xdr:row>
      <xdr:rowOff>108857</xdr:rowOff>
    </xdr:to>
    <xdr:cxnSp macro="">
      <xdr:nvCxnSpPr>
        <xdr:cNvPr id="949" name="直線コネクタ 948">
          <a:extLst>
            <a:ext uri="{FF2B5EF4-FFF2-40B4-BE49-F238E27FC236}">
              <a16:creationId xmlns:a16="http://schemas.microsoft.com/office/drawing/2014/main" id="{84F492EF-8D07-4B30-8AA8-08B9BC529EF6}"/>
            </a:ext>
          </a:extLst>
        </xdr:cNvPr>
        <xdr:cNvCxnSpPr/>
      </xdr:nvCxnSpPr>
      <xdr:spPr>
        <a:xfrm>
          <a:off x="18656300" y="182618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149696</xdr:rowOff>
    </xdr:from>
    <xdr:ext cx="469744" cy="259045"/>
    <xdr:sp macro="" textlink="">
      <xdr:nvSpPr>
        <xdr:cNvPr id="950" name="n_1aveValue【庁舎】&#10;一人当たり面積">
          <a:extLst>
            <a:ext uri="{FF2B5EF4-FFF2-40B4-BE49-F238E27FC236}">
              <a16:creationId xmlns:a16="http://schemas.microsoft.com/office/drawing/2014/main" id="{0CDBF53D-B1F7-4160-921C-884D985848A9}"/>
            </a:ext>
          </a:extLst>
        </xdr:cNvPr>
        <xdr:cNvSpPr txBox="1"/>
      </xdr:nvSpPr>
      <xdr:spPr>
        <a:xfrm>
          <a:off x="21075727"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51" name="n_2aveValue【庁舎】&#10;一人当たり面積">
          <a:extLst>
            <a:ext uri="{FF2B5EF4-FFF2-40B4-BE49-F238E27FC236}">
              <a16:creationId xmlns:a16="http://schemas.microsoft.com/office/drawing/2014/main" id="{0A93BEE6-7F51-451C-A382-8AC14F908E20}"/>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130646</xdr:rowOff>
    </xdr:from>
    <xdr:ext cx="469744" cy="259045"/>
    <xdr:sp macro="" textlink="">
      <xdr:nvSpPr>
        <xdr:cNvPr id="952" name="n_3aveValue【庁舎】&#10;一人当たり面積">
          <a:extLst>
            <a:ext uri="{FF2B5EF4-FFF2-40B4-BE49-F238E27FC236}">
              <a16:creationId xmlns:a16="http://schemas.microsoft.com/office/drawing/2014/main" id="{A1B3F0AB-F790-4990-8147-FBBBBDBD3994}"/>
            </a:ext>
          </a:extLst>
        </xdr:cNvPr>
        <xdr:cNvSpPr txBox="1"/>
      </xdr:nvSpPr>
      <xdr:spPr>
        <a:xfrm>
          <a:off x="19310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953" name="n_4aveValue【庁舎】&#10;一人当たり面積">
          <a:extLst>
            <a:ext uri="{FF2B5EF4-FFF2-40B4-BE49-F238E27FC236}">
              <a16:creationId xmlns:a16="http://schemas.microsoft.com/office/drawing/2014/main" id="{E6BCE2DE-610B-488F-946A-B65EEBD6660F}"/>
            </a:ext>
          </a:extLst>
        </xdr:cNvPr>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160945</xdr:rowOff>
    </xdr:from>
    <xdr:ext cx="469744" cy="259045"/>
    <xdr:sp macro="" textlink="">
      <xdr:nvSpPr>
        <xdr:cNvPr id="954" name="n_1mainValue【庁舎】&#10;一人当たり面積">
          <a:extLst>
            <a:ext uri="{FF2B5EF4-FFF2-40B4-BE49-F238E27FC236}">
              <a16:creationId xmlns:a16="http://schemas.microsoft.com/office/drawing/2014/main" id="{E2A0B9BF-D8B8-4867-AC45-46CCBFC66D84}"/>
            </a:ext>
          </a:extLst>
        </xdr:cNvPr>
        <xdr:cNvSpPr txBox="1"/>
      </xdr:nvSpPr>
      <xdr:spPr>
        <a:xfrm>
          <a:off x="21075727"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2557</xdr:rowOff>
    </xdr:from>
    <xdr:ext cx="469744" cy="259045"/>
    <xdr:sp macro="" textlink="">
      <xdr:nvSpPr>
        <xdr:cNvPr id="955" name="n_2mainValue【庁舎】&#10;一人当たり面積">
          <a:extLst>
            <a:ext uri="{FF2B5EF4-FFF2-40B4-BE49-F238E27FC236}">
              <a16:creationId xmlns:a16="http://schemas.microsoft.com/office/drawing/2014/main" id="{AC4A311D-BE36-4AFF-89CE-992D2A4BC45B}"/>
            </a:ext>
          </a:extLst>
        </xdr:cNvPr>
        <xdr:cNvSpPr txBox="1"/>
      </xdr:nvSpPr>
      <xdr:spPr>
        <a:xfrm>
          <a:off x="20199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56" name="n_3mainValue【庁舎】&#10;一人当たり面積">
          <a:extLst>
            <a:ext uri="{FF2B5EF4-FFF2-40B4-BE49-F238E27FC236}">
              <a16:creationId xmlns:a16="http://schemas.microsoft.com/office/drawing/2014/main" id="{A1E396D1-A8B0-4892-84DF-B1C3B07CFA6F}"/>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155501</xdr:rowOff>
    </xdr:from>
    <xdr:ext cx="469744" cy="259045"/>
    <xdr:sp macro="" textlink="">
      <xdr:nvSpPr>
        <xdr:cNvPr id="957" name="n_4mainValue【庁舎】&#10;一人当たり面積">
          <a:extLst>
            <a:ext uri="{FF2B5EF4-FFF2-40B4-BE49-F238E27FC236}">
              <a16:creationId xmlns:a16="http://schemas.microsoft.com/office/drawing/2014/main" id="{9BBEAD85-2188-4519-BB2A-035BB94BCDEF}"/>
            </a:ext>
          </a:extLst>
        </xdr:cNvPr>
        <xdr:cNvSpPr txBox="1"/>
      </xdr:nvSpPr>
      <xdr:spPr>
        <a:xfrm>
          <a:off x="18421427" y="179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D1665B06-324B-4C49-8D52-7A3227B63A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620B1101-036B-4709-BC8A-37B3861D93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oneCellAnchor>
    <xdr:from>
      <xdr:col>4</xdr:col>
      <xdr:colOff>76200</xdr:colOff>
      <xdr:row>115</xdr:row>
      <xdr:rowOff>31750</xdr:rowOff>
    </xdr:from>
    <xdr:ext cx="22085300" cy="1352678"/>
    <xdr:sp macro="" textlink="" fLocksText="0">
      <xdr:nvSpPr>
        <xdr:cNvPr id="960" name="テキスト ボックス 959">
          <a:extLst>
            <a:ext uri="{FF2B5EF4-FFF2-40B4-BE49-F238E27FC236}">
              <a16:creationId xmlns:a16="http://schemas.microsoft.com/office/drawing/2014/main" id="{689C8B9B-37A7-4816-941F-46DD361245FC}"/>
            </a:ext>
          </a:extLst>
        </xdr:cNvPr>
        <xdr:cNvSpPr txBox="1"/>
      </xdr:nvSpPr>
      <xdr:spPr>
        <a:xfrm>
          <a:off x="838200" y="20374429"/>
          <a:ext cx="22085300" cy="135267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一般廃棄物処理施設、体育館・プール、保健センター・保健所、市民会館であり、低くなっている施設は福祉施設、消防施設であった。また同水準の施設は庁舎であった。</a:t>
          </a: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　図書館については、昭和３１年に建設された井原図書館が耐用年数を経過していること、体育館・プールについては、昭和５０年代に建設された美星海洋センター等が耐用年数を経過していること、保健センター・保健所については、昭和５０年代に建設された井原保健センターや</a:t>
          </a:r>
          <a:endParaRPr kumimoji="1" lang="en-US" altLang="ja-JP" sz="1300" spc="-60" baseline="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芳井保健センターが耐用年数を迎えつつあること、市民会館については、昭和４６年に建設された井原市民会館が耐用年数を経過していることにより有形固定資産減価償却率が類似団体より高い水準であった。いずれについても日常・定期的な点検を実施し、予防保全の考え方に</a:t>
          </a:r>
          <a:endParaRPr kumimoji="1" lang="en-US" altLang="ja-JP" sz="1300" spc="-60" baseline="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基づき適切な維持管理及び修繕に努め、利用状況・老朽化等を考慮して、長寿命化・複合化に取り組んでいく。</a:t>
          </a: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　一般廃棄物処理施設については、令和３年度に最終処分場の整備が完了したことにより有形固定資産減価償却率は改善したものの、その他の施設の機械設備・電気設備の多くが耐用年数を経過していることにより類似団体より高い水準であった。</a:t>
          </a:r>
          <a:endParaRPr kumimoji="1" lang="en-US" altLang="ja-JP" sz="1300" spc="-60" baseline="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　消防施設については、平成</a:t>
          </a:r>
          <a:r>
            <a:rPr kumimoji="1" lang="en-US" altLang="ja-JP" sz="1300" spc="-60" baseline="0">
              <a:latin typeface="ＭＳ Ｐゴシック" panose="020B0600070205080204" pitchFamily="50" charset="-128"/>
              <a:ea typeface="ＭＳ Ｐゴシック" panose="020B0600070205080204" pitchFamily="50" charset="-128"/>
            </a:rPr>
            <a:t>29</a:t>
          </a:r>
          <a:r>
            <a:rPr kumimoji="1" lang="ja-JP" altLang="en-US" sz="1300" spc="-60" baseline="0">
              <a:latin typeface="ＭＳ Ｐゴシック" panose="020B0600070205080204" pitchFamily="50" charset="-128"/>
              <a:ea typeface="ＭＳ Ｐゴシック" panose="020B0600070205080204" pitchFamily="50" charset="-128"/>
            </a:rPr>
            <a:t>年度に矢掛分駐所及び美星分駐所の整備が完了したこと、令和３年度に指令システム等の更新をしたことにより有形固定資産減価償却率が類似団体より低い水準であった。</a:t>
          </a: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　庁舎については、平成１５年に本庁舎を整備しており有形固定資産減価償却率が類似団体と同水準であった。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625" t="s">
        <v>82</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9"/>
      <c r="DK1" s="179"/>
      <c r="DL1" s="179"/>
      <c r="DM1" s="179"/>
      <c r="DN1" s="179"/>
      <c r="DO1" s="179"/>
    </row>
    <row r="2" spans="1:119" ht="24.75" thickBot="1" x14ac:dyDescent="0.2">
      <c r="B2" s="180" t="s">
        <v>83</v>
      </c>
      <c r="C2" s="180"/>
      <c r="D2" s="181"/>
    </row>
    <row r="3" spans="1:119" ht="18.75" customHeight="1" thickBot="1" x14ac:dyDescent="0.2">
      <c r="A3" s="179"/>
      <c r="B3" s="626" t="s">
        <v>84</v>
      </c>
      <c r="C3" s="627"/>
      <c r="D3" s="627"/>
      <c r="E3" s="628"/>
      <c r="F3" s="628"/>
      <c r="G3" s="628"/>
      <c r="H3" s="628"/>
      <c r="I3" s="628"/>
      <c r="J3" s="628"/>
      <c r="K3" s="628"/>
      <c r="L3" s="628" t="s">
        <v>85</v>
      </c>
      <c r="M3" s="628"/>
      <c r="N3" s="628"/>
      <c r="O3" s="628"/>
      <c r="P3" s="628"/>
      <c r="Q3" s="628"/>
      <c r="R3" s="631"/>
      <c r="S3" s="631"/>
      <c r="T3" s="631"/>
      <c r="U3" s="631"/>
      <c r="V3" s="632"/>
      <c r="W3" s="522" t="s">
        <v>86</v>
      </c>
      <c r="X3" s="523"/>
      <c r="Y3" s="523"/>
      <c r="Z3" s="523"/>
      <c r="AA3" s="523"/>
      <c r="AB3" s="627"/>
      <c r="AC3" s="631" t="s">
        <v>87</v>
      </c>
      <c r="AD3" s="523"/>
      <c r="AE3" s="523"/>
      <c r="AF3" s="523"/>
      <c r="AG3" s="523"/>
      <c r="AH3" s="523"/>
      <c r="AI3" s="523"/>
      <c r="AJ3" s="523"/>
      <c r="AK3" s="523"/>
      <c r="AL3" s="593"/>
      <c r="AM3" s="522" t="s">
        <v>88</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89</v>
      </c>
      <c r="BO3" s="523"/>
      <c r="BP3" s="523"/>
      <c r="BQ3" s="523"/>
      <c r="BR3" s="523"/>
      <c r="BS3" s="523"/>
      <c r="BT3" s="523"/>
      <c r="BU3" s="593"/>
      <c r="BV3" s="522" t="s">
        <v>90</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91</v>
      </c>
      <c r="CU3" s="523"/>
      <c r="CV3" s="523"/>
      <c r="CW3" s="523"/>
      <c r="CX3" s="523"/>
      <c r="CY3" s="523"/>
      <c r="CZ3" s="523"/>
      <c r="DA3" s="593"/>
      <c r="DB3" s="522" t="s">
        <v>92</v>
      </c>
      <c r="DC3" s="523"/>
      <c r="DD3" s="523"/>
      <c r="DE3" s="523"/>
      <c r="DF3" s="523"/>
      <c r="DG3" s="523"/>
      <c r="DH3" s="523"/>
      <c r="DI3" s="593"/>
    </row>
    <row r="4" spans="1:119" ht="18.75" customHeight="1" x14ac:dyDescent="0.15">
      <c r="A4" s="179"/>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93</v>
      </c>
      <c r="AZ4" s="480"/>
      <c r="BA4" s="480"/>
      <c r="BB4" s="480"/>
      <c r="BC4" s="480"/>
      <c r="BD4" s="480"/>
      <c r="BE4" s="480"/>
      <c r="BF4" s="480"/>
      <c r="BG4" s="480"/>
      <c r="BH4" s="480"/>
      <c r="BI4" s="480"/>
      <c r="BJ4" s="480"/>
      <c r="BK4" s="480"/>
      <c r="BL4" s="480"/>
      <c r="BM4" s="481"/>
      <c r="BN4" s="482">
        <v>25431493</v>
      </c>
      <c r="BO4" s="483"/>
      <c r="BP4" s="483"/>
      <c r="BQ4" s="483"/>
      <c r="BR4" s="483"/>
      <c r="BS4" s="483"/>
      <c r="BT4" s="483"/>
      <c r="BU4" s="484"/>
      <c r="BV4" s="482">
        <v>25063283</v>
      </c>
      <c r="BW4" s="483"/>
      <c r="BX4" s="483"/>
      <c r="BY4" s="483"/>
      <c r="BZ4" s="483"/>
      <c r="CA4" s="483"/>
      <c r="CB4" s="483"/>
      <c r="CC4" s="484"/>
      <c r="CD4" s="619" t="s">
        <v>94</v>
      </c>
      <c r="CE4" s="620"/>
      <c r="CF4" s="620"/>
      <c r="CG4" s="620"/>
      <c r="CH4" s="620"/>
      <c r="CI4" s="620"/>
      <c r="CJ4" s="620"/>
      <c r="CK4" s="620"/>
      <c r="CL4" s="620"/>
      <c r="CM4" s="620"/>
      <c r="CN4" s="620"/>
      <c r="CO4" s="620"/>
      <c r="CP4" s="620"/>
      <c r="CQ4" s="620"/>
      <c r="CR4" s="620"/>
      <c r="CS4" s="621"/>
      <c r="CT4" s="622">
        <v>6.3</v>
      </c>
      <c r="CU4" s="623"/>
      <c r="CV4" s="623"/>
      <c r="CW4" s="623"/>
      <c r="CX4" s="623"/>
      <c r="CY4" s="623"/>
      <c r="CZ4" s="623"/>
      <c r="DA4" s="624"/>
      <c r="DB4" s="622">
        <v>9</v>
      </c>
      <c r="DC4" s="623"/>
      <c r="DD4" s="623"/>
      <c r="DE4" s="623"/>
      <c r="DF4" s="623"/>
      <c r="DG4" s="623"/>
      <c r="DH4" s="623"/>
      <c r="DI4" s="624"/>
    </row>
    <row r="5" spans="1:119" ht="18.75" customHeight="1" x14ac:dyDescent="0.15">
      <c r="A5" s="179"/>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95</v>
      </c>
      <c r="AN5" s="410"/>
      <c r="AO5" s="410"/>
      <c r="AP5" s="410"/>
      <c r="AQ5" s="410"/>
      <c r="AR5" s="410"/>
      <c r="AS5" s="410"/>
      <c r="AT5" s="411"/>
      <c r="AU5" s="511" t="s">
        <v>96</v>
      </c>
      <c r="AV5" s="512"/>
      <c r="AW5" s="512"/>
      <c r="AX5" s="512"/>
      <c r="AY5" s="467" t="s">
        <v>97</v>
      </c>
      <c r="AZ5" s="468"/>
      <c r="BA5" s="468"/>
      <c r="BB5" s="468"/>
      <c r="BC5" s="468"/>
      <c r="BD5" s="468"/>
      <c r="BE5" s="468"/>
      <c r="BF5" s="468"/>
      <c r="BG5" s="468"/>
      <c r="BH5" s="468"/>
      <c r="BI5" s="468"/>
      <c r="BJ5" s="468"/>
      <c r="BK5" s="468"/>
      <c r="BL5" s="468"/>
      <c r="BM5" s="469"/>
      <c r="BN5" s="453">
        <v>24498896</v>
      </c>
      <c r="BO5" s="454"/>
      <c r="BP5" s="454"/>
      <c r="BQ5" s="454"/>
      <c r="BR5" s="454"/>
      <c r="BS5" s="454"/>
      <c r="BT5" s="454"/>
      <c r="BU5" s="455"/>
      <c r="BV5" s="453">
        <v>23810024</v>
      </c>
      <c r="BW5" s="454"/>
      <c r="BX5" s="454"/>
      <c r="BY5" s="454"/>
      <c r="BZ5" s="454"/>
      <c r="CA5" s="454"/>
      <c r="CB5" s="454"/>
      <c r="CC5" s="455"/>
      <c r="CD5" s="493" t="s">
        <v>98</v>
      </c>
      <c r="CE5" s="413"/>
      <c r="CF5" s="413"/>
      <c r="CG5" s="413"/>
      <c r="CH5" s="413"/>
      <c r="CI5" s="413"/>
      <c r="CJ5" s="413"/>
      <c r="CK5" s="413"/>
      <c r="CL5" s="413"/>
      <c r="CM5" s="413"/>
      <c r="CN5" s="413"/>
      <c r="CO5" s="413"/>
      <c r="CP5" s="413"/>
      <c r="CQ5" s="413"/>
      <c r="CR5" s="413"/>
      <c r="CS5" s="494"/>
      <c r="CT5" s="450">
        <v>86.9</v>
      </c>
      <c r="CU5" s="451"/>
      <c r="CV5" s="451"/>
      <c r="CW5" s="451"/>
      <c r="CX5" s="451"/>
      <c r="CY5" s="451"/>
      <c r="CZ5" s="451"/>
      <c r="DA5" s="452"/>
      <c r="DB5" s="450">
        <v>83.6</v>
      </c>
      <c r="DC5" s="451"/>
      <c r="DD5" s="451"/>
      <c r="DE5" s="451"/>
      <c r="DF5" s="451"/>
      <c r="DG5" s="451"/>
      <c r="DH5" s="451"/>
      <c r="DI5" s="452"/>
    </row>
    <row r="6" spans="1:119" ht="18.75" customHeight="1" x14ac:dyDescent="0.15">
      <c r="A6" s="179"/>
      <c r="B6" s="599" t="s">
        <v>99</v>
      </c>
      <c r="C6" s="440"/>
      <c r="D6" s="440"/>
      <c r="E6" s="600"/>
      <c r="F6" s="600"/>
      <c r="G6" s="600"/>
      <c r="H6" s="600"/>
      <c r="I6" s="600"/>
      <c r="J6" s="600"/>
      <c r="K6" s="600"/>
      <c r="L6" s="600" t="s">
        <v>100</v>
      </c>
      <c r="M6" s="600"/>
      <c r="N6" s="600"/>
      <c r="O6" s="600"/>
      <c r="P6" s="600"/>
      <c r="Q6" s="600"/>
      <c r="R6" s="438"/>
      <c r="S6" s="438"/>
      <c r="T6" s="438"/>
      <c r="U6" s="438"/>
      <c r="V6" s="606"/>
      <c r="W6" s="543" t="s">
        <v>101</v>
      </c>
      <c r="X6" s="439"/>
      <c r="Y6" s="439"/>
      <c r="Z6" s="439"/>
      <c r="AA6" s="439"/>
      <c r="AB6" s="440"/>
      <c r="AC6" s="611" t="s">
        <v>102</v>
      </c>
      <c r="AD6" s="612"/>
      <c r="AE6" s="612"/>
      <c r="AF6" s="612"/>
      <c r="AG6" s="612"/>
      <c r="AH6" s="612"/>
      <c r="AI6" s="612"/>
      <c r="AJ6" s="612"/>
      <c r="AK6" s="612"/>
      <c r="AL6" s="613"/>
      <c r="AM6" s="510" t="s">
        <v>103</v>
      </c>
      <c r="AN6" s="410"/>
      <c r="AO6" s="410"/>
      <c r="AP6" s="410"/>
      <c r="AQ6" s="410"/>
      <c r="AR6" s="410"/>
      <c r="AS6" s="410"/>
      <c r="AT6" s="411"/>
      <c r="AU6" s="511" t="s">
        <v>96</v>
      </c>
      <c r="AV6" s="512"/>
      <c r="AW6" s="512"/>
      <c r="AX6" s="512"/>
      <c r="AY6" s="467" t="s">
        <v>104</v>
      </c>
      <c r="AZ6" s="468"/>
      <c r="BA6" s="468"/>
      <c r="BB6" s="468"/>
      <c r="BC6" s="468"/>
      <c r="BD6" s="468"/>
      <c r="BE6" s="468"/>
      <c r="BF6" s="468"/>
      <c r="BG6" s="468"/>
      <c r="BH6" s="468"/>
      <c r="BI6" s="468"/>
      <c r="BJ6" s="468"/>
      <c r="BK6" s="468"/>
      <c r="BL6" s="468"/>
      <c r="BM6" s="469"/>
      <c r="BN6" s="453">
        <v>932597</v>
      </c>
      <c r="BO6" s="454"/>
      <c r="BP6" s="454"/>
      <c r="BQ6" s="454"/>
      <c r="BR6" s="454"/>
      <c r="BS6" s="454"/>
      <c r="BT6" s="454"/>
      <c r="BU6" s="455"/>
      <c r="BV6" s="453">
        <v>1253259</v>
      </c>
      <c r="BW6" s="454"/>
      <c r="BX6" s="454"/>
      <c r="BY6" s="454"/>
      <c r="BZ6" s="454"/>
      <c r="CA6" s="454"/>
      <c r="CB6" s="454"/>
      <c r="CC6" s="455"/>
      <c r="CD6" s="493" t="s">
        <v>105</v>
      </c>
      <c r="CE6" s="413"/>
      <c r="CF6" s="413"/>
      <c r="CG6" s="413"/>
      <c r="CH6" s="413"/>
      <c r="CI6" s="413"/>
      <c r="CJ6" s="413"/>
      <c r="CK6" s="413"/>
      <c r="CL6" s="413"/>
      <c r="CM6" s="413"/>
      <c r="CN6" s="413"/>
      <c r="CO6" s="413"/>
      <c r="CP6" s="413"/>
      <c r="CQ6" s="413"/>
      <c r="CR6" s="413"/>
      <c r="CS6" s="494"/>
      <c r="CT6" s="596">
        <v>88</v>
      </c>
      <c r="CU6" s="597"/>
      <c r="CV6" s="597"/>
      <c r="CW6" s="597"/>
      <c r="CX6" s="597"/>
      <c r="CY6" s="597"/>
      <c r="CZ6" s="597"/>
      <c r="DA6" s="598"/>
      <c r="DB6" s="596">
        <v>87.6</v>
      </c>
      <c r="DC6" s="597"/>
      <c r="DD6" s="597"/>
      <c r="DE6" s="597"/>
      <c r="DF6" s="597"/>
      <c r="DG6" s="597"/>
      <c r="DH6" s="597"/>
      <c r="DI6" s="598"/>
    </row>
    <row r="7" spans="1:119" ht="18.75" customHeight="1" x14ac:dyDescent="0.15">
      <c r="A7" s="179"/>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106</v>
      </c>
      <c r="AN7" s="410"/>
      <c r="AO7" s="410"/>
      <c r="AP7" s="410"/>
      <c r="AQ7" s="410"/>
      <c r="AR7" s="410"/>
      <c r="AS7" s="410"/>
      <c r="AT7" s="411"/>
      <c r="AU7" s="511" t="s">
        <v>107</v>
      </c>
      <c r="AV7" s="512"/>
      <c r="AW7" s="512"/>
      <c r="AX7" s="512"/>
      <c r="AY7" s="467" t="s">
        <v>108</v>
      </c>
      <c r="AZ7" s="468"/>
      <c r="BA7" s="468"/>
      <c r="BB7" s="468"/>
      <c r="BC7" s="468"/>
      <c r="BD7" s="468"/>
      <c r="BE7" s="468"/>
      <c r="BF7" s="468"/>
      <c r="BG7" s="468"/>
      <c r="BH7" s="468"/>
      <c r="BI7" s="468"/>
      <c r="BJ7" s="468"/>
      <c r="BK7" s="468"/>
      <c r="BL7" s="468"/>
      <c r="BM7" s="469"/>
      <c r="BN7" s="453">
        <v>123811</v>
      </c>
      <c r="BO7" s="454"/>
      <c r="BP7" s="454"/>
      <c r="BQ7" s="454"/>
      <c r="BR7" s="454"/>
      <c r="BS7" s="454"/>
      <c r="BT7" s="454"/>
      <c r="BU7" s="455"/>
      <c r="BV7" s="453">
        <v>65860</v>
      </c>
      <c r="BW7" s="454"/>
      <c r="BX7" s="454"/>
      <c r="BY7" s="454"/>
      <c r="BZ7" s="454"/>
      <c r="CA7" s="454"/>
      <c r="CB7" s="454"/>
      <c r="CC7" s="455"/>
      <c r="CD7" s="493" t="s">
        <v>109</v>
      </c>
      <c r="CE7" s="413"/>
      <c r="CF7" s="413"/>
      <c r="CG7" s="413"/>
      <c r="CH7" s="413"/>
      <c r="CI7" s="413"/>
      <c r="CJ7" s="413"/>
      <c r="CK7" s="413"/>
      <c r="CL7" s="413"/>
      <c r="CM7" s="413"/>
      <c r="CN7" s="413"/>
      <c r="CO7" s="413"/>
      <c r="CP7" s="413"/>
      <c r="CQ7" s="413"/>
      <c r="CR7" s="413"/>
      <c r="CS7" s="494"/>
      <c r="CT7" s="453">
        <v>12742361</v>
      </c>
      <c r="CU7" s="454"/>
      <c r="CV7" s="454"/>
      <c r="CW7" s="454"/>
      <c r="CX7" s="454"/>
      <c r="CY7" s="454"/>
      <c r="CZ7" s="454"/>
      <c r="DA7" s="455"/>
      <c r="DB7" s="453">
        <v>13140736</v>
      </c>
      <c r="DC7" s="454"/>
      <c r="DD7" s="454"/>
      <c r="DE7" s="454"/>
      <c r="DF7" s="454"/>
      <c r="DG7" s="454"/>
      <c r="DH7" s="454"/>
      <c r="DI7" s="455"/>
    </row>
    <row r="8" spans="1:119" ht="18.75" customHeight="1" thickBot="1" x14ac:dyDescent="0.2">
      <c r="A8" s="179"/>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110</v>
      </c>
      <c r="AN8" s="410"/>
      <c r="AO8" s="410"/>
      <c r="AP8" s="410"/>
      <c r="AQ8" s="410"/>
      <c r="AR8" s="410"/>
      <c r="AS8" s="410"/>
      <c r="AT8" s="411"/>
      <c r="AU8" s="511" t="s">
        <v>111</v>
      </c>
      <c r="AV8" s="512"/>
      <c r="AW8" s="512"/>
      <c r="AX8" s="512"/>
      <c r="AY8" s="467" t="s">
        <v>112</v>
      </c>
      <c r="AZ8" s="468"/>
      <c r="BA8" s="468"/>
      <c r="BB8" s="468"/>
      <c r="BC8" s="468"/>
      <c r="BD8" s="468"/>
      <c r="BE8" s="468"/>
      <c r="BF8" s="468"/>
      <c r="BG8" s="468"/>
      <c r="BH8" s="468"/>
      <c r="BI8" s="468"/>
      <c r="BJ8" s="468"/>
      <c r="BK8" s="468"/>
      <c r="BL8" s="468"/>
      <c r="BM8" s="469"/>
      <c r="BN8" s="453">
        <v>808786</v>
      </c>
      <c r="BO8" s="454"/>
      <c r="BP8" s="454"/>
      <c r="BQ8" s="454"/>
      <c r="BR8" s="454"/>
      <c r="BS8" s="454"/>
      <c r="BT8" s="454"/>
      <c r="BU8" s="455"/>
      <c r="BV8" s="453">
        <v>1187399</v>
      </c>
      <c r="BW8" s="454"/>
      <c r="BX8" s="454"/>
      <c r="BY8" s="454"/>
      <c r="BZ8" s="454"/>
      <c r="CA8" s="454"/>
      <c r="CB8" s="454"/>
      <c r="CC8" s="455"/>
      <c r="CD8" s="493" t="s">
        <v>113</v>
      </c>
      <c r="CE8" s="413"/>
      <c r="CF8" s="413"/>
      <c r="CG8" s="413"/>
      <c r="CH8" s="413"/>
      <c r="CI8" s="413"/>
      <c r="CJ8" s="413"/>
      <c r="CK8" s="413"/>
      <c r="CL8" s="413"/>
      <c r="CM8" s="413"/>
      <c r="CN8" s="413"/>
      <c r="CO8" s="413"/>
      <c r="CP8" s="413"/>
      <c r="CQ8" s="413"/>
      <c r="CR8" s="413"/>
      <c r="CS8" s="494"/>
      <c r="CT8" s="556">
        <v>0.4</v>
      </c>
      <c r="CU8" s="557"/>
      <c r="CV8" s="557"/>
      <c r="CW8" s="557"/>
      <c r="CX8" s="557"/>
      <c r="CY8" s="557"/>
      <c r="CZ8" s="557"/>
      <c r="DA8" s="558"/>
      <c r="DB8" s="556">
        <v>0.41</v>
      </c>
      <c r="DC8" s="557"/>
      <c r="DD8" s="557"/>
      <c r="DE8" s="557"/>
      <c r="DF8" s="557"/>
      <c r="DG8" s="557"/>
      <c r="DH8" s="557"/>
      <c r="DI8" s="558"/>
    </row>
    <row r="9" spans="1:119" ht="18.75" customHeight="1" thickBot="1" x14ac:dyDescent="0.2">
      <c r="A9" s="179"/>
      <c r="B9" s="585" t="s">
        <v>114</v>
      </c>
      <c r="C9" s="586"/>
      <c r="D9" s="586"/>
      <c r="E9" s="586"/>
      <c r="F9" s="586"/>
      <c r="G9" s="586"/>
      <c r="H9" s="586"/>
      <c r="I9" s="586"/>
      <c r="J9" s="586"/>
      <c r="K9" s="504"/>
      <c r="L9" s="587" t="s">
        <v>115</v>
      </c>
      <c r="M9" s="588"/>
      <c r="N9" s="588"/>
      <c r="O9" s="588"/>
      <c r="P9" s="588"/>
      <c r="Q9" s="589"/>
      <c r="R9" s="590">
        <v>38384</v>
      </c>
      <c r="S9" s="591"/>
      <c r="T9" s="591"/>
      <c r="U9" s="591"/>
      <c r="V9" s="592"/>
      <c r="W9" s="522" t="s">
        <v>116</v>
      </c>
      <c r="X9" s="523"/>
      <c r="Y9" s="523"/>
      <c r="Z9" s="523"/>
      <c r="AA9" s="523"/>
      <c r="AB9" s="523"/>
      <c r="AC9" s="523"/>
      <c r="AD9" s="523"/>
      <c r="AE9" s="523"/>
      <c r="AF9" s="523"/>
      <c r="AG9" s="523"/>
      <c r="AH9" s="523"/>
      <c r="AI9" s="523"/>
      <c r="AJ9" s="523"/>
      <c r="AK9" s="523"/>
      <c r="AL9" s="593"/>
      <c r="AM9" s="510" t="s">
        <v>117</v>
      </c>
      <c r="AN9" s="410"/>
      <c r="AO9" s="410"/>
      <c r="AP9" s="410"/>
      <c r="AQ9" s="410"/>
      <c r="AR9" s="410"/>
      <c r="AS9" s="410"/>
      <c r="AT9" s="411"/>
      <c r="AU9" s="511" t="s">
        <v>118</v>
      </c>
      <c r="AV9" s="512"/>
      <c r="AW9" s="512"/>
      <c r="AX9" s="512"/>
      <c r="AY9" s="467" t="s">
        <v>119</v>
      </c>
      <c r="AZ9" s="468"/>
      <c r="BA9" s="468"/>
      <c r="BB9" s="468"/>
      <c r="BC9" s="468"/>
      <c r="BD9" s="468"/>
      <c r="BE9" s="468"/>
      <c r="BF9" s="468"/>
      <c r="BG9" s="468"/>
      <c r="BH9" s="468"/>
      <c r="BI9" s="468"/>
      <c r="BJ9" s="468"/>
      <c r="BK9" s="468"/>
      <c r="BL9" s="468"/>
      <c r="BM9" s="469"/>
      <c r="BN9" s="453">
        <v>-378613</v>
      </c>
      <c r="BO9" s="454"/>
      <c r="BP9" s="454"/>
      <c r="BQ9" s="454"/>
      <c r="BR9" s="454"/>
      <c r="BS9" s="454"/>
      <c r="BT9" s="454"/>
      <c r="BU9" s="455"/>
      <c r="BV9" s="453">
        <v>1098896</v>
      </c>
      <c r="BW9" s="454"/>
      <c r="BX9" s="454"/>
      <c r="BY9" s="454"/>
      <c r="BZ9" s="454"/>
      <c r="CA9" s="454"/>
      <c r="CB9" s="454"/>
      <c r="CC9" s="455"/>
      <c r="CD9" s="493" t="s">
        <v>120</v>
      </c>
      <c r="CE9" s="413"/>
      <c r="CF9" s="413"/>
      <c r="CG9" s="413"/>
      <c r="CH9" s="413"/>
      <c r="CI9" s="413"/>
      <c r="CJ9" s="413"/>
      <c r="CK9" s="413"/>
      <c r="CL9" s="413"/>
      <c r="CM9" s="413"/>
      <c r="CN9" s="413"/>
      <c r="CO9" s="413"/>
      <c r="CP9" s="413"/>
      <c r="CQ9" s="413"/>
      <c r="CR9" s="413"/>
      <c r="CS9" s="494"/>
      <c r="CT9" s="450">
        <v>11.5</v>
      </c>
      <c r="CU9" s="451"/>
      <c r="CV9" s="451"/>
      <c r="CW9" s="451"/>
      <c r="CX9" s="451"/>
      <c r="CY9" s="451"/>
      <c r="CZ9" s="451"/>
      <c r="DA9" s="452"/>
      <c r="DB9" s="450">
        <v>11.9</v>
      </c>
      <c r="DC9" s="451"/>
      <c r="DD9" s="451"/>
      <c r="DE9" s="451"/>
      <c r="DF9" s="451"/>
      <c r="DG9" s="451"/>
      <c r="DH9" s="451"/>
      <c r="DI9" s="452"/>
    </row>
    <row r="10" spans="1:119" ht="18.75" customHeight="1" thickBot="1" x14ac:dyDescent="0.2">
      <c r="A10" s="179"/>
      <c r="B10" s="585"/>
      <c r="C10" s="586"/>
      <c r="D10" s="586"/>
      <c r="E10" s="586"/>
      <c r="F10" s="586"/>
      <c r="G10" s="586"/>
      <c r="H10" s="586"/>
      <c r="I10" s="586"/>
      <c r="J10" s="586"/>
      <c r="K10" s="504"/>
      <c r="L10" s="409" t="s">
        <v>121</v>
      </c>
      <c r="M10" s="410"/>
      <c r="N10" s="410"/>
      <c r="O10" s="410"/>
      <c r="P10" s="410"/>
      <c r="Q10" s="411"/>
      <c r="R10" s="406">
        <v>41390</v>
      </c>
      <c r="S10" s="407"/>
      <c r="T10" s="407"/>
      <c r="U10" s="407"/>
      <c r="V10" s="466"/>
      <c r="W10" s="594"/>
      <c r="X10" s="404"/>
      <c r="Y10" s="404"/>
      <c r="Z10" s="404"/>
      <c r="AA10" s="404"/>
      <c r="AB10" s="404"/>
      <c r="AC10" s="404"/>
      <c r="AD10" s="404"/>
      <c r="AE10" s="404"/>
      <c r="AF10" s="404"/>
      <c r="AG10" s="404"/>
      <c r="AH10" s="404"/>
      <c r="AI10" s="404"/>
      <c r="AJ10" s="404"/>
      <c r="AK10" s="404"/>
      <c r="AL10" s="595"/>
      <c r="AM10" s="510" t="s">
        <v>122</v>
      </c>
      <c r="AN10" s="410"/>
      <c r="AO10" s="410"/>
      <c r="AP10" s="410"/>
      <c r="AQ10" s="410"/>
      <c r="AR10" s="410"/>
      <c r="AS10" s="410"/>
      <c r="AT10" s="411"/>
      <c r="AU10" s="511" t="s">
        <v>123</v>
      </c>
      <c r="AV10" s="512"/>
      <c r="AW10" s="512"/>
      <c r="AX10" s="512"/>
      <c r="AY10" s="467" t="s">
        <v>124</v>
      </c>
      <c r="AZ10" s="468"/>
      <c r="BA10" s="468"/>
      <c r="BB10" s="468"/>
      <c r="BC10" s="468"/>
      <c r="BD10" s="468"/>
      <c r="BE10" s="468"/>
      <c r="BF10" s="468"/>
      <c r="BG10" s="468"/>
      <c r="BH10" s="468"/>
      <c r="BI10" s="468"/>
      <c r="BJ10" s="468"/>
      <c r="BK10" s="468"/>
      <c r="BL10" s="468"/>
      <c r="BM10" s="469"/>
      <c r="BN10" s="453">
        <v>1167403</v>
      </c>
      <c r="BO10" s="454"/>
      <c r="BP10" s="454"/>
      <c r="BQ10" s="454"/>
      <c r="BR10" s="454"/>
      <c r="BS10" s="454"/>
      <c r="BT10" s="454"/>
      <c r="BU10" s="455"/>
      <c r="BV10" s="453">
        <v>67030</v>
      </c>
      <c r="BW10" s="454"/>
      <c r="BX10" s="454"/>
      <c r="BY10" s="454"/>
      <c r="BZ10" s="454"/>
      <c r="CA10" s="454"/>
      <c r="CB10" s="454"/>
      <c r="CC10" s="455"/>
      <c r="CD10" s="182" t="s">
        <v>125</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85"/>
      <c r="C11" s="586"/>
      <c r="D11" s="586"/>
      <c r="E11" s="586"/>
      <c r="F11" s="586"/>
      <c r="G11" s="586"/>
      <c r="H11" s="586"/>
      <c r="I11" s="586"/>
      <c r="J11" s="586"/>
      <c r="K11" s="504"/>
      <c r="L11" s="414" t="s">
        <v>126</v>
      </c>
      <c r="M11" s="415"/>
      <c r="N11" s="415"/>
      <c r="O11" s="415"/>
      <c r="P11" s="415"/>
      <c r="Q11" s="416"/>
      <c r="R11" s="582" t="s">
        <v>127</v>
      </c>
      <c r="S11" s="583"/>
      <c r="T11" s="583"/>
      <c r="U11" s="583"/>
      <c r="V11" s="584"/>
      <c r="W11" s="594"/>
      <c r="X11" s="404"/>
      <c r="Y11" s="404"/>
      <c r="Z11" s="404"/>
      <c r="AA11" s="404"/>
      <c r="AB11" s="404"/>
      <c r="AC11" s="404"/>
      <c r="AD11" s="404"/>
      <c r="AE11" s="404"/>
      <c r="AF11" s="404"/>
      <c r="AG11" s="404"/>
      <c r="AH11" s="404"/>
      <c r="AI11" s="404"/>
      <c r="AJ11" s="404"/>
      <c r="AK11" s="404"/>
      <c r="AL11" s="595"/>
      <c r="AM11" s="510" t="s">
        <v>128</v>
      </c>
      <c r="AN11" s="410"/>
      <c r="AO11" s="410"/>
      <c r="AP11" s="410"/>
      <c r="AQ11" s="410"/>
      <c r="AR11" s="410"/>
      <c r="AS11" s="410"/>
      <c r="AT11" s="411"/>
      <c r="AU11" s="511" t="s">
        <v>123</v>
      </c>
      <c r="AV11" s="512"/>
      <c r="AW11" s="512"/>
      <c r="AX11" s="512"/>
      <c r="AY11" s="467" t="s">
        <v>129</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8265</v>
      </c>
      <c r="BW11" s="454"/>
      <c r="BX11" s="454"/>
      <c r="BY11" s="454"/>
      <c r="BZ11" s="454"/>
      <c r="CA11" s="454"/>
      <c r="CB11" s="454"/>
      <c r="CC11" s="455"/>
      <c r="CD11" s="493" t="s">
        <v>130</v>
      </c>
      <c r="CE11" s="413"/>
      <c r="CF11" s="413"/>
      <c r="CG11" s="413"/>
      <c r="CH11" s="413"/>
      <c r="CI11" s="413"/>
      <c r="CJ11" s="413"/>
      <c r="CK11" s="413"/>
      <c r="CL11" s="413"/>
      <c r="CM11" s="413"/>
      <c r="CN11" s="413"/>
      <c r="CO11" s="413"/>
      <c r="CP11" s="413"/>
      <c r="CQ11" s="413"/>
      <c r="CR11" s="413"/>
      <c r="CS11" s="494"/>
      <c r="CT11" s="556" t="s">
        <v>131</v>
      </c>
      <c r="CU11" s="557"/>
      <c r="CV11" s="557"/>
      <c r="CW11" s="557"/>
      <c r="CX11" s="557"/>
      <c r="CY11" s="557"/>
      <c r="CZ11" s="557"/>
      <c r="DA11" s="558"/>
      <c r="DB11" s="556" t="s">
        <v>132</v>
      </c>
      <c r="DC11" s="557"/>
      <c r="DD11" s="557"/>
      <c r="DE11" s="557"/>
      <c r="DF11" s="557"/>
      <c r="DG11" s="557"/>
      <c r="DH11" s="557"/>
      <c r="DI11" s="558"/>
    </row>
    <row r="12" spans="1:119" ht="18.75" customHeight="1" x14ac:dyDescent="0.15">
      <c r="A12" s="179"/>
      <c r="B12" s="559" t="s">
        <v>133</v>
      </c>
      <c r="C12" s="560"/>
      <c r="D12" s="560"/>
      <c r="E12" s="560"/>
      <c r="F12" s="560"/>
      <c r="G12" s="560"/>
      <c r="H12" s="560"/>
      <c r="I12" s="560"/>
      <c r="J12" s="560"/>
      <c r="K12" s="561"/>
      <c r="L12" s="568" t="s">
        <v>134</v>
      </c>
      <c r="M12" s="569"/>
      <c r="N12" s="569"/>
      <c r="O12" s="569"/>
      <c r="P12" s="569"/>
      <c r="Q12" s="570"/>
      <c r="R12" s="571">
        <v>38064</v>
      </c>
      <c r="S12" s="572"/>
      <c r="T12" s="572"/>
      <c r="U12" s="572"/>
      <c r="V12" s="573"/>
      <c r="W12" s="574" t="s">
        <v>1</v>
      </c>
      <c r="X12" s="512"/>
      <c r="Y12" s="512"/>
      <c r="Z12" s="512"/>
      <c r="AA12" s="512"/>
      <c r="AB12" s="575"/>
      <c r="AC12" s="576" t="s">
        <v>135</v>
      </c>
      <c r="AD12" s="577"/>
      <c r="AE12" s="577"/>
      <c r="AF12" s="577"/>
      <c r="AG12" s="578"/>
      <c r="AH12" s="576" t="s">
        <v>136</v>
      </c>
      <c r="AI12" s="577"/>
      <c r="AJ12" s="577"/>
      <c r="AK12" s="577"/>
      <c r="AL12" s="579"/>
      <c r="AM12" s="510" t="s">
        <v>137</v>
      </c>
      <c r="AN12" s="410"/>
      <c r="AO12" s="410"/>
      <c r="AP12" s="410"/>
      <c r="AQ12" s="410"/>
      <c r="AR12" s="410"/>
      <c r="AS12" s="410"/>
      <c r="AT12" s="411"/>
      <c r="AU12" s="511" t="s">
        <v>138</v>
      </c>
      <c r="AV12" s="512"/>
      <c r="AW12" s="512"/>
      <c r="AX12" s="512"/>
      <c r="AY12" s="467" t="s">
        <v>139</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305272</v>
      </c>
      <c r="BW12" s="454"/>
      <c r="BX12" s="454"/>
      <c r="BY12" s="454"/>
      <c r="BZ12" s="454"/>
      <c r="CA12" s="454"/>
      <c r="CB12" s="454"/>
      <c r="CC12" s="455"/>
      <c r="CD12" s="493" t="s">
        <v>140</v>
      </c>
      <c r="CE12" s="413"/>
      <c r="CF12" s="413"/>
      <c r="CG12" s="413"/>
      <c r="CH12" s="413"/>
      <c r="CI12" s="413"/>
      <c r="CJ12" s="413"/>
      <c r="CK12" s="413"/>
      <c r="CL12" s="413"/>
      <c r="CM12" s="413"/>
      <c r="CN12" s="413"/>
      <c r="CO12" s="413"/>
      <c r="CP12" s="413"/>
      <c r="CQ12" s="413"/>
      <c r="CR12" s="413"/>
      <c r="CS12" s="494"/>
      <c r="CT12" s="556" t="s">
        <v>132</v>
      </c>
      <c r="CU12" s="557"/>
      <c r="CV12" s="557"/>
      <c r="CW12" s="557"/>
      <c r="CX12" s="557"/>
      <c r="CY12" s="557"/>
      <c r="CZ12" s="557"/>
      <c r="DA12" s="558"/>
      <c r="DB12" s="556" t="s">
        <v>141</v>
      </c>
      <c r="DC12" s="557"/>
      <c r="DD12" s="557"/>
      <c r="DE12" s="557"/>
      <c r="DF12" s="557"/>
      <c r="DG12" s="557"/>
      <c r="DH12" s="557"/>
      <c r="DI12" s="558"/>
    </row>
    <row r="13" spans="1:119" ht="18.75" customHeight="1" x14ac:dyDescent="0.15">
      <c r="A13" s="179"/>
      <c r="B13" s="562"/>
      <c r="C13" s="563"/>
      <c r="D13" s="563"/>
      <c r="E13" s="563"/>
      <c r="F13" s="563"/>
      <c r="G13" s="563"/>
      <c r="H13" s="563"/>
      <c r="I13" s="563"/>
      <c r="J13" s="563"/>
      <c r="K13" s="564"/>
      <c r="L13" s="188"/>
      <c r="M13" s="537" t="s">
        <v>142</v>
      </c>
      <c r="N13" s="538"/>
      <c r="O13" s="538"/>
      <c r="P13" s="538"/>
      <c r="Q13" s="539"/>
      <c r="R13" s="540">
        <v>37495</v>
      </c>
      <c r="S13" s="541"/>
      <c r="T13" s="541"/>
      <c r="U13" s="541"/>
      <c r="V13" s="542"/>
      <c r="W13" s="543" t="s">
        <v>143</v>
      </c>
      <c r="X13" s="439"/>
      <c r="Y13" s="439"/>
      <c r="Z13" s="439"/>
      <c r="AA13" s="439"/>
      <c r="AB13" s="440"/>
      <c r="AC13" s="406">
        <v>1147</v>
      </c>
      <c r="AD13" s="407"/>
      <c r="AE13" s="407"/>
      <c r="AF13" s="407"/>
      <c r="AG13" s="408"/>
      <c r="AH13" s="406">
        <v>1387</v>
      </c>
      <c r="AI13" s="407"/>
      <c r="AJ13" s="407"/>
      <c r="AK13" s="407"/>
      <c r="AL13" s="466"/>
      <c r="AM13" s="510" t="s">
        <v>144</v>
      </c>
      <c r="AN13" s="410"/>
      <c r="AO13" s="410"/>
      <c r="AP13" s="410"/>
      <c r="AQ13" s="410"/>
      <c r="AR13" s="410"/>
      <c r="AS13" s="410"/>
      <c r="AT13" s="411"/>
      <c r="AU13" s="511" t="s">
        <v>145</v>
      </c>
      <c r="AV13" s="512"/>
      <c r="AW13" s="512"/>
      <c r="AX13" s="512"/>
      <c r="AY13" s="467" t="s">
        <v>146</v>
      </c>
      <c r="AZ13" s="468"/>
      <c r="BA13" s="468"/>
      <c r="BB13" s="468"/>
      <c r="BC13" s="468"/>
      <c r="BD13" s="468"/>
      <c r="BE13" s="468"/>
      <c r="BF13" s="468"/>
      <c r="BG13" s="468"/>
      <c r="BH13" s="468"/>
      <c r="BI13" s="468"/>
      <c r="BJ13" s="468"/>
      <c r="BK13" s="468"/>
      <c r="BL13" s="468"/>
      <c r="BM13" s="469"/>
      <c r="BN13" s="453">
        <v>788790</v>
      </c>
      <c r="BO13" s="454"/>
      <c r="BP13" s="454"/>
      <c r="BQ13" s="454"/>
      <c r="BR13" s="454"/>
      <c r="BS13" s="454"/>
      <c r="BT13" s="454"/>
      <c r="BU13" s="455"/>
      <c r="BV13" s="453">
        <v>868919</v>
      </c>
      <c r="BW13" s="454"/>
      <c r="BX13" s="454"/>
      <c r="BY13" s="454"/>
      <c r="BZ13" s="454"/>
      <c r="CA13" s="454"/>
      <c r="CB13" s="454"/>
      <c r="CC13" s="455"/>
      <c r="CD13" s="493" t="s">
        <v>147</v>
      </c>
      <c r="CE13" s="413"/>
      <c r="CF13" s="413"/>
      <c r="CG13" s="413"/>
      <c r="CH13" s="413"/>
      <c r="CI13" s="413"/>
      <c r="CJ13" s="413"/>
      <c r="CK13" s="413"/>
      <c r="CL13" s="413"/>
      <c r="CM13" s="413"/>
      <c r="CN13" s="413"/>
      <c r="CO13" s="413"/>
      <c r="CP13" s="413"/>
      <c r="CQ13" s="413"/>
      <c r="CR13" s="413"/>
      <c r="CS13" s="494"/>
      <c r="CT13" s="450">
        <v>9</v>
      </c>
      <c r="CU13" s="451"/>
      <c r="CV13" s="451"/>
      <c r="CW13" s="451"/>
      <c r="CX13" s="451"/>
      <c r="CY13" s="451"/>
      <c r="CZ13" s="451"/>
      <c r="DA13" s="452"/>
      <c r="DB13" s="450">
        <v>9</v>
      </c>
      <c r="DC13" s="451"/>
      <c r="DD13" s="451"/>
      <c r="DE13" s="451"/>
      <c r="DF13" s="451"/>
      <c r="DG13" s="451"/>
      <c r="DH13" s="451"/>
      <c r="DI13" s="452"/>
    </row>
    <row r="14" spans="1:119" ht="18.75" customHeight="1" thickBot="1" x14ac:dyDescent="0.2">
      <c r="A14" s="179"/>
      <c r="B14" s="562"/>
      <c r="C14" s="563"/>
      <c r="D14" s="563"/>
      <c r="E14" s="563"/>
      <c r="F14" s="563"/>
      <c r="G14" s="563"/>
      <c r="H14" s="563"/>
      <c r="I14" s="563"/>
      <c r="J14" s="563"/>
      <c r="K14" s="564"/>
      <c r="L14" s="527" t="s">
        <v>148</v>
      </c>
      <c r="M14" s="580"/>
      <c r="N14" s="580"/>
      <c r="O14" s="580"/>
      <c r="P14" s="580"/>
      <c r="Q14" s="581"/>
      <c r="R14" s="540">
        <v>38818</v>
      </c>
      <c r="S14" s="541"/>
      <c r="T14" s="541"/>
      <c r="U14" s="541"/>
      <c r="V14" s="542"/>
      <c r="W14" s="544"/>
      <c r="X14" s="442"/>
      <c r="Y14" s="442"/>
      <c r="Z14" s="442"/>
      <c r="AA14" s="442"/>
      <c r="AB14" s="443"/>
      <c r="AC14" s="533">
        <v>6.4</v>
      </c>
      <c r="AD14" s="534"/>
      <c r="AE14" s="534"/>
      <c r="AF14" s="534"/>
      <c r="AG14" s="535"/>
      <c r="AH14" s="533">
        <v>7.4</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149</v>
      </c>
      <c r="CE14" s="491"/>
      <c r="CF14" s="491"/>
      <c r="CG14" s="491"/>
      <c r="CH14" s="491"/>
      <c r="CI14" s="491"/>
      <c r="CJ14" s="491"/>
      <c r="CK14" s="491"/>
      <c r="CL14" s="491"/>
      <c r="CM14" s="491"/>
      <c r="CN14" s="491"/>
      <c r="CO14" s="491"/>
      <c r="CP14" s="491"/>
      <c r="CQ14" s="491"/>
      <c r="CR14" s="491"/>
      <c r="CS14" s="492"/>
      <c r="CT14" s="550" t="s">
        <v>132</v>
      </c>
      <c r="CU14" s="551"/>
      <c r="CV14" s="551"/>
      <c r="CW14" s="551"/>
      <c r="CX14" s="551"/>
      <c r="CY14" s="551"/>
      <c r="CZ14" s="551"/>
      <c r="DA14" s="552"/>
      <c r="DB14" s="550">
        <v>2.1</v>
      </c>
      <c r="DC14" s="551"/>
      <c r="DD14" s="551"/>
      <c r="DE14" s="551"/>
      <c r="DF14" s="551"/>
      <c r="DG14" s="551"/>
      <c r="DH14" s="551"/>
      <c r="DI14" s="552"/>
    </row>
    <row r="15" spans="1:119" ht="18.75" customHeight="1" x14ac:dyDescent="0.15">
      <c r="A15" s="179"/>
      <c r="B15" s="562"/>
      <c r="C15" s="563"/>
      <c r="D15" s="563"/>
      <c r="E15" s="563"/>
      <c r="F15" s="563"/>
      <c r="G15" s="563"/>
      <c r="H15" s="563"/>
      <c r="I15" s="563"/>
      <c r="J15" s="563"/>
      <c r="K15" s="564"/>
      <c r="L15" s="188"/>
      <c r="M15" s="537" t="s">
        <v>150</v>
      </c>
      <c r="N15" s="538"/>
      <c r="O15" s="538"/>
      <c r="P15" s="538"/>
      <c r="Q15" s="539"/>
      <c r="R15" s="540">
        <v>38264</v>
      </c>
      <c r="S15" s="541"/>
      <c r="T15" s="541"/>
      <c r="U15" s="541"/>
      <c r="V15" s="542"/>
      <c r="W15" s="543" t="s">
        <v>151</v>
      </c>
      <c r="X15" s="439"/>
      <c r="Y15" s="439"/>
      <c r="Z15" s="439"/>
      <c r="AA15" s="439"/>
      <c r="AB15" s="440"/>
      <c r="AC15" s="406">
        <v>6763</v>
      </c>
      <c r="AD15" s="407"/>
      <c r="AE15" s="407"/>
      <c r="AF15" s="407"/>
      <c r="AG15" s="408"/>
      <c r="AH15" s="406">
        <v>7228</v>
      </c>
      <c r="AI15" s="407"/>
      <c r="AJ15" s="407"/>
      <c r="AK15" s="407"/>
      <c r="AL15" s="466"/>
      <c r="AM15" s="510"/>
      <c r="AN15" s="410"/>
      <c r="AO15" s="410"/>
      <c r="AP15" s="410"/>
      <c r="AQ15" s="410"/>
      <c r="AR15" s="410"/>
      <c r="AS15" s="410"/>
      <c r="AT15" s="411"/>
      <c r="AU15" s="511"/>
      <c r="AV15" s="512"/>
      <c r="AW15" s="512"/>
      <c r="AX15" s="512"/>
      <c r="AY15" s="479" t="s">
        <v>152</v>
      </c>
      <c r="AZ15" s="480"/>
      <c r="BA15" s="480"/>
      <c r="BB15" s="480"/>
      <c r="BC15" s="480"/>
      <c r="BD15" s="480"/>
      <c r="BE15" s="480"/>
      <c r="BF15" s="480"/>
      <c r="BG15" s="480"/>
      <c r="BH15" s="480"/>
      <c r="BI15" s="480"/>
      <c r="BJ15" s="480"/>
      <c r="BK15" s="480"/>
      <c r="BL15" s="480"/>
      <c r="BM15" s="481"/>
      <c r="BN15" s="482">
        <v>4566083</v>
      </c>
      <c r="BO15" s="483"/>
      <c r="BP15" s="483"/>
      <c r="BQ15" s="483"/>
      <c r="BR15" s="483"/>
      <c r="BS15" s="483"/>
      <c r="BT15" s="483"/>
      <c r="BU15" s="484"/>
      <c r="BV15" s="482">
        <v>4388866</v>
      </c>
      <c r="BW15" s="483"/>
      <c r="BX15" s="483"/>
      <c r="BY15" s="483"/>
      <c r="BZ15" s="483"/>
      <c r="CA15" s="483"/>
      <c r="CB15" s="483"/>
      <c r="CC15" s="484"/>
      <c r="CD15" s="553" t="s">
        <v>153</v>
      </c>
      <c r="CE15" s="554"/>
      <c r="CF15" s="554"/>
      <c r="CG15" s="554"/>
      <c r="CH15" s="554"/>
      <c r="CI15" s="554"/>
      <c r="CJ15" s="554"/>
      <c r="CK15" s="554"/>
      <c r="CL15" s="554"/>
      <c r="CM15" s="554"/>
      <c r="CN15" s="554"/>
      <c r="CO15" s="554"/>
      <c r="CP15" s="554"/>
      <c r="CQ15" s="554"/>
      <c r="CR15" s="554"/>
      <c r="CS15" s="555"/>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62"/>
      <c r="C16" s="563"/>
      <c r="D16" s="563"/>
      <c r="E16" s="563"/>
      <c r="F16" s="563"/>
      <c r="G16" s="563"/>
      <c r="H16" s="563"/>
      <c r="I16" s="563"/>
      <c r="J16" s="563"/>
      <c r="K16" s="564"/>
      <c r="L16" s="527" t="s">
        <v>154</v>
      </c>
      <c r="M16" s="528"/>
      <c r="N16" s="528"/>
      <c r="O16" s="528"/>
      <c r="P16" s="528"/>
      <c r="Q16" s="529"/>
      <c r="R16" s="530" t="s">
        <v>155</v>
      </c>
      <c r="S16" s="531"/>
      <c r="T16" s="531"/>
      <c r="U16" s="531"/>
      <c r="V16" s="532"/>
      <c r="W16" s="544"/>
      <c r="X16" s="442"/>
      <c r="Y16" s="442"/>
      <c r="Z16" s="442"/>
      <c r="AA16" s="442"/>
      <c r="AB16" s="443"/>
      <c r="AC16" s="533">
        <v>38</v>
      </c>
      <c r="AD16" s="534"/>
      <c r="AE16" s="534"/>
      <c r="AF16" s="534"/>
      <c r="AG16" s="535"/>
      <c r="AH16" s="533">
        <v>38.5</v>
      </c>
      <c r="AI16" s="534"/>
      <c r="AJ16" s="534"/>
      <c r="AK16" s="534"/>
      <c r="AL16" s="536"/>
      <c r="AM16" s="510"/>
      <c r="AN16" s="410"/>
      <c r="AO16" s="410"/>
      <c r="AP16" s="410"/>
      <c r="AQ16" s="410"/>
      <c r="AR16" s="410"/>
      <c r="AS16" s="410"/>
      <c r="AT16" s="411"/>
      <c r="AU16" s="511"/>
      <c r="AV16" s="512"/>
      <c r="AW16" s="512"/>
      <c r="AX16" s="512"/>
      <c r="AY16" s="467" t="s">
        <v>156</v>
      </c>
      <c r="AZ16" s="468"/>
      <c r="BA16" s="468"/>
      <c r="BB16" s="468"/>
      <c r="BC16" s="468"/>
      <c r="BD16" s="468"/>
      <c r="BE16" s="468"/>
      <c r="BF16" s="468"/>
      <c r="BG16" s="468"/>
      <c r="BH16" s="468"/>
      <c r="BI16" s="468"/>
      <c r="BJ16" s="468"/>
      <c r="BK16" s="468"/>
      <c r="BL16" s="468"/>
      <c r="BM16" s="469"/>
      <c r="BN16" s="453">
        <v>11421951</v>
      </c>
      <c r="BO16" s="454"/>
      <c r="BP16" s="454"/>
      <c r="BQ16" s="454"/>
      <c r="BR16" s="454"/>
      <c r="BS16" s="454"/>
      <c r="BT16" s="454"/>
      <c r="BU16" s="455"/>
      <c r="BV16" s="453">
        <v>11404171</v>
      </c>
      <c r="BW16" s="454"/>
      <c r="BX16" s="454"/>
      <c r="BY16" s="454"/>
      <c r="BZ16" s="454"/>
      <c r="CA16" s="454"/>
      <c r="CB16" s="454"/>
      <c r="CC16" s="455"/>
      <c r="CD16" s="192"/>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9"/>
      <c r="B17" s="565"/>
      <c r="C17" s="566"/>
      <c r="D17" s="566"/>
      <c r="E17" s="566"/>
      <c r="F17" s="566"/>
      <c r="G17" s="566"/>
      <c r="H17" s="566"/>
      <c r="I17" s="566"/>
      <c r="J17" s="566"/>
      <c r="K17" s="567"/>
      <c r="L17" s="193"/>
      <c r="M17" s="546" t="s">
        <v>157</v>
      </c>
      <c r="N17" s="547"/>
      <c r="O17" s="547"/>
      <c r="P17" s="547"/>
      <c r="Q17" s="548"/>
      <c r="R17" s="530" t="s">
        <v>158</v>
      </c>
      <c r="S17" s="531"/>
      <c r="T17" s="531"/>
      <c r="U17" s="531"/>
      <c r="V17" s="532"/>
      <c r="W17" s="543" t="s">
        <v>159</v>
      </c>
      <c r="X17" s="439"/>
      <c r="Y17" s="439"/>
      <c r="Z17" s="439"/>
      <c r="AA17" s="439"/>
      <c r="AB17" s="440"/>
      <c r="AC17" s="406">
        <v>9898</v>
      </c>
      <c r="AD17" s="407"/>
      <c r="AE17" s="407"/>
      <c r="AF17" s="407"/>
      <c r="AG17" s="408"/>
      <c r="AH17" s="406">
        <v>10175</v>
      </c>
      <c r="AI17" s="407"/>
      <c r="AJ17" s="407"/>
      <c r="AK17" s="407"/>
      <c r="AL17" s="466"/>
      <c r="AM17" s="510"/>
      <c r="AN17" s="410"/>
      <c r="AO17" s="410"/>
      <c r="AP17" s="410"/>
      <c r="AQ17" s="410"/>
      <c r="AR17" s="410"/>
      <c r="AS17" s="410"/>
      <c r="AT17" s="411"/>
      <c r="AU17" s="511"/>
      <c r="AV17" s="512"/>
      <c r="AW17" s="512"/>
      <c r="AX17" s="512"/>
      <c r="AY17" s="467" t="s">
        <v>160</v>
      </c>
      <c r="AZ17" s="468"/>
      <c r="BA17" s="468"/>
      <c r="BB17" s="468"/>
      <c r="BC17" s="468"/>
      <c r="BD17" s="468"/>
      <c r="BE17" s="468"/>
      <c r="BF17" s="468"/>
      <c r="BG17" s="468"/>
      <c r="BH17" s="468"/>
      <c r="BI17" s="468"/>
      <c r="BJ17" s="468"/>
      <c r="BK17" s="468"/>
      <c r="BL17" s="468"/>
      <c r="BM17" s="469"/>
      <c r="BN17" s="453">
        <v>5720828</v>
      </c>
      <c r="BO17" s="454"/>
      <c r="BP17" s="454"/>
      <c r="BQ17" s="454"/>
      <c r="BR17" s="454"/>
      <c r="BS17" s="454"/>
      <c r="BT17" s="454"/>
      <c r="BU17" s="455"/>
      <c r="BV17" s="453">
        <v>5505362</v>
      </c>
      <c r="BW17" s="454"/>
      <c r="BX17" s="454"/>
      <c r="BY17" s="454"/>
      <c r="BZ17" s="454"/>
      <c r="CA17" s="454"/>
      <c r="CB17" s="454"/>
      <c r="CC17" s="455"/>
      <c r="CD17" s="192"/>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9"/>
      <c r="B18" s="503" t="s">
        <v>161</v>
      </c>
      <c r="C18" s="504"/>
      <c r="D18" s="504"/>
      <c r="E18" s="505"/>
      <c r="F18" s="505"/>
      <c r="G18" s="505"/>
      <c r="H18" s="505"/>
      <c r="I18" s="505"/>
      <c r="J18" s="505"/>
      <c r="K18" s="505"/>
      <c r="L18" s="506">
        <v>243.54</v>
      </c>
      <c r="M18" s="506"/>
      <c r="N18" s="506"/>
      <c r="O18" s="506"/>
      <c r="P18" s="506"/>
      <c r="Q18" s="506"/>
      <c r="R18" s="507"/>
      <c r="S18" s="507"/>
      <c r="T18" s="507"/>
      <c r="U18" s="507"/>
      <c r="V18" s="508"/>
      <c r="W18" s="524"/>
      <c r="X18" s="525"/>
      <c r="Y18" s="525"/>
      <c r="Z18" s="525"/>
      <c r="AA18" s="525"/>
      <c r="AB18" s="549"/>
      <c r="AC18" s="423">
        <v>55.6</v>
      </c>
      <c r="AD18" s="424"/>
      <c r="AE18" s="424"/>
      <c r="AF18" s="424"/>
      <c r="AG18" s="509"/>
      <c r="AH18" s="423">
        <v>54.2</v>
      </c>
      <c r="AI18" s="424"/>
      <c r="AJ18" s="424"/>
      <c r="AK18" s="424"/>
      <c r="AL18" s="425"/>
      <c r="AM18" s="510"/>
      <c r="AN18" s="410"/>
      <c r="AO18" s="410"/>
      <c r="AP18" s="410"/>
      <c r="AQ18" s="410"/>
      <c r="AR18" s="410"/>
      <c r="AS18" s="410"/>
      <c r="AT18" s="411"/>
      <c r="AU18" s="511"/>
      <c r="AV18" s="512"/>
      <c r="AW18" s="512"/>
      <c r="AX18" s="512"/>
      <c r="AY18" s="467" t="s">
        <v>162</v>
      </c>
      <c r="AZ18" s="468"/>
      <c r="BA18" s="468"/>
      <c r="BB18" s="468"/>
      <c r="BC18" s="468"/>
      <c r="BD18" s="468"/>
      <c r="BE18" s="468"/>
      <c r="BF18" s="468"/>
      <c r="BG18" s="468"/>
      <c r="BH18" s="468"/>
      <c r="BI18" s="468"/>
      <c r="BJ18" s="468"/>
      <c r="BK18" s="468"/>
      <c r="BL18" s="468"/>
      <c r="BM18" s="469"/>
      <c r="BN18" s="453">
        <v>11237037</v>
      </c>
      <c r="BO18" s="454"/>
      <c r="BP18" s="454"/>
      <c r="BQ18" s="454"/>
      <c r="BR18" s="454"/>
      <c r="BS18" s="454"/>
      <c r="BT18" s="454"/>
      <c r="BU18" s="455"/>
      <c r="BV18" s="453">
        <v>11277972</v>
      </c>
      <c r="BW18" s="454"/>
      <c r="BX18" s="454"/>
      <c r="BY18" s="454"/>
      <c r="BZ18" s="454"/>
      <c r="CA18" s="454"/>
      <c r="CB18" s="454"/>
      <c r="CC18" s="455"/>
      <c r="CD18" s="192"/>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9"/>
      <c r="B19" s="503" t="s">
        <v>163</v>
      </c>
      <c r="C19" s="504"/>
      <c r="D19" s="504"/>
      <c r="E19" s="505"/>
      <c r="F19" s="505"/>
      <c r="G19" s="505"/>
      <c r="H19" s="505"/>
      <c r="I19" s="505"/>
      <c r="J19" s="505"/>
      <c r="K19" s="505"/>
      <c r="L19" s="513">
        <v>158</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164</v>
      </c>
      <c r="AZ19" s="468"/>
      <c r="BA19" s="468"/>
      <c r="BB19" s="468"/>
      <c r="BC19" s="468"/>
      <c r="BD19" s="468"/>
      <c r="BE19" s="468"/>
      <c r="BF19" s="468"/>
      <c r="BG19" s="468"/>
      <c r="BH19" s="468"/>
      <c r="BI19" s="468"/>
      <c r="BJ19" s="468"/>
      <c r="BK19" s="468"/>
      <c r="BL19" s="468"/>
      <c r="BM19" s="469"/>
      <c r="BN19" s="453">
        <v>16714256</v>
      </c>
      <c r="BO19" s="454"/>
      <c r="BP19" s="454"/>
      <c r="BQ19" s="454"/>
      <c r="BR19" s="454"/>
      <c r="BS19" s="454"/>
      <c r="BT19" s="454"/>
      <c r="BU19" s="455"/>
      <c r="BV19" s="453">
        <v>16245499</v>
      </c>
      <c r="BW19" s="454"/>
      <c r="BX19" s="454"/>
      <c r="BY19" s="454"/>
      <c r="BZ19" s="454"/>
      <c r="CA19" s="454"/>
      <c r="CB19" s="454"/>
      <c r="CC19" s="455"/>
      <c r="CD19" s="192"/>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9"/>
      <c r="B20" s="503" t="s">
        <v>165</v>
      </c>
      <c r="C20" s="504"/>
      <c r="D20" s="504"/>
      <c r="E20" s="505"/>
      <c r="F20" s="505"/>
      <c r="G20" s="505"/>
      <c r="H20" s="505"/>
      <c r="I20" s="505"/>
      <c r="J20" s="505"/>
      <c r="K20" s="505"/>
      <c r="L20" s="513">
        <v>14732</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2"/>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9"/>
      <c r="B21" s="500" t="s">
        <v>166</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2"/>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9"/>
      <c r="B22" s="429" t="s">
        <v>167</v>
      </c>
      <c r="C22" s="430"/>
      <c r="D22" s="431"/>
      <c r="E22" s="438" t="s">
        <v>1</v>
      </c>
      <c r="F22" s="439"/>
      <c r="G22" s="439"/>
      <c r="H22" s="439"/>
      <c r="I22" s="439"/>
      <c r="J22" s="439"/>
      <c r="K22" s="440"/>
      <c r="L22" s="438" t="s">
        <v>168</v>
      </c>
      <c r="M22" s="439"/>
      <c r="N22" s="439"/>
      <c r="O22" s="439"/>
      <c r="P22" s="440"/>
      <c r="Q22" s="444" t="s">
        <v>169</v>
      </c>
      <c r="R22" s="445"/>
      <c r="S22" s="445"/>
      <c r="T22" s="445"/>
      <c r="U22" s="445"/>
      <c r="V22" s="446"/>
      <c r="W22" s="495" t="s">
        <v>170</v>
      </c>
      <c r="X22" s="430"/>
      <c r="Y22" s="431"/>
      <c r="Z22" s="438" t="s">
        <v>1</v>
      </c>
      <c r="AA22" s="439"/>
      <c r="AB22" s="439"/>
      <c r="AC22" s="439"/>
      <c r="AD22" s="439"/>
      <c r="AE22" s="439"/>
      <c r="AF22" s="439"/>
      <c r="AG22" s="440"/>
      <c r="AH22" s="456" t="s">
        <v>171</v>
      </c>
      <c r="AI22" s="439"/>
      <c r="AJ22" s="439"/>
      <c r="AK22" s="439"/>
      <c r="AL22" s="440"/>
      <c r="AM22" s="456" t="s">
        <v>172</v>
      </c>
      <c r="AN22" s="457"/>
      <c r="AO22" s="457"/>
      <c r="AP22" s="457"/>
      <c r="AQ22" s="457"/>
      <c r="AR22" s="458"/>
      <c r="AS22" s="444" t="s">
        <v>169</v>
      </c>
      <c r="AT22" s="445"/>
      <c r="AU22" s="445"/>
      <c r="AV22" s="445"/>
      <c r="AW22" s="445"/>
      <c r="AX22" s="462"/>
      <c r="AY22" s="479" t="s">
        <v>173</v>
      </c>
      <c r="AZ22" s="480"/>
      <c r="BA22" s="480"/>
      <c r="BB22" s="480"/>
      <c r="BC22" s="480"/>
      <c r="BD22" s="480"/>
      <c r="BE22" s="480"/>
      <c r="BF22" s="480"/>
      <c r="BG22" s="480"/>
      <c r="BH22" s="480"/>
      <c r="BI22" s="480"/>
      <c r="BJ22" s="480"/>
      <c r="BK22" s="480"/>
      <c r="BL22" s="480"/>
      <c r="BM22" s="481"/>
      <c r="BN22" s="482">
        <v>22245473</v>
      </c>
      <c r="BO22" s="483"/>
      <c r="BP22" s="483"/>
      <c r="BQ22" s="483"/>
      <c r="BR22" s="483"/>
      <c r="BS22" s="483"/>
      <c r="BT22" s="483"/>
      <c r="BU22" s="484"/>
      <c r="BV22" s="482">
        <v>21226783</v>
      </c>
      <c r="BW22" s="483"/>
      <c r="BX22" s="483"/>
      <c r="BY22" s="483"/>
      <c r="BZ22" s="483"/>
      <c r="CA22" s="483"/>
      <c r="CB22" s="483"/>
      <c r="CC22" s="484"/>
      <c r="CD22" s="192"/>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9"/>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174</v>
      </c>
      <c r="AZ23" s="468"/>
      <c r="BA23" s="468"/>
      <c r="BB23" s="468"/>
      <c r="BC23" s="468"/>
      <c r="BD23" s="468"/>
      <c r="BE23" s="468"/>
      <c r="BF23" s="468"/>
      <c r="BG23" s="468"/>
      <c r="BH23" s="468"/>
      <c r="BI23" s="468"/>
      <c r="BJ23" s="468"/>
      <c r="BK23" s="468"/>
      <c r="BL23" s="468"/>
      <c r="BM23" s="469"/>
      <c r="BN23" s="453">
        <v>17927380</v>
      </c>
      <c r="BO23" s="454"/>
      <c r="BP23" s="454"/>
      <c r="BQ23" s="454"/>
      <c r="BR23" s="454"/>
      <c r="BS23" s="454"/>
      <c r="BT23" s="454"/>
      <c r="BU23" s="455"/>
      <c r="BV23" s="453">
        <v>18392831</v>
      </c>
      <c r="BW23" s="454"/>
      <c r="BX23" s="454"/>
      <c r="BY23" s="454"/>
      <c r="BZ23" s="454"/>
      <c r="CA23" s="454"/>
      <c r="CB23" s="454"/>
      <c r="CC23" s="455"/>
      <c r="CD23" s="192"/>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9"/>
      <c r="B24" s="432"/>
      <c r="C24" s="433"/>
      <c r="D24" s="434"/>
      <c r="E24" s="409" t="s">
        <v>175</v>
      </c>
      <c r="F24" s="410"/>
      <c r="G24" s="410"/>
      <c r="H24" s="410"/>
      <c r="I24" s="410"/>
      <c r="J24" s="410"/>
      <c r="K24" s="411"/>
      <c r="L24" s="406">
        <v>1</v>
      </c>
      <c r="M24" s="407"/>
      <c r="N24" s="407"/>
      <c r="O24" s="407"/>
      <c r="P24" s="408"/>
      <c r="Q24" s="406">
        <v>8900</v>
      </c>
      <c r="R24" s="407"/>
      <c r="S24" s="407"/>
      <c r="T24" s="407"/>
      <c r="U24" s="407"/>
      <c r="V24" s="408"/>
      <c r="W24" s="496"/>
      <c r="X24" s="433"/>
      <c r="Y24" s="434"/>
      <c r="Z24" s="409" t="s">
        <v>176</v>
      </c>
      <c r="AA24" s="410"/>
      <c r="AB24" s="410"/>
      <c r="AC24" s="410"/>
      <c r="AD24" s="410"/>
      <c r="AE24" s="410"/>
      <c r="AF24" s="410"/>
      <c r="AG24" s="411"/>
      <c r="AH24" s="406">
        <v>282</v>
      </c>
      <c r="AI24" s="407"/>
      <c r="AJ24" s="407"/>
      <c r="AK24" s="407"/>
      <c r="AL24" s="408"/>
      <c r="AM24" s="406">
        <v>868842</v>
      </c>
      <c r="AN24" s="407"/>
      <c r="AO24" s="407"/>
      <c r="AP24" s="407"/>
      <c r="AQ24" s="407"/>
      <c r="AR24" s="408"/>
      <c r="AS24" s="406">
        <v>3081</v>
      </c>
      <c r="AT24" s="407"/>
      <c r="AU24" s="407"/>
      <c r="AV24" s="407"/>
      <c r="AW24" s="407"/>
      <c r="AX24" s="466"/>
      <c r="AY24" s="426" t="s">
        <v>177</v>
      </c>
      <c r="AZ24" s="427"/>
      <c r="BA24" s="427"/>
      <c r="BB24" s="427"/>
      <c r="BC24" s="427"/>
      <c r="BD24" s="427"/>
      <c r="BE24" s="427"/>
      <c r="BF24" s="427"/>
      <c r="BG24" s="427"/>
      <c r="BH24" s="427"/>
      <c r="BI24" s="427"/>
      <c r="BJ24" s="427"/>
      <c r="BK24" s="427"/>
      <c r="BL24" s="427"/>
      <c r="BM24" s="428"/>
      <c r="BN24" s="453">
        <v>14307104</v>
      </c>
      <c r="BO24" s="454"/>
      <c r="BP24" s="454"/>
      <c r="BQ24" s="454"/>
      <c r="BR24" s="454"/>
      <c r="BS24" s="454"/>
      <c r="BT24" s="454"/>
      <c r="BU24" s="455"/>
      <c r="BV24" s="453">
        <v>12663080</v>
      </c>
      <c r="BW24" s="454"/>
      <c r="BX24" s="454"/>
      <c r="BY24" s="454"/>
      <c r="BZ24" s="454"/>
      <c r="CA24" s="454"/>
      <c r="CB24" s="454"/>
      <c r="CC24" s="455"/>
      <c r="CD24" s="192"/>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9"/>
      <c r="B25" s="432"/>
      <c r="C25" s="433"/>
      <c r="D25" s="434"/>
      <c r="E25" s="409" t="s">
        <v>178</v>
      </c>
      <c r="F25" s="410"/>
      <c r="G25" s="410"/>
      <c r="H25" s="410"/>
      <c r="I25" s="410"/>
      <c r="J25" s="410"/>
      <c r="K25" s="411"/>
      <c r="L25" s="406">
        <v>1</v>
      </c>
      <c r="M25" s="407"/>
      <c r="N25" s="407"/>
      <c r="O25" s="407"/>
      <c r="P25" s="408"/>
      <c r="Q25" s="406">
        <v>7200</v>
      </c>
      <c r="R25" s="407"/>
      <c r="S25" s="407"/>
      <c r="T25" s="407"/>
      <c r="U25" s="407"/>
      <c r="V25" s="408"/>
      <c r="W25" s="496"/>
      <c r="X25" s="433"/>
      <c r="Y25" s="434"/>
      <c r="Z25" s="409" t="s">
        <v>179</v>
      </c>
      <c r="AA25" s="410"/>
      <c r="AB25" s="410"/>
      <c r="AC25" s="410"/>
      <c r="AD25" s="410"/>
      <c r="AE25" s="410"/>
      <c r="AF25" s="410"/>
      <c r="AG25" s="411"/>
      <c r="AH25" s="406" t="s">
        <v>141</v>
      </c>
      <c r="AI25" s="407"/>
      <c r="AJ25" s="407"/>
      <c r="AK25" s="407"/>
      <c r="AL25" s="408"/>
      <c r="AM25" s="406" t="s">
        <v>141</v>
      </c>
      <c r="AN25" s="407"/>
      <c r="AO25" s="407"/>
      <c r="AP25" s="407"/>
      <c r="AQ25" s="407"/>
      <c r="AR25" s="408"/>
      <c r="AS25" s="406" t="s">
        <v>141</v>
      </c>
      <c r="AT25" s="407"/>
      <c r="AU25" s="407"/>
      <c r="AV25" s="407"/>
      <c r="AW25" s="407"/>
      <c r="AX25" s="466"/>
      <c r="AY25" s="479" t="s">
        <v>180</v>
      </c>
      <c r="AZ25" s="480"/>
      <c r="BA25" s="480"/>
      <c r="BB25" s="480"/>
      <c r="BC25" s="480"/>
      <c r="BD25" s="480"/>
      <c r="BE25" s="480"/>
      <c r="BF25" s="480"/>
      <c r="BG25" s="480"/>
      <c r="BH25" s="480"/>
      <c r="BI25" s="480"/>
      <c r="BJ25" s="480"/>
      <c r="BK25" s="480"/>
      <c r="BL25" s="480"/>
      <c r="BM25" s="481"/>
      <c r="BN25" s="482">
        <v>1466580</v>
      </c>
      <c r="BO25" s="483"/>
      <c r="BP25" s="483"/>
      <c r="BQ25" s="483"/>
      <c r="BR25" s="483"/>
      <c r="BS25" s="483"/>
      <c r="BT25" s="483"/>
      <c r="BU25" s="484"/>
      <c r="BV25" s="482">
        <v>1304220</v>
      </c>
      <c r="BW25" s="483"/>
      <c r="BX25" s="483"/>
      <c r="BY25" s="483"/>
      <c r="BZ25" s="483"/>
      <c r="CA25" s="483"/>
      <c r="CB25" s="483"/>
      <c r="CC25" s="484"/>
      <c r="CD25" s="192"/>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9"/>
      <c r="B26" s="432"/>
      <c r="C26" s="433"/>
      <c r="D26" s="434"/>
      <c r="E26" s="409" t="s">
        <v>181</v>
      </c>
      <c r="F26" s="410"/>
      <c r="G26" s="410"/>
      <c r="H26" s="410"/>
      <c r="I26" s="410"/>
      <c r="J26" s="410"/>
      <c r="K26" s="411"/>
      <c r="L26" s="406">
        <v>1</v>
      </c>
      <c r="M26" s="407"/>
      <c r="N26" s="407"/>
      <c r="O26" s="407"/>
      <c r="P26" s="408"/>
      <c r="Q26" s="406">
        <v>6400</v>
      </c>
      <c r="R26" s="407"/>
      <c r="S26" s="407"/>
      <c r="T26" s="407"/>
      <c r="U26" s="407"/>
      <c r="V26" s="408"/>
      <c r="W26" s="496"/>
      <c r="X26" s="433"/>
      <c r="Y26" s="434"/>
      <c r="Z26" s="409" t="s">
        <v>182</v>
      </c>
      <c r="AA26" s="464"/>
      <c r="AB26" s="464"/>
      <c r="AC26" s="464"/>
      <c r="AD26" s="464"/>
      <c r="AE26" s="464"/>
      <c r="AF26" s="464"/>
      <c r="AG26" s="465"/>
      <c r="AH26" s="406">
        <v>3</v>
      </c>
      <c r="AI26" s="407"/>
      <c r="AJ26" s="407"/>
      <c r="AK26" s="407"/>
      <c r="AL26" s="408"/>
      <c r="AM26" s="406">
        <v>8718</v>
      </c>
      <c r="AN26" s="407"/>
      <c r="AO26" s="407"/>
      <c r="AP26" s="407"/>
      <c r="AQ26" s="407"/>
      <c r="AR26" s="408"/>
      <c r="AS26" s="406">
        <v>2906</v>
      </c>
      <c r="AT26" s="407"/>
      <c r="AU26" s="407"/>
      <c r="AV26" s="407"/>
      <c r="AW26" s="407"/>
      <c r="AX26" s="466"/>
      <c r="AY26" s="493" t="s">
        <v>183</v>
      </c>
      <c r="AZ26" s="413"/>
      <c r="BA26" s="413"/>
      <c r="BB26" s="413"/>
      <c r="BC26" s="413"/>
      <c r="BD26" s="413"/>
      <c r="BE26" s="413"/>
      <c r="BF26" s="413"/>
      <c r="BG26" s="413"/>
      <c r="BH26" s="413"/>
      <c r="BI26" s="413"/>
      <c r="BJ26" s="413"/>
      <c r="BK26" s="413"/>
      <c r="BL26" s="413"/>
      <c r="BM26" s="494"/>
      <c r="BN26" s="453" t="s">
        <v>141</v>
      </c>
      <c r="BO26" s="454"/>
      <c r="BP26" s="454"/>
      <c r="BQ26" s="454"/>
      <c r="BR26" s="454"/>
      <c r="BS26" s="454"/>
      <c r="BT26" s="454"/>
      <c r="BU26" s="455"/>
      <c r="BV26" s="453" t="s">
        <v>141</v>
      </c>
      <c r="BW26" s="454"/>
      <c r="BX26" s="454"/>
      <c r="BY26" s="454"/>
      <c r="BZ26" s="454"/>
      <c r="CA26" s="454"/>
      <c r="CB26" s="454"/>
      <c r="CC26" s="455"/>
      <c r="CD26" s="192"/>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9"/>
      <c r="B27" s="432"/>
      <c r="C27" s="433"/>
      <c r="D27" s="434"/>
      <c r="E27" s="409" t="s">
        <v>184</v>
      </c>
      <c r="F27" s="410"/>
      <c r="G27" s="410"/>
      <c r="H27" s="410"/>
      <c r="I27" s="410"/>
      <c r="J27" s="410"/>
      <c r="K27" s="411"/>
      <c r="L27" s="406">
        <v>1</v>
      </c>
      <c r="M27" s="407"/>
      <c r="N27" s="407"/>
      <c r="O27" s="407"/>
      <c r="P27" s="408"/>
      <c r="Q27" s="406">
        <v>5050</v>
      </c>
      <c r="R27" s="407"/>
      <c r="S27" s="407"/>
      <c r="T27" s="407"/>
      <c r="U27" s="407"/>
      <c r="V27" s="408"/>
      <c r="W27" s="496"/>
      <c r="X27" s="433"/>
      <c r="Y27" s="434"/>
      <c r="Z27" s="409" t="s">
        <v>185</v>
      </c>
      <c r="AA27" s="410"/>
      <c r="AB27" s="410"/>
      <c r="AC27" s="410"/>
      <c r="AD27" s="410"/>
      <c r="AE27" s="410"/>
      <c r="AF27" s="410"/>
      <c r="AG27" s="411"/>
      <c r="AH27" s="406">
        <v>38</v>
      </c>
      <c r="AI27" s="407"/>
      <c r="AJ27" s="407"/>
      <c r="AK27" s="407"/>
      <c r="AL27" s="408"/>
      <c r="AM27" s="406">
        <v>121357</v>
      </c>
      <c r="AN27" s="407"/>
      <c r="AO27" s="407"/>
      <c r="AP27" s="407"/>
      <c r="AQ27" s="407"/>
      <c r="AR27" s="408"/>
      <c r="AS27" s="406">
        <v>3194</v>
      </c>
      <c r="AT27" s="407"/>
      <c r="AU27" s="407"/>
      <c r="AV27" s="407"/>
      <c r="AW27" s="407"/>
      <c r="AX27" s="466"/>
      <c r="AY27" s="490" t="s">
        <v>186</v>
      </c>
      <c r="AZ27" s="491"/>
      <c r="BA27" s="491"/>
      <c r="BB27" s="491"/>
      <c r="BC27" s="491"/>
      <c r="BD27" s="491"/>
      <c r="BE27" s="491"/>
      <c r="BF27" s="491"/>
      <c r="BG27" s="491"/>
      <c r="BH27" s="491"/>
      <c r="BI27" s="491"/>
      <c r="BJ27" s="491"/>
      <c r="BK27" s="491"/>
      <c r="BL27" s="491"/>
      <c r="BM27" s="492"/>
      <c r="BN27" s="487">
        <v>500000</v>
      </c>
      <c r="BO27" s="488"/>
      <c r="BP27" s="488"/>
      <c r="BQ27" s="488"/>
      <c r="BR27" s="488"/>
      <c r="BS27" s="488"/>
      <c r="BT27" s="488"/>
      <c r="BU27" s="489"/>
      <c r="BV27" s="487">
        <v>500000</v>
      </c>
      <c r="BW27" s="488"/>
      <c r="BX27" s="488"/>
      <c r="BY27" s="488"/>
      <c r="BZ27" s="488"/>
      <c r="CA27" s="488"/>
      <c r="CB27" s="488"/>
      <c r="CC27" s="489"/>
      <c r="CD27" s="194"/>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9"/>
      <c r="B28" s="432"/>
      <c r="C28" s="433"/>
      <c r="D28" s="434"/>
      <c r="E28" s="409" t="s">
        <v>187</v>
      </c>
      <c r="F28" s="410"/>
      <c r="G28" s="410"/>
      <c r="H28" s="410"/>
      <c r="I28" s="410"/>
      <c r="J28" s="410"/>
      <c r="K28" s="411"/>
      <c r="L28" s="406">
        <v>1</v>
      </c>
      <c r="M28" s="407"/>
      <c r="N28" s="407"/>
      <c r="O28" s="407"/>
      <c r="P28" s="408"/>
      <c r="Q28" s="406">
        <v>4350</v>
      </c>
      <c r="R28" s="407"/>
      <c r="S28" s="407"/>
      <c r="T28" s="407"/>
      <c r="U28" s="407"/>
      <c r="V28" s="408"/>
      <c r="W28" s="496"/>
      <c r="X28" s="433"/>
      <c r="Y28" s="434"/>
      <c r="Z28" s="409" t="s">
        <v>188</v>
      </c>
      <c r="AA28" s="410"/>
      <c r="AB28" s="410"/>
      <c r="AC28" s="410"/>
      <c r="AD28" s="410"/>
      <c r="AE28" s="410"/>
      <c r="AF28" s="410"/>
      <c r="AG28" s="411"/>
      <c r="AH28" s="406" t="s">
        <v>141</v>
      </c>
      <c r="AI28" s="407"/>
      <c r="AJ28" s="407"/>
      <c r="AK28" s="407"/>
      <c r="AL28" s="408"/>
      <c r="AM28" s="406" t="s">
        <v>131</v>
      </c>
      <c r="AN28" s="407"/>
      <c r="AO28" s="407"/>
      <c r="AP28" s="407"/>
      <c r="AQ28" s="407"/>
      <c r="AR28" s="408"/>
      <c r="AS28" s="406" t="s">
        <v>141</v>
      </c>
      <c r="AT28" s="407"/>
      <c r="AU28" s="407"/>
      <c r="AV28" s="407"/>
      <c r="AW28" s="407"/>
      <c r="AX28" s="466"/>
      <c r="AY28" s="470" t="s">
        <v>189</v>
      </c>
      <c r="AZ28" s="471"/>
      <c r="BA28" s="471"/>
      <c r="BB28" s="472"/>
      <c r="BC28" s="479" t="s">
        <v>50</v>
      </c>
      <c r="BD28" s="480"/>
      <c r="BE28" s="480"/>
      <c r="BF28" s="480"/>
      <c r="BG28" s="480"/>
      <c r="BH28" s="480"/>
      <c r="BI28" s="480"/>
      <c r="BJ28" s="480"/>
      <c r="BK28" s="480"/>
      <c r="BL28" s="480"/>
      <c r="BM28" s="481"/>
      <c r="BN28" s="482">
        <v>7147117</v>
      </c>
      <c r="BO28" s="483"/>
      <c r="BP28" s="483"/>
      <c r="BQ28" s="483"/>
      <c r="BR28" s="483"/>
      <c r="BS28" s="483"/>
      <c r="BT28" s="483"/>
      <c r="BU28" s="484"/>
      <c r="BV28" s="482">
        <v>5979714</v>
      </c>
      <c r="BW28" s="483"/>
      <c r="BX28" s="483"/>
      <c r="BY28" s="483"/>
      <c r="BZ28" s="483"/>
      <c r="CA28" s="483"/>
      <c r="CB28" s="483"/>
      <c r="CC28" s="484"/>
      <c r="CD28" s="192"/>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9"/>
      <c r="B29" s="432"/>
      <c r="C29" s="433"/>
      <c r="D29" s="434"/>
      <c r="E29" s="409" t="s">
        <v>190</v>
      </c>
      <c r="F29" s="410"/>
      <c r="G29" s="410"/>
      <c r="H29" s="410"/>
      <c r="I29" s="410"/>
      <c r="J29" s="410"/>
      <c r="K29" s="411"/>
      <c r="L29" s="406">
        <v>16</v>
      </c>
      <c r="M29" s="407"/>
      <c r="N29" s="407"/>
      <c r="O29" s="407"/>
      <c r="P29" s="408"/>
      <c r="Q29" s="406">
        <v>4000</v>
      </c>
      <c r="R29" s="407"/>
      <c r="S29" s="407"/>
      <c r="T29" s="407"/>
      <c r="U29" s="407"/>
      <c r="V29" s="408"/>
      <c r="W29" s="497"/>
      <c r="X29" s="498"/>
      <c r="Y29" s="499"/>
      <c r="Z29" s="409" t="s">
        <v>191</v>
      </c>
      <c r="AA29" s="410"/>
      <c r="AB29" s="410"/>
      <c r="AC29" s="410"/>
      <c r="AD29" s="410"/>
      <c r="AE29" s="410"/>
      <c r="AF29" s="410"/>
      <c r="AG29" s="411"/>
      <c r="AH29" s="406">
        <v>320</v>
      </c>
      <c r="AI29" s="407"/>
      <c r="AJ29" s="407"/>
      <c r="AK29" s="407"/>
      <c r="AL29" s="408"/>
      <c r="AM29" s="406">
        <v>990199</v>
      </c>
      <c r="AN29" s="407"/>
      <c r="AO29" s="407"/>
      <c r="AP29" s="407"/>
      <c r="AQ29" s="407"/>
      <c r="AR29" s="408"/>
      <c r="AS29" s="406">
        <v>3094</v>
      </c>
      <c r="AT29" s="407"/>
      <c r="AU29" s="407"/>
      <c r="AV29" s="407"/>
      <c r="AW29" s="407"/>
      <c r="AX29" s="466"/>
      <c r="AY29" s="473"/>
      <c r="AZ29" s="474"/>
      <c r="BA29" s="474"/>
      <c r="BB29" s="475"/>
      <c r="BC29" s="467" t="s">
        <v>192</v>
      </c>
      <c r="BD29" s="468"/>
      <c r="BE29" s="468"/>
      <c r="BF29" s="468"/>
      <c r="BG29" s="468"/>
      <c r="BH29" s="468"/>
      <c r="BI29" s="468"/>
      <c r="BJ29" s="468"/>
      <c r="BK29" s="468"/>
      <c r="BL29" s="468"/>
      <c r="BM29" s="469"/>
      <c r="BN29" s="453">
        <v>788259</v>
      </c>
      <c r="BO29" s="454"/>
      <c r="BP29" s="454"/>
      <c r="BQ29" s="454"/>
      <c r="BR29" s="454"/>
      <c r="BS29" s="454"/>
      <c r="BT29" s="454"/>
      <c r="BU29" s="455"/>
      <c r="BV29" s="453">
        <v>842004</v>
      </c>
      <c r="BW29" s="454"/>
      <c r="BX29" s="454"/>
      <c r="BY29" s="454"/>
      <c r="BZ29" s="454"/>
      <c r="CA29" s="454"/>
      <c r="CB29" s="454"/>
      <c r="CC29" s="455"/>
      <c r="CD29" s="194"/>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9"/>
      <c r="B30" s="435"/>
      <c r="C30" s="436"/>
      <c r="D30" s="437"/>
      <c r="E30" s="414"/>
      <c r="F30" s="415"/>
      <c r="G30" s="415"/>
      <c r="H30" s="415"/>
      <c r="I30" s="415"/>
      <c r="J30" s="415"/>
      <c r="K30" s="416"/>
      <c r="L30" s="417"/>
      <c r="M30" s="418"/>
      <c r="N30" s="418"/>
      <c r="O30" s="418"/>
      <c r="P30" s="419"/>
      <c r="Q30" s="417"/>
      <c r="R30" s="418"/>
      <c r="S30" s="418"/>
      <c r="T30" s="418"/>
      <c r="U30" s="418"/>
      <c r="V30" s="419"/>
      <c r="W30" s="420" t="s">
        <v>193</v>
      </c>
      <c r="X30" s="421"/>
      <c r="Y30" s="421"/>
      <c r="Z30" s="421"/>
      <c r="AA30" s="421"/>
      <c r="AB30" s="421"/>
      <c r="AC30" s="421"/>
      <c r="AD30" s="421"/>
      <c r="AE30" s="421"/>
      <c r="AF30" s="421"/>
      <c r="AG30" s="422"/>
      <c r="AH30" s="423">
        <v>99.7</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52</v>
      </c>
      <c r="BD30" s="427"/>
      <c r="BE30" s="427"/>
      <c r="BF30" s="427"/>
      <c r="BG30" s="427"/>
      <c r="BH30" s="427"/>
      <c r="BI30" s="427"/>
      <c r="BJ30" s="427"/>
      <c r="BK30" s="427"/>
      <c r="BL30" s="427"/>
      <c r="BM30" s="428"/>
      <c r="BN30" s="487">
        <v>6507148</v>
      </c>
      <c r="BO30" s="488"/>
      <c r="BP30" s="488"/>
      <c r="BQ30" s="488"/>
      <c r="BR30" s="488"/>
      <c r="BS30" s="488"/>
      <c r="BT30" s="488"/>
      <c r="BU30" s="489"/>
      <c r="BV30" s="487">
        <v>6398923</v>
      </c>
      <c r="BW30" s="488"/>
      <c r="BX30" s="488"/>
      <c r="BY30" s="488"/>
      <c r="BZ30" s="488"/>
      <c r="CA30" s="488"/>
      <c r="CB30" s="488"/>
      <c r="CC30" s="489"/>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412" t="s">
        <v>194</v>
      </c>
      <c r="D32" s="412"/>
      <c r="E32" s="412"/>
      <c r="F32" s="412"/>
      <c r="G32" s="412"/>
      <c r="H32" s="412"/>
      <c r="I32" s="412"/>
      <c r="J32" s="412"/>
      <c r="K32" s="412"/>
      <c r="L32" s="412"/>
      <c r="M32" s="412"/>
      <c r="N32" s="412"/>
      <c r="O32" s="412"/>
      <c r="P32" s="412"/>
      <c r="Q32" s="412"/>
      <c r="R32" s="412"/>
      <c r="S32" s="412"/>
      <c r="U32" s="413" t="s">
        <v>195</v>
      </c>
      <c r="V32" s="413"/>
      <c r="W32" s="413"/>
      <c r="X32" s="413"/>
      <c r="Y32" s="413"/>
      <c r="Z32" s="413"/>
      <c r="AA32" s="413"/>
      <c r="AB32" s="413"/>
      <c r="AC32" s="413"/>
      <c r="AD32" s="413"/>
      <c r="AE32" s="413"/>
      <c r="AF32" s="413"/>
      <c r="AG32" s="413"/>
      <c r="AH32" s="413"/>
      <c r="AI32" s="413"/>
      <c r="AJ32" s="413"/>
      <c r="AK32" s="413"/>
      <c r="AM32" s="413" t="s">
        <v>196</v>
      </c>
      <c r="AN32" s="413"/>
      <c r="AO32" s="413"/>
      <c r="AP32" s="413"/>
      <c r="AQ32" s="413"/>
      <c r="AR32" s="413"/>
      <c r="AS32" s="413"/>
      <c r="AT32" s="413"/>
      <c r="AU32" s="413"/>
      <c r="AV32" s="413"/>
      <c r="AW32" s="413"/>
      <c r="AX32" s="413"/>
      <c r="AY32" s="413"/>
      <c r="AZ32" s="413"/>
      <c r="BA32" s="413"/>
      <c r="BB32" s="413"/>
      <c r="BC32" s="413"/>
      <c r="BE32" s="413" t="s">
        <v>197</v>
      </c>
      <c r="BF32" s="413"/>
      <c r="BG32" s="413"/>
      <c r="BH32" s="413"/>
      <c r="BI32" s="413"/>
      <c r="BJ32" s="413"/>
      <c r="BK32" s="413"/>
      <c r="BL32" s="413"/>
      <c r="BM32" s="413"/>
      <c r="BN32" s="413"/>
      <c r="BO32" s="413"/>
      <c r="BP32" s="413"/>
      <c r="BQ32" s="413"/>
      <c r="BR32" s="413"/>
      <c r="BS32" s="413"/>
      <c r="BT32" s="413"/>
      <c r="BU32" s="413"/>
      <c r="BW32" s="413" t="s">
        <v>198</v>
      </c>
      <c r="BX32" s="413"/>
      <c r="BY32" s="413"/>
      <c r="BZ32" s="413"/>
      <c r="CA32" s="413"/>
      <c r="CB32" s="413"/>
      <c r="CC32" s="413"/>
      <c r="CD32" s="413"/>
      <c r="CE32" s="413"/>
      <c r="CF32" s="413"/>
      <c r="CG32" s="413"/>
      <c r="CH32" s="413"/>
      <c r="CI32" s="413"/>
      <c r="CJ32" s="413"/>
      <c r="CK32" s="413"/>
      <c r="CL32" s="413"/>
      <c r="CM32" s="413"/>
      <c r="CO32" s="413" t="s">
        <v>199</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15">
      <c r="A33" s="179"/>
      <c r="B33" s="203"/>
      <c r="C33" s="405" t="s">
        <v>200</v>
      </c>
      <c r="D33" s="405"/>
      <c r="E33" s="404" t="s">
        <v>201</v>
      </c>
      <c r="F33" s="404"/>
      <c r="G33" s="404"/>
      <c r="H33" s="404"/>
      <c r="I33" s="404"/>
      <c r="J33" s="404"/>
      <c r="K33" s="404"/>
      <c r="L33" s="404"/>
      <c r="M33" s="404"/>
      <c r="N33" s="404"/>
      <c r="O33" s="404"/>
      <c r="P33" s="404"/>
      <c r="Q33" s="404"/>
      <c r="R33" s="404"/>
      <c r="S33" s="404"/>
      <c r="T33" s="204"/>
      <c r="U33" s="405" t="s">
        <v>200</v>
      </c>
      <c r="V33" s="405"/>
      <c r="W33" s="404" t="s">
        <v>201</v>
      </c>
      <c r="X33" s="404"/>
      <c r="Y33" s="404"/>
      <c r="Z33" s="404"/>
      <c r="AA33" s="404"/>
      <c r="AB33" s="404"/>
      <c r="AC33" s="404"/>
      <c r="AD33" s="404"/>
      <c r="AE33" s="404"/>
      <c r="AF33" s="404"/>
      <c r="AG33" s="404"/>
      <c r="AH33" s="404"/>
      <c r="AI33" s="404"/>
      <c r="AJ33" s="404"/>
      <c r="AK33" s="404"/>
      <c r="AL33" s="204"/>
      <c r="AM33" s="405" t="s">
        <v>200</v>
      </c>
      <c r="AN33" s="405"/>
      <c r="AO33" s="404" t="s">
        <v>201</v>
      </c>
      <c r="AP33" s="404"/>
      <c r="AQ33" s="404"/>
      <c r="AR33" s="404"/>
      <c r="AS33" s="404"/>
      <c r="AT33" s="404"/>
      <c r="AU33" s="404"/>
      <c r="AV33" s="404"/>
      <c r="AW33" s="404"/>
      <c r="AX33" s="404"/>
      <c r="AY33" s="404"/>
      <c r="AZ33" s="404"/>
      <c r="BA33" s="404"/>
      <c r="BB33" s="404"/>
      <c r="BC33" s="404"/>
      <c r="BD33" s="205"/>
      <c r="BE33" s="404" t="s">
        <v>202</v>
      </c>
      <c r="BF33" s="404"/>
      <c r="BG33" s="404" t="s">
        <v>203</v>
      </c>
      <c r="BH33" s="404"/>
      <c r="BI33" s="404"/>
      <c r="BJ33" s="404"/>
      <c r="BK33" s="404"/>
      <c r="BL33" s="404"/>
      <c r="BM33" s="404"/>
      <c r="BN33" s="404"/>
      <c r="BO33" s="404"/>
      <c r="BP33" s="404"/>
      <c r="BQ33" s="404"/>
      <c r="BR33" s="404"/>
      <c r="BS33" s="404"/>
      <c r="BT33" s="404"/>
      <c r="BU33" s="404"/>
      <c r="BV33" s="205"/>
      <c r="BW33" s="405" t="s">
        <v>202</v>
      </c>
      <c r="BX33" s="405"/>
      <c r="BY33" s="404" t="s">
        <v>204</v>
      </c>
      <c r="BZ33" s="404"/>
      <c r="CA33" s="404"/>
      <c r="CB33" s="404"/>
      <c r="CC33" s="404"/>
      <c r="CD33" s="404"/>
      <c r="CE33" s="404"/>
      <c r="CF33" s="404"/>
      <c r="CG33" s="404"/>
      <c r="CH33" s="404"/>
      <c r="CI33" s="404"/>
      <c r="CJ33" s="404"/>
      <c r="CK33" s="404"/>
      <c r="CL33" s="404"/>
      <c r="CM33" s="404"/>
      <c r="CN33" s="204"/>
      <c r="CO33" s="405" t="s">
        <v>205</v>
      </c>
      <c r="CP33" s="405"/>
      <c r="CQ33" s="404" t="s">
        <v>206</v>
      </c>
      <c r="CR33" s="404"/>
      <c r="CS33" s="404"/>
      <c r="CT33" s="404"/>
      <c r="CU33" s="404"/>
      <c r="CV33" s="404"/>
      <c r="CW33" s="404"/>
      <c r="CX33" s="404"/>
      <c r="CY33" s="404"/>
      <c r="CZ33" s="404"/>
      <c r="DA33" s="404"/>
      <c r="DB33" s="404"/>
      <c r="DC33" s="404"/>
      <c r="DD33" s="404"/>
      <c r="DE33" s="404"/>
      <c r="DF33" s="204"/>
      <c r="DG33" s="403" t="s">
        <v>207</v>
      </c>
      <c r="DH33" s="403"/>
      <c r="DI33" s="206"/>
    </row>
    <row r="34" spans="1:113" ht="32.25" customHeight="1" x14ac:dyDescent="0.15">
      <c r="A34" s="179"/>
      <c r="B34" s="203"/>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9"/>
      <c r="U34" s="401">
        <f>IF(W34="","",MAX(C34:D43)+1)</f>
        <v>3</v>
      </c>
      <c r="V34" s="401"/>
      <c r="W34" s="402" t="str">
        <f>IF('各会計、関係団体の財政状況及び健全化判断比率'!B28="","",'各会計、関係団体の財政状況及び健全化判断比率'!B28)</f>
        <v>井原市国民健康保険事業特別会計</v>
      </c>
      <c r="X34" s="402"/>
      <c r="Y34" s="402"/>
      <c r="Z34" s="402"/>
      <c r="AA34" s="402"/>
      <c r="AB34" s="402"/>
      <c r="AC34" s="402"/>
      <c r="AD34" s="402"/>
      <c r="AE34" s="402"/>
      <c r="AF34" s="402"/>
      <c r="AG34" s="402"/>
      <c r="AH34" s="402"/>
      <c r="AI34" s="402"/>
      <c r="AJ34" s="402"/>
      <c r="AK34" s="402"/>
      <c r="AL34" s="179"/>
      <c r="AM34" s="401">
        <f>IF(AO34="","",MAX(C34:D43,U34:V43)+1)</f>
        <v>6</v>
      </c>
      <c r="AN34" s="401"/>
      <c r="AO34" s="402" t="str">
        <f>IF('各会計、関係団体の財政状況及び健全化判断比率'!B31="","",'各会計、関係団体の財政状況及び健全化判断比率'!B31)</f>
        <v>井原市水道事業会計</v>
      </c>
      <c r="AP34" s="402"/>
      <c r="AQ34" s="402"/>
      <c r="AR34" s="402"/>
      <c r="AS34" s="402"/>
      <c r="AT34" s="402"/>
      <c r="AU34" s="402"/>
      <c r="AV34" s="402"/>
      <c r="AW34" s="402"/>
      <c r="AX34" s="402"/>
      <c r="AY34" s="402"/>
      <c r="AZ34" s="402"/>
      <c r="BA34" s="402"/>
      <c r="BB34" s="402"/>
      <c r="BC34" s="402"/>
      <c r="BD34" s="179"/>
      <c r="BE34" s="401">
        <f>IF(BG34="","",MAX(C34:D43,U34:V43,AM34:AN43)+1)</f>
        <v>11</v>
      </c>
      <c r="BF34" s="401"/>
      <c r="BG34" s="402" t="str">
        <f>IF('各会計、関係団体の財政状況及び健全化判断比率'!B36="","",'各会計、関係団体の財政状況及び健全化判断比率'!B36)</f>
        <v>井原市産業団地開発事業特別会計</v>
      </c>
      <c r="BH34" s="402"/>
      <c r="BI34" s="402"/>
      <c r="BJ34" s="402"/>
      <c r="BK34" s="402"/>
      <c r="BL34" s="402"/>
      <c r="BM34" s="402"/>
      <c r="BN34" s="402"/>
      <c r="BO34" s="402"/>
      <c r="BP34" s="402"/>
      <c r="BQ34" s="402"/>
      <c r="BR34" s="402"/>
      <c r="BS34" s="402"/>
      <c r="BT34" s="402"/>
      <c r="BU34" s="402"/>
      <c r="BV34" s="179"/>
      <c r="BW34" s="401">
        <f>IF(BY34="","",MAX(C34:D43,U34:V43,AM34:AN43,BE34:BF43)+1)</f>
        <v>12</v>
      </c>
      <c r="BX34" s="401"/>
      <c r="BY34" s="402" t="str">
        <f>IF('各会計、関係団体の財政状況及び健全化判断比率'!B68="","",'各会計、関係団体の財政状況及び健全化判断比率'!B68)</f>
        <v>岡山県井原地区清掃施設組合</v>
      </c>
      <c r="BZ34" s="402"/>
      <c r="CA34" s="402"/>
      <c r="CB34" s="402"/>
      <c r="CC34" s="402"/>
      <c r="CD34" s="402"/>
      <c r="CE34" s="402"/>
      <c r="CF34" s="402"/>
      <c r="CG34" s="402"/>
      <c r="CH34" s="402"/>
      <c r="CI34" s="402"/>
      <c r="CJ34" s="402"/>
      <c r="CK34" s="402"/>
      <c r="CL34" s="402"/>
      <c r="CM34" s="402"/>
      <c r="CN34" s="179"/>
      <c r="CO34" s="401">
        <f>IF(CQ34="","",MAX(C34:D43,U34:V43,AM34:AN43,BE34:BF43,BW34:BX43)+1)</f>
        <v>21</v>
      </c>
      <c r="CP34" s="401"/>
      <c r="CQ34" s="402" t="str">
        <f>IF('各会計、関係団体の財政状況及び健全化判断比率'!BS7="","",'各会計、関係団体の財政状況及び健全化判断比率'!BS7)</f>
        <v>井原市土地開発公社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v>
      </c>
      <c r="DH34" s="399"/>
      <c r="DI34" s="206"/>
    </row>
    <row r="35" spans="1:113" ht="32.25" customHeight="1" x14ac:dyDescent="0.15">
      <c r="A35" s="179"/>
      <c r="B35" s="203"/>
      <c r="C35" s="401">
        <f>IF(E35="","",C34+1)</f>
        <v>2</v>
      </c>
      <c r="D35" s="401"/>
      <c r="E35" s="402" t="str">
        <f>IF('各会計、関係団体の財政状況及び健全化判断比率'!B8="","",'各会計、関係団体の財政状況及び健全化判断比率'!B8)</f>
        <v>井原市美星地区畑地かんがい給水事業特別会計</v>
      </c>
      <c r="F35" s="402"/>
      <c r="G35" s="402"/>
      <c r="H35" s="402"/>
      <c r="I35" s="402"/>
      <c r="J35" s="402"/>
      <c r="K35" s="402"/>
      <c r="L35" s="402"/>
      <c r="M35" s="402"/>
      <c r="N35" s="402"/>
      <c r="O35" s="402"/>
      <c r="P35" s="402"/>
      <c r="Q35" s="402"/>
      <c r="R35" s="402"/>
      <c r="S35" s="402"/>
      <c r="T35" s="179"/>
      <c r="U35" s="401">
        <f>IF(W35="","",U34+1)</f>
        <v>4</v>
      </c>
      <c r="V35" s="401"/>
      <c r="W35" s="402" t="str">
        <f>IF('各会計、関係団体の財政状況及び健全化判断比率'!B29="","",'各会計、関係団体の財政状況及び健全化判断比率'!B29)</f>
        <v>井原市介護保険事業特別会計</v>
      </c>
      <c r="X35" s="402"/>
      <c r="Y35" s="402"/>
      <c r="Z35" s="402"/>
      <c r="AA35" s="402"/>
      <c r="AB35" s="402"/>
      <c r="AC35" s="402"/>
      <c r="AD35" s="402"/>
      <c r="AE35" s="402"/>
      <c r="AF35" s="402"/>
      <c r="AG35" s="402"/>
      <c r="AH35" s="402"/>
      <c r="AI35" s="402"/>
      <c r="AJ35" s="402"/>
      <c r="AK35" s="402"/>
      <c r="AL35" s="179"/>
      <c r="AM35" s="401">
        <f t="shared" ref="AM35:AM43" si="0">IF(AO35="","",AM34+1)</f>
        <v>7</v>
      </c>
      <c r="AN35" s="401"/>
      <c r="AO35" s="402" t="str">
        <f>IF('各会計、関係団体の財政状況及び健全化判断比率'!B32="","",'各会計、関係団体の財政状況及び健全化判断比率'!B32)</f>
        <v>井原市病院事業会計</v>
      </c>
      <c r="AP35" s="402"/>
      <c r="AQ35" s="402"/>
      <c r="AR35" s="402"/>
      <c r="AS35" s="402"/>
      <c r="AT35" s="402"/>
      <c r="AU35" s="402"/>
      <c r="AV35" s="402"/>
      <c r="AW35" s="402"/>
      <c r="AX35" s="402"/>
      <c r="AY35" s="402"/>
      <c r="AZ35" s="402"/>
      <c r="BA35" s="402"/>
      <c r="BB35" s="402"/>
      <c r="BC35" s="402"/>
      <c r="BD35" s="179"/>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9"/>
      <c r="BW35" s="401">
        <f t="shared" ref="BW35:BW43" si="2">IF(BY35="","",BW34+1)</f>
        <v>13</v>
      </c>
      <c r="BX35" s="401"/>
      <c r="BY35" s="402" t="str">
        <f>IF('各会計、関係団体の財政状況及び健全化判断比率'!B69="","",'各会計、関係団体の財政状況及び健全化判断比率'!B69)</f>
        <v>井原地区消防組合</v>
      </c>
      <c r="BZ35" s="402"/>
      <c r="CA35" s="402"/>
      <c r="CB35" s="402"/>
      <c r="CC35" s="402"/>
      <c r="CD35" s="402"/>
      <c r="CE35" s="402"/>
      <c r="CF35" s="402"/>
      <c r="CG35" s="402"/>
      <c r="CH35" s="402"/>
      <c r="CI35" s="402"/>
      <c r="CJ35" s="402"/>
      <c r="CK35" s="402"/>
      <c r="CL35" s="402"/>
      <c r="CM35" s="402"/>
      <c r="CN35" s="179"/>
      <c r="CO35" s="401">
        <f t="shared" ref="CO35:CO43" si="3">IF(CQ35="","",CO34+1)</f>
        <v>22</v>
      </c>
      <c r="CP35" s="401"/>
      <c r="CQ35" s="402" t="str">
        <f>IF('各会計、関係団体の財政状況及び健全化判断比率'!BS8="","",'各会計、関係団体の財政状況及び健全化判断比率'!BS8)</f>
        <v>井原鉄道株式会社</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6"/>
    </row>
    <row r="36" spans="1:113" ht="32.25" customHeight="1" x14ac:dyDescent="0.15">
      <c r="A36" s="179"/>
      <c r="B36" s="203"/>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9"/>
      <c r="U36" s="401">
        <f t="shared" ref="U36:U43" si="4">IF(W36="","",U35+1)</f>
        <v>5</v>
      </c>
      <c r="V36" s="401"/>
      <c r="W36" s="402" t="str">
        <f>IF('各会計、関係団体の財政状況及び健全化判断比率'!B30="","",'各会計、関係団体の財政状況及び健全化判断比率'!B30)</f>
        <v>井原市後期高齢者医療事業特別会計</v>
      </c>
      <c r="X36" s="402"/>
      <c r="Y36" s="402"/>
      <c r="Z36" s="402"/>
      <c r="AA36" s="402"/>
      <c r="AB36" s="402"/>
      <c r="AC36" s="402"/>
      <c r="AD36" s="402"/>
      <c r="AE36" s="402"/>
      <c r="AF36" s="402"/>
      <c r="AG36" s="402"/>
      <c r="AH36" s="402"/>
      <c r="AI36" s="402"/>
      <c r="AJ36" s="402"/>
      <c r="AK36" s="402"/>
      <c r="AL36" s="179"/>
      <c r="AM36" s="401">
        <f t="shared" si="0"/>
        <v>8</v>
      </c>
      <c r="AN36" s="401"/>
      <c r="AO36" s="402" t="str">
        <f>IF('各会計、関係団体の財政状況及び健全化判断比率'!B33="","",'各会計、関係団体の財政状況及び健全化判断比率'!B33)</f>
        <v>井原市工業用水道事業会計</v>
      </c>
      <c r="AP36" s="402"/>
      <c r="AQ36" s="402"/>
      <c r="AR36" s="402"/>
      <c r="AS36" s="402"/>
      <c r="AT36" s="402"/>
      <c r="AU36" s="402"/>
      <c r="AV36" s="402"/>
      <c r="AW36" s="402"/>
      <c r="AX36" s="402"/>
      <c r="AY36" s="402"/>
      <c r="AZ36" s="402"/>
      <c r="BA36" s="402"/>
      <c r="BB36" s="402"/>
      <c r="BC36" s="402"/>
      <c r="BD36" s="179"/>
      <c r="BE36" s="401" t="str">
        <f t="shared" si="1"/>
        <v/>
      </c>
      <c r="BF36" s="401"/>
      <c r="BG36" s="402"/>
      <c r="BH36" s="402"/>
      <c r="BI36" s="402"/>
      <c r="BJ36" s="402"/>
      <c r="BK36" s="402"/>
      <c r="BL36" s="402"/>
      <c r="BM36" s="402"/>
      <c r="BN36" s="402"/>
      <c r="BO36" s="402"/>
      <c r="BP36" s="402"/>
      <c r="BQ36" s="402"/>
      <c r="BR36" s="402"/>
      <c r="BS36" s="402"/>
      <c r="BT36" s="402"/>
      <c r="BU36" s="402"/>
      <c r="BV36" s="179"/>
      <c r="BW36" s="401">
        <f t="shared" si="2"/>
        <v>14</v>
      </c>
      <c r="BX36" s="401"/>
      <c r="BY36" s="402" t="str">
        <f>IF('各会計、関係団体の財政状況及び健全化判断比率'!B70="","",'各会計、関係団体の財政状況及び健全化判断比率'!B70)</f>
        <v>岡山県西部衛生施設組合</v>
      </c>
      <c r="BZ36" s="402"/>
      <c r="CA36" s="402"/>
      <c r="CB36" s="402"/>
      <c r="CC36" s="402"/>
      <c r="CD36" s="402"/>
      <c r="CE36" s="402"/>
      <c r="CF36" s="402"/>
      <c r="CG36" s="402"/>
      <c r="CH36" s="402"/>
      <c r="CI36" s="402"/>
      <c r="CJ36" s="402"/>
      <c r="CK36" s="402"/>
      <c r="CL36" s="402"/>
      <c r="CM36" s="402"/>
      <c r="CN36" s="179"/>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6"/>
    </row>
    <row r="37" spans="1:113" ht="32.25" customHeight="1" x14ac:dyDescent="0.15">
      <c r="A37" s="179"/>
      <c r="B37" s="203"/>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9"/>
      <c r="U37" s="401" t="str">
        <f t="shared" si="4"/>
        <v/>
      </c>
      <c r="V37" s="401"/>
      <c r="W37" s="402"/>
      <c r="X37" s="402"/>
      <c r="Y37" s="402"/>
      <c r="Z37" s="402"/>
      <c r="AA37" s="402"/>
      <c r="AB37" s="402"/>
      <c r="AC37" s="402"/>
      <c r="AD37" s="402"/>
      <c r="AE37" s="402"/>
      <c r="AF37" s="402"/>
      <c r="AG37" s="402"/>
      <c r="AH37" s="402"/>
      <c r="AI37" s="402"/>
      <c r="AJ37" s="402"/>
      <c r="AK37" s="402"/>
      <c r="AL37" s="179"/>
      <c r="AM37" s="401">
        <f t="shared" si="0"/>
        <v>9</v>
      </c>
      <c r="AN37" s="401"/>
      <c r="AO37" s="402" t="str">
        <f>IF('各会計、関係団体の財政状況及び健全化判断比率'!B34="","",'各会計、関係団体の財政状況及び健全化判断比率'!B34)</f>
        <v>井原市簡易水道事業会計</v>
      </c>
      <c r="AP37" s="402"/>
      <c r="AQ37" s="402"/>
      <c r="AR37" s="402"/>
      <c r="AS37" s="402"/>
      <c r="AT37" s="402"/>
      <c r="AU37" s="402"/>
      <c r="AV37" s="402"/>
      <c r="AW37" s="402"/>
      <c r="AX37" s="402"/>
      <c r="AY37" s="402"/>
      <c r="AZ37" s="402"/>
      <c r="BA37" s="402"/>
      <c r="BB37" s="402"/>
      <c r="BC37" s="402"/>
      <c r="BD37" s="179"/>
      <c r="BE37" s="401" t="str">
        <f t="shared" si="1"/>
        <v/>
      </c>
      <c r="BF37" s="401"/>
      <c r="BG37" s="402"/>
      <c r="BH37" s="402"/>
      <c r="BI37" s="402"/>
      <c r="BJ37" s="402"/>
      <c r="BK37" s="402"/>
      <c r="BL37" s="402"/>
      <c r="BM37" s="402"/>
      <c r="BN37" s="402"/>
      <c r="BO37" s="402"/>
      <c r="BP37" s="402"/>
      <c r="BQ37" s="402"/>
      <c r="BR37" s="402"/>
      <c r="BS37" s="402"/>
      <c r="BT37" s="402"/>
      <c r="BU37" s="402"/>
      <c r="BV37" s="179"/>
      <c r="BW37" s="401">
        <f t="shared" si="2"/>
        <v>15</v>
      </c>
      <c r="BX37" s="401"/>
      <c r="BY37" s="402" t="str">
        <f>IF('各会計、関係団体の財政状況及び健全化判断比率'!B71="","",'各会計、関係団体の財政状況及び健全化判断比率'!B71)</f>
        <v>岡山県広域水道事業団</v>
      </c>
      <c r="BZ37" s="402"/>
      <c r="CA37" s="402"/>
      <c r="CB37" s="402"/>
      <c r="CC37" s="402"/>
      <c r="CD37" s="402"/>
      <c r="CE37" s="402"/>
      <c r="CF37" s="402"/>
      <c r="CG37" s="402"/>
      <c r="CH37" s="402"/>
      <c r="CI37" s="402"/>
      <c r="CJ37" s="402"/>
      <c r="CK37" s="402"/>
      <c r="CL37" s="402"/>
      <c r="CM37" s="402"/>
      <c r="CN37" s="179"/>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6"/>
    </row>
    <row r="38" spans="1:113" ht="32.25" customHeight="1" x14ac:dyDescent="0.15">
      <c r="A38" s="179"/>
      <c r="B38" s="203"/>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9"/>
      <c r="U38" s="401" t="str">
        <f t="shared" si="4"/>
        <v/>
      </c>
      <c r="V38" s="401"/>
      <c r="W38" s="402"/>
      <c r="X38" s="402"/>
      <c r="Y38" s="402"/>
      <c r="Z38" s="402"/>
      <c r="AA38" s="402"/>
      <c r="AB38" s="402"/>
      <c r="AC38" s="402"/>
      <c r="AD38" s="402"/>
      <c r="AE38" s="402"/>
      <c r="AF38" s="402"/>
      <c r="AG38" s="402"/>
      <c r="AH38" s="402"/>
      <c r="AI38" s="402"/>
      <c r="AJ38" s="402"/>
      <c r="AK38" s="402"/>
      <c r="AL38" s="179"/>
      <c r="AM38" s="401">
        <f t="shared" si="0"/>
        <v>10</v>
      </c>
      <c r="AN38" s="401"/>
      <c r="AO38" s="402" t="str">
        <f>IF('各会計、関係団体の財政状況及び健全化判断比率'!B35="","",'各会計、関係団体の財政状況及び健全化判断比率'!B35)</f>
        <v>井原市下水道事業会計</v>
      </c>
      <c r="AP38" s="402"/>
      <c r="AQ38" s="402"/>
      <c r="AR38" s="402"/>
      <c r="AS38" s="402"/>
      <c r="AT38" s="402"/>
      <c r="AU38" s="402"/>
      <c r="AV38" s="402"/>
      <c r="AW38" s="402"/>
      <c r="AX38" s="402"/>
      <c r="AY38" s="402"/>
      <c r="AZ38" s="402"/>
      <c r="BA38" s="402"/>
      <c r="BB38" s="402"/>
      <c r="BC38" s="402"/>
      <c r="BD38" s="179"/>
      <c r="BE38" s="401" t="str">
        <f t="shared" si="1"/>
        <v/>
      </c>
      <c r="BF38" s="401"/>
      <c r="BG38" s="402"/>
      <c r="BH38" s="402"/>
      <c r="BI38" s="402"/>
      <c r="BJ38" s="402"/>
      <c r="BK38" s="402"/>
      <c r="BL38" s="402"/>
      <c r="BM38" s="402"/>
      <c r="BN38" s="402"/>
      <c r="BO38" s="402"/>
      <c r="BP38" s="402"/>
      <c r="BQ38" s="402"/>
      <c r="BR38" s="402"/>
      <c r="BS38" s="402"/>
      <c r="BT38" s="402"/>
      <c r="BU38" s="402"/>
      <c r="BV38" s="179"/>
      <c r="BW38" s="401">
        <f t="shared" si="2"/>
        <v>16</v>
      </c>
      <c r="BX38" s="401"/>
      <c r="BY38" s="402" t="str">
        <f>IF('各会計、関係団体の財政状況及び健全化判断比率'!B72="","",'各会計、関係団体の財政状況及び健全化判断比率'!B72)</f>
        <v>岡山県後期高齢者医療広域連合（一般会計）</v>
      </c>
      <c r="BZ38" s="402"/>
      <c r="CA38" s="402"/>
      <c r="CB38" s="402"/>
      <c r="CC38" s="402"/>
      <c r="CD38" s="402"/>
      <c r="CE38" s="402"/>
      <c r="CF38" s="402"/>
      <c r="CG38" s="402"/>
      <c r="CH38" s="402"/>
      <c r="CI38" s="402"/>
      <c r="CJ38" s="402"/>
      <c r="CK38" s="402"/>
      <c r="CL38" s="402"/>
      <c r="CM38" s="402"/>
      <c r="CN38" s="179"/>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6"/>
    </row>
    <row r="39" spans="1:113" ht="32.25" customHeight="1" x14ac:dyDescent="0.15">
      <c r="A39" s="179"/>
      <c r="B39" s="203"/>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9"/>
      <c r="U39" s="401" t="str">
        <f t="shared" si="4"/>
        <v/>
      </c>
      <c r="V39" s="401"/>
      <c r="W39" s="402"/>
      <c r="X39" s="402"/>
      <c r="Y39" s="402"/>
      <c r="Z39" s="402"/>
      <c r="AA39" s="402"/>
      <c r="AB39" s="402"/>
      <c r="AC39" s="402"/>
      <c r="AD39" s="402"/>
      <c r="AE39" s="402"/>
      <c r="AF39" s="402"/>
      <c r="AG39" s="402"/>
      <c r="AH39" s="402"/>
      <c r="AI39" s="402"/>
      <c r="AJ39" s="402"/>
      <c r="AK39" s="402"/>
      <c r="AL39" s="179"/>
      <c r="AM39" s="401" t="str">
        <f t="shared" si="0"/>
        <v/>
      </c>
      <c r="AN39" s="401"/>
      <c r="AO39" s="402"/>
      <c r="AP39" s="402"/>
      <c r="AQ39" s="402"/>
      <c r="AR39" s="402"/>
      <c r="AS39" s="402"/>
      <c r="AT39" s="402"/>
      <c r="AU39" s="402"/>
      <c r="AV39" s="402"/>
      <c r="AW39" s="402"/>
      <c r="AX39" s="402"/>
      <c r="AY39" s="402"/>
      <c r="AZ39" s="402"/>
      <c r="BA39" s="402"/>
      <c r="BB39" s="402"/>
      <c r="BC39" s="402"/>
      <c r="BD39" s="179"/>
      <c r="BE39" s="401" t="str">
        <f t="shared" si="1"/>
        <v/>
      </c>
      <c r="BF39" s="401"/>
      <c r="BG39" s="402"/>
      <c r="BH39" s="402"/>
      <c r="BI39" s="402"/>
      <c r="BJ39" s="402"/>
      <c r="BK39" s="402"/>
      <c r="BL39" s="402"/>
      <c r="BM39" s="402"/>
      <c r="BN39" s="402"/>
      <c r="BO39" s="402"/>
      <c r="BP39" s="402"/>
      <c r="BQ39" s="402"/>
      <c r="BR39" s="402"/>
      <c r="BS39" s="402"/>
      <c r="BT39" s="402"/>
      <c r="BU39" s="402"/>
      <c r="BV39" s="179"/>
      <c r="BW39" s="401">
        <f t="shared" si="2"/>
        <v>17</v>
      </c>
      <c r="BX39" s="401"/>
      <c r="BY39" s="402" t="str">
        <f>IF('各会計、関係団体の財政状況及び健全化判断比率'!B73="","",'各会計、関係団体の財政状況及び健全化判断比率'!B73)</f>
        <v>岡山県後期高齢者医療広域連合（後期高齢者医療特別会計）</v>
      </c>
      <c r="BZ39" s="402"/>
      <c r="CA39" s="402"/>
      <c r="CB39" s="402"/>
      <c r="CC39" s="402"/>
      <c r="CD39" s="402"/>
      <c r="CE39" s="402"/>
      <c r="CF39" s="402"/>
      <c r="CG39" s="402"/>
      <c r="CH39" s="402"/>
      <c r="CI39" s="402"/>
      <c r="CJ39" s="402"/>
      <c r="CK39" s="402"/>
      <c r="CL39" s="402"/>
      <c r="CM39" s="402"/>
      <c r="CN39" s="179"/>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6"/>
    </row>
    <row r="40" spans="1:113" ht="32.25" customHeight="1" x14ac:dyDescent="0.15">
      <c r="A40" s="179"/>
      <c r="B40" s="203"/>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9"/>
      <c r="U40" s="401" t="str">
        <f t="shared" si="4"/>
        <v/>
      </c>
      <c r="V40" s="401"/>
      <c r="W40" s="402"/>
      <c r="X40" s="402"/>
      <c r="Y40" s="402"/>
      <c r="Z40" s="402"/>
      <c r="AA40" s="402"/>
      <c r="AB40" s="402"/>
      <c r="AC40" s="402"/>
      <c r="AD40" s="402"/>
      <c r="AE40" s="402"/>
      <c r="AF40" s="402"/>
      <c r="AG40" s="402"/>
      <c r="AH40" s="402"/>
      <c r="AI40" s="402"/>
      <c r="AJ40" s="402"/>
      <c r="AK40" s="402"/>
      <c r="AL40" s="179"/>
      <c r="AM40" s="401" t="str">
        <f t="shared" si="0"/>
        <v/>
      </c>
      <c r="AN40" s="401"/>
      <c r="AO40" s="402"/>
      <c r="AP40" s="402"/>
      <c r="AQ40" s="402"/>
      <c r="AR40" s="402"/>
      <c r="AS40" s="402"/>
      <c r="AT40" s="402"/>
      <c r="AU40" s="402"/>
      <c r="AV40" s="402"/>
      <c r="AW40" s="402"/>
      <c r="AX40" s="402"/>
      <c r="AY40" s="402"/>
      <c r="AZ40" s="402"/>
      <c r="BA40" s="402"/>
      <c r="BB40" s="402"/>
      <c r="BC40" s="402"/>
      <c r="BD40" s="179"/>
      <c r="BE40" s="401" t="str">
        <f t="shared" si="1"/>
        <v/>
      </c>
      <c r="BF40" s="401"/>
      <c r="BG40" s="402"/>
      <c r="BH40" s="402"/>
      <c r="BI40" s="402"/>
      <c r="BJ40" s="402"/>
      <c r="BK40" s="402"/>
      <c r="BL40" s="402"/>
      <c r="BM40" s="402"/>
      <c r="BN40" s="402"/>
      <c r="BO40" s="402"/>
      <c r="BP40" s="402"/>
      <c r="BQ40" s="402"/>
      <c r="BR40" s="402"/>
      <c r="BS40" s="402"/>
      <c r="BT40" s="402"/>
      <c r="BU40" s="402"/>
      <c r="BV40" s="179"/>
      <c r="BW40" s="401">
        <f t="shared" si="2"/>
        <v>18</v>
      </c>
      <c r="BX40" s="401"/>
      <c r="BY40" s="402" t="str">
        <f>IF('各会計、関係団体の財政状況及び健全化判断比率'!B74="","",'各会計、関係団体の財政状況及び健全化判断比率'!B74)</f>
        <v>岡山県市町村総合事務組合（一般会計）</v>
      </c>
      <c r="BZ40" s="402"/>
      <c r="CA40" s="402"/>
      <c r="CB40" s="402"/>
      <c r="CC40" s="402"/>
      <c r="CD40" s="402"/>
      <c r="CE40" s="402"/>
      <c r="CF40" s="402"/>
      <c r="CG40" s="402"/>
      <c r="CH40" s="402"/>
      <c r="CI40" s="402"/>
      <c r="CJ40" s="402"/>
      <c r="CK40" s="402"/>
      <c r="CL40" s="402"/>
      <c r="CM40" s="402"/>
      <c r="CN40" s="179"/>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6"/>
    </row>
    <row r="41" spans="1:113" ht="32.25" customHeight="1" x14ac:dyDescent="0.15">
      <c r="A41" s="179"/>
      <c r="B41" s="203"/>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9"/>
      <c r="U41" s="401" t="str">
        <f t="shared" si="4"/>
        <v/>
      </c>
      <c r="V41" s="401"/>
      <c r="W41" s="402"/>
      <c r="X41" s="402"/>
      <c r="Y41" s="402"/>
      <c r="Z41" s="402"/>
      <c r="AA41" s="402"/>
      <c r="AB41" s="402"/>
      <c r="AC41" s="402"/>
      <c r="AD41" s="402"/>
      <c r="AE41" s="402"/>
      <c r="AF41" s="402"/>
      <c r="AG41" s="402"/>
      <c r="AH41" s="402"/>
      <c r="AI41" s="402"/>
      <c r="AJ41" s="402"/>
      <c r="AK41" s="402"/>
      <c r="AL41" s="179"/>
      <c r="AM41" s="401" t="str">
        <f t="shared" si="0"/>
        <v/>
      </c>
      <c r="AN41" s="401"/>
      <c r="AO41" s="402"/>
      <c r="AP41" s="402"/>
      <c r="AQ41" s="402"/>
      <c r="AR41" s="402"/>
      <c r="AS41" s="402"/>
      <c r="AT41" s="402"/>
      <c r="AU41" s="402"/>
      <c r="AV41" s="402"/>
      <c r="AW41" s="402"/>
      <c r="AX41" s="402"/>
      <c r="AY41" s="402"/>
      <c r="AZ41" s="402"/>
      <c r="BA41" s="402"/>
      <c r="BB41" s="402"/>
      <c r="BC41" s="402"/>
      <c r="BD41" s="179"/>
      <c r="BE41" s="401" t="str">
        <f t="shared" si="1"/>
        <v/>
      </c>
      <c r="BF41" s="401"/>
      <c r="BG41" s="402"/>
      <c r="BH41" s="402"/>
      <c r="BI41" s="402"/>
      <c r="BJ41" s="402"/>
      <c r="BK41" s="402"/>
      <c r="BL41" s="402"/>
      <c r="BM41" s="402"/>
      <c r="BN41" s="402"/>
      <c r="BO41" s="402"/>
      <c r="BP41" s="402"/>
      <c r="BQ41" s="402"/>
      <c r="BR41" s="402"/>
      <c r="BS41" s="402"/>
      <c r="BT41" s="402"/>
      <c r="BU41" s="402"/>
      <c r="BV41" s="179"/>
      <c r="BW41" s="401">
        <f t="shared" si="2"/>
        <v>19</v>
      </c>
      <c r="BX41" s="401"/>
      <c r="BY41" s="402" t="str">
        <f>IF('各会計、関係団体の財政状況及び健全化判断比率'!B75="","",'各会計、関係団体の財政状況及び健全化判断比率'!B75)</f>
        <v>岡山県市町村総合事務組合（貸付金特別会計）</v>
      </c>
      <c r="BZ41" s="402"/>
      <c r="CA41" s="402"/>
      <c r="CB41" s="402"/>
      <c r="CC41" s="402"/>
      <c r="CD41" s="402"/>
      <c r="CE41" s="402"/>
      <c r="CF41" s="402"/>
      <c r="CG41" s="402"/>
      <c r="CH41" s="402"/>
      <c r="CI41" s="402"/>
      <c r="CJ41" s="402"/>
      <c r="CK41" s="402"/>
      <c r="CL41" s="402"/>
      <c r="CM41" s="402"/>
      <c r="CN41" s="179"/>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6"/>
    </row>
    <row r="42" spans="1:113" ht="32.25" customHeight="1" x14ac:dyDescent="0.15">
      <c r="B42" s="203"/>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9"/>
      <c r="U42" s="401" t="str">
        <f t="shared" si="4"/>
        <v/>
      </c>
      <c r="V42" s="401"/>
      <c r="W42" s="402"/>
      <c r="X42" s="402"/>
      <c r="Y42" s="402"/>
      <c r="Z42" s="402"/>
      <c r="AA42" s="402"/>
      <c r="AB42" s="402"/>
      <c r="AC42" s="402"/>
      <c r="AD42" s="402"/>
      <c r="AE42" s="402"/>
      <c r="AF42" s="402"/>
      <c r="AG42" s="402"/>
      <c r="AH42" s="402"/>
      <c r="AI42" s="402"/>
      <c r="AJ42" s="402"/>
      <c r="AK42" s="402"/>
      <c r="AL42" s="179"/>
      <c r="AM42" s="401" t="str">
        <f t="shared" si="0"/>
        <v/>
      </c>
      <c r="AN42" s="401"/>
      <c r="AO42" s="402"/>
      <c r="AP42" s="402"/>
      <c r="AQ42" s="402"/>
      <c r="AR42" s="402"/>
      <c r="AS42" s="402"/>
      <c r="AT42" s="402"/>
      <c r="AU42" s="402"/>
      <c r="AV42" s="402"/>
      <c r="AW42" s="402"/>
      <c r="AX42" s="402"/>
      <c r="AY42" s="402"/>
      <c r="AZ42" s="402"/>
      <c r="BA42" s="402"/>
      <c r="BB42" s="402"/>
      <c r="BC42" s="402"/>
      <c r="BD42" s="179"/>
      <c r="BE42" s="401" t="str">
        <f t="shared" si="1"/>
        <v/>
      </c>
      <c r="BF42" s="401"/>
      <c r="BG42" s="402"/>
      <c r="BH42" s="402"/>
      <c r="BI42" s="402"/>
      <c r="BJ42" s="402"/>
      <c r="BK42" s="402"/>
      <c r="BL42" s="402"/>
      <c r="BM42" s="402"/>
      <c r="BN42" s="402"/>
      <c r="BO42" s="402"/>
      <c r="BP42" s="402"/>
      <c r="BQ42" s="402"/>
      <c r="BR42" s="402"/>
      <c r="BS42" s="402"/>
      <c r="BT42" s="402"/>
      <c r="BU42" s="402"/>
      <c r="BV42" s="179"/>
      <c r="BW42" s="401">
        <f t="shared" si="2"/>
        <v>20</v>
      </c>
      <c r="BX42" s="401"/>
      <c r="BY42" s="402" t="str">
        <f>IF('各会計、関係団体の財政状況及び健全化判断比率'!B76="","",'各会計、関係団体の財政状況及び健全化判断比率'!B76)</f>
        <v>岡山県市町村総合事務組合（拠出金事業特別会計）</v>
      </c>
      <c r="BZ42" s="402"/>
      <c r="CA42" s="402"/>
      <c r="CB42" s="402"/>
      <c r="CC42" s="402"/>
      <c r="CD42" s="402"/>
      <c r="CE42" s="402"/>
      <c r="CF42" s="402"/>
      <c r="CG42" s="402"/>
      <c r="CH42" s="402"/>
      <c r="CI42" s="402"/>
      <c r="CJ42" s="402"/>
      <c r="CK42" s="402"/>
      <c r="CL42" s="402"/>
      <c r="CM42" s="402"/>
      <c r="CN42" s="179"/>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6"/>
    </row>
    <row r="43" spans="1:113" ht="32.25" customHeight="1" x14ac:dyDescent="0.15">
      <c r="B43" s="203"/>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9"/>
      <c r="U43" s="401" t="str">
        <f t="shared" si="4"/>
        <v/>
      </c>
      <c r="V43" s="401"/>
      <c r="W43" s="402"/>
      <c r="X43" s="402"/>
      <c r="Y43" s="402"/>
      <c r="Z43" s="402"/>
      <c r="AA43" s="402"/>
      <c r="AB43" s="402"/>
      <c r="AC43" s="402"/>
      <c r="AD43" s="402"/>
      <c r="AE43" s="402"/>
      <c r="AF43" s="402"/>
      <c r="AG43" s="402"/>
      <c r="AH43" s="402"/>
      <c r="AI43" s="402"/>
      <c r="AJ43" s="402"/>
      <c r="AK43" s="402"/>
      <c r="AL43" s="179"/>
      <c r="AM43" s="401" t="str">
        <f t="shared" si="0"/>
        <v/>
      </c>
      <c r="AN43" s="401"/>
      <c r="AO43" s="402"/>
      <c r="AP43" s="402"/>
      <c r="AQ43" s="402"/>
      <c r="AR43" s="402"/>
      <c r="AS43" s="402"/>
      <c r="AT43" s="402"/>
      <c r="AU43" s="402"/>
      <c r="AV43" s="402"/>
      <c r="AW43" s="402"/>
      <c r="AX43" s="402"/>
      <c r="AY43" s="402"/>
      <c r="AZ43" s="402"/>
      <c r="BA43" s="402"/>
      <c r="BB43" s="402"/>
      <c r="BC43" s="402"/>
      <c r="BD43" s="179"/>
      <c r="BE43" s="401" t="str">
        <f t="shared" si="1"/>
        <v/>
      </c>
      <c r="BF43" s="401"/>
      <c r="BG43" s="402"/>
      <c r="BH43" s="402"/>
      <c r="BI43" s="402"/>
      <c r="BJ43" s="402"/>
      <c r="BK43" s="402"/>
      <c r="BL43" s="402"/>
      <c r="BM43" s="402"/>
      <c r="BN43" s="402"/>
      <c r="BO43" s="402"/>
      <c r="BP43" s="402"/>
      <c r="BQ43" s="402"/>
      <c r="BR43" s="402"/>
      <c r="BS43" s="402"/>
      <c r="BT43" s="402"/>
      <c r="BU43" s="402"/>
      <c r="BV43" s="179"/>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9"/>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208</v>
      </c>
      <c r="E46" s="398" t="s">
        <v>209</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210</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211</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212</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213</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214</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215</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98" t="s">
        <v>216</v>
      </c>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8"/>
      <c r="CI53" s="398"/>
      <c r="CJ53" s="398"/>
      <c r="CK53" s="398"/>
      <c r="CL53" s="398"/>
      <c r="CM53" s="398"/>
      <c r="CN53" s="398"/>
      <c r="CO53" s="398"/>
      <c r="CP53" s="398"/>
      <c r="CQ53" s="398"/>
      <c r="CR53" s="398"/>
      <c r="CS53" s="398"/>
      <c r="CT53" s="398"/>
      <c r="CU53" s="398"/>
      <c r="CV53" s="398"/>
      <c r="CW53" s="398"/>
      <c r="CX53" s="398"/>
      <c r="CY53" s="398"/>
      <c r="CZ53" s="398"/>
      <c r="DA53" s="398"/>
      <c r="DB53" s="398"/>
      <c r="DC53" s="398"/>
      <c r="DD53" s="398"/>
      <c r="DE53" s="398"/>
      <c r="DF53" s="398"/>
      <c r="DG53" s="398"/>
      <c r="DH53" s="398"/>
      <c r="DI53" s="398"/>
    </row>
    <row r="54" spans="5:113" x14ac:dyDescent="0.15"/>
    <row r="55" spans="5:113" x14ac:dyDescent="0.15"/>
    <row r="56" spans="5:113" x14ac:dyDescent="0.15"/>
  </sheetData>
  <sheetProtection algorithmName="SHA-512" hashValue="QfE+Wm/ofjeRfokMX6dBsoMFZWAci9vh2qq0QsHauP3rvKjQ/7RPA6ijThsAlZsNTWRrljqUdMcC/sACSSYVkw==" saltValue="XSqT5jufKlAGpXPV3oYf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CR38" sqref="CR38:CY3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51" t="s">
        <v>217</v>
      </c>
      <c r="DI1" s="752"/>
      <c r="DJ1" s="752"/>
      <c r="DK1" s="752"/>
      <c r="DL1" s="752"/>
      <c r="DM1" s="752"/>
      <c r="DN1" s="753"/>
      <c r="DO1" s="212"/>
      <c r="DP1" s="751" t="s">
        <v>218</v>
      </c>
      <c r="DQ1" s="752"/>
      <c r="DR1" s="752"/>
      <c r="DS1" s="752"/>
      <c r="DT1" s="752"/>
      <c r="DU1" s="752"/>
      <c r="DV1" s="752"/>
      <c r="DW1" s="752"/>
      <c r="DX1" s="752"/>
      <c r="DY1" s="752"/>
      <c r="DZ1" s="752"/>
      <c r="EA1" s="752"/>
      <c r="EB1" s="752"/>
      <c r="EC1" s="753"/>
      <c r="ED1" s="211"/>
      <c r="EE1" s="211"/>
      <c r="EF1" s="211"/>
      <c r="EG1" s="211"/>
      <c r="EH1" s="211"/>
      <c r="EI1" s="211"/>
      <c r="EJ1" s="211"/>
      <c r="EK1" s="211"/>
      <c r="EL1" s="211"/>
      <c r="EM1" s="211"/>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07" t="s">
        <v>220</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7" t="s">
        <v>221</v>
      </c>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9"/>
      <c r="CD3" s="707" t="s">
        <v>222</v>
      </c>
      <c r="CE3" s="708"/>
      <c r="CF3" s="708"/>
      <c r="CG3" s="708"/>
      <c r="CH3" s="708"/>
      <c r="CI3" s="708"/>
      <c r="CJ3" s="708"/>
      <c r="CK3" s="708"/>
      <c r="CL3" s="708"/>
      <c r="CM3" s="708"/>
      <c r="CN3" s="708"/>
      <c r="CO3" s="708"/>
      <c r="CP3" s="708"/>
      <c r="CQ3" s="708"/>
      <c r="CR3" s="708"/>
      <c r="CS3" s="708"/>
      <c r="CT3" s="708"/>
      <c r="CU3" s="708"/>
      <c r="CV3" s="708"/>
      <c r="CW3" s="708"/>
      <c r="CX3" s="708"/>
      <c r="CY3" s="708"/>
      <c r="CZ3" s="708"/>
      <c r="DA3" s="708"/>
      <c r="DB3" s="708"/>
      <c r="DC3" s="708"/>
      <c r="DD3" s="708"/>
      <c r="DE3" s="708"/>
      <c r="DF3" s="708"/>
      <c r="DG3" s="708"/>
      <c r="DH3" s="708"/>
      <c r="DI3" s="708"/>
      <c r="DJ3" s="708"/>
      <c r="DK3" s="708"/>
      <c r="DL3" s="708"/>
      <c r="DM3" s="708"/>
      <c r="DN3" s="708"/>
      <c r="DO3" s="708"/>
      <c r="DP3" s="708"/>
      <c r="DQ3" s="708"/>
      <c r="DR3" s="708"/>
      <c r="DS3" s="708"/>
      <c r="DT3" s="708"/>
      <c r="DU3" s="708"/>
      <c r="DV3" s="708"/>
      <c r="DW3" s="708"/>
      <c r="DX3" s="708"/>
      <c r="DY3" s="708"/>
      <c r="DZ3" s="708"/>
      <c r="EA3" s="708"/>
      <c r="EB3" s="708"/>
      <c r="EC3" s="709"/>
    </row>
    <row r="4" spans="2:143" ht="11.25" customHeight="1" x14ac:dyDescent="0.15">
      <c r="B4" s="707" t="s">
        <v>1</v>
      </c>
      <c r="C4" s="708"/>
      <c r="D4" s="708"/>
      <c r="E4" s="708"/>
      <c r="F4" s="708"/>
      <c r="G4" s="708"/>
      <c r="H4" s="708"/>
      <c r="I4" s="708"/>
      <c r="J4" s="708"/>
      <c r="K4" s="708"/>
      <c r="L4" s="708"/>
      <c r="M4" s="708"/>
      <c r="N4" s="708"/>
      <c r="O4" s="708"/>
      <c r="P4" s="708"/>
      <c r="Q4" s="709"/>
      <c r="R4" s="707" t="s">
        <v>223</v>
      </c>
      <c r="S4" s="708"/>
      <c r="T4" s="708"/>
      <c r="U4" s="708"/>
      <c r="V4" s="708"/>
      <c r="W4" s="708"/>
      <c r="X4" s="708"/>
      <c r="Y4" s="709"/>
      <c r="Z4" s="707" t="s">
        <v>224</v>
      </c>
      <c r="AA4" s="708"/>
      <c r="AB4" s="708"/>
      <c r="AC4" s="709"/>
      <c r="AD4" s="707" t="s">
        <v>225</v>
      </c>
      <c r="AE4" s="708"/>
      <c r="AF4" s="708"/>
      <c r="AG4" s="708"/>
      <c r="AH4" s="708"/>
      <c r="AI4" s="708"/>
      <c r="AJ4" s="708"/>
      <c r="AK4" s="709"/>
      <c r="AL4" s="707" t="s">
        <v>224</v>
      </c>
      <c r="AM4" s="708"/>
      <c r="AN4" s="708"/>
      <c r="AO4" s="709"/>
      <c r="AP4" s="754" t="s">
        <v>226</v>
      </c>
      <c r="AQ4" s="754"/>
      <c r="AR4" s="754"/>
      <c r="AS4" s="754"/>
      <c r="AT4" s="754"/>
      <c r="AU4" s="754"/>
      <c r="AV4" s="754"/>
      <c r="AW4" s="754"/>
      <c r="AX4" s="754"/>
      <c r="AY4" s="754"/>
      <c r="AZ4" s="754"/>
      <c r="BA4" s="754"/>
      <c r="BB4" s="754"/>
      <c r="BC4" s="754"/>
      <c r="BD4" s="754"/>
      <c r="BE4" s="754"/>
      <c r="BF4" s="754"/>
      <c r="BG4" s="754" t="s">
        <v>227</v>
      </c>
      <c r="BH4" s="754"/>
      <c r="BI4" s="754"/>
      <c r="BJ4" s="754"/>
      <c r="BK4" s="754"/>
      <c r="BL4" s="754"/>
      <c r="BM4" s="754"/>
      <c r="BN4" s="754"/>
      <c r="BO4" s="754" t="s">
        <v>224</v>
      </c>
      <c r="BP4" s="754"/>
      <c r="BQ4" s="754"/>
      <c r="BR4" s="754"/>
      <c r="BS4" s="754" t="s">
        <v>228</v>
      </c>
      <c r="BT4" s="754"/>
      <c r="BU4" s="754"/>
      <c r="BV4" s="754"/>
      <c r="BW4" s="754"/>
      <c r="BX4" s="754"/>
      <c r="BY4" s="754"/>
      <c r="BZ4" s="754"/>
      <c r="CA4" s="754"/>
      <c r="CB4" s="754"/>
      <c r="CD4" s="707" t="s">
        <v>229</v>
      </c>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08"/>
      <c r="EB4" s="708"/>
      <c r="EC4" s="709"/>
    </row>
    <row r="5" spans="2:143" ht="11.25" customHeight="1" x14ac:dyDescent="0.15">
      <c r="B5" s="713" t="s">
        <v>230</v>
      </c>
      <c r="C5" s="714"/>
      <c r="D5" s="714"/>
      <c r="E5" s="714"/>
      <c r="F5" s="714"/>
      <c r="G5" s="714"/>
      <c r="H5" s="714"/>
      <c r="I5" s="714"/>
      <c r="J5" s="714"/>
      <c r="K5" s="714"/>
      <c r="L5" s="714"/>
      <c r="M5" s="714"/>
      <c r="N5" s="714"/>
      <c r="O5" s="714"/>
      <c r="P5" s="714"/>
      <c r="Q5" s="715"/>
      <c r="R5" s="710">
        <v>4578438</v>
      </c>
      <c r="S5" s="711"/>
      <c r="T5" s="711"/>
      <c r="U5" s="711"/>
      <c r="V5" s="711"/>
      <c r="W5" s="711"/>
      <c r="X5" s="711"/>
      <c r="Y5" s="736"/>
      <c r="Z5" s="749">
        <v>18</v>
      </c>
      <c r="AA5" s="749"/>
      <c r="AB5" s="749"/>
      <c r="AC5" s="749"/>
      <c r="AD5" s="750">
        <v>4427091</v>
      </c>
      <c r="AE5" s="750"/>
      <c r="AF5" s="750"/>
      <c r="AG5" s="750"/>
      <c r="AH5" s="750"/>
      <c r="AI5" s="750"/>
      <c r="AJ5" s="750"/>
      <c r="AK5" s="750"/>
      <c r="AL5" s="737">
        <v>34.700000000000003</v>
      </c>
      <c r="AM5" s="719"/>
      <c r="AN5" s="719"/>
      <c r="AO5" s="738"/>
      <c r="AP5" s="713" t="s">
        <v>231</v>
      </c>
      <c r="AQ5" s="714"/>
      <c r="AR5" s="714"/>
      <c r="AS5" s="714"/>
      <c r="AT5" s="714"/>
      <c r="AU5" s="714"/>
      <c r="AV5" s="714"/>
      <c r="AW5" s="714"/>
      <c r="AX5" s="714"/>
      <c r="AY5" s="714"/>
      <c r="AZ5" s="714"/>
      <c r="BA5" s="714"/>
      <c r="BB5" s="714"/>
      <c r="BC5" s="714"/>
      <c r="BD5" s="714"/>
      <c r="BE5" s="714"/>
      <c r="BF5" s="715"/>
      <c r="BG5" s="655">
        <v>4427091</v>
      </c>
      <c r="BH5" s="656"/>
      <c r="BI5" s="656"/>
      <c r="BJ5" s="656"/>
      <c r="BK5" s="656"/>
      <c r="BL5" s="656"/>
      <c r="BM5" s="656"/>
      <c r="BN5" s="657"/>
      <c r="BO5" s="693">
        <v>96.7</v>
      </c>
      <c r="BP5" s="693"/>
      <c r="BQ5" s="693"/>
      <c r="BR5" s="693"/>
      <c r="BS5" s="694">
        <v>68494</v>
      </c>
      <c r="BT5" s="694"/>
      <c r="BU5" s="694"/>
      <c r="BV5" s="694"/>
      <c r="BW5" s="694"/>
      <c r="BX5" s="694"/>
      <c r="BY5" s="694"/>
      <c r="BZ5" s="694"/>
      <c r="CA5" s="694"/>
      <c r="CB5" s="734"/>
      <c r="CD5" s="707" t="s">
        <v>226</v>
      </c>
      <c r="CE5" s="708"/>
      <c r="CF5" s="708"/>
      <c r="CG5" s="708"/>
      <c r="CH5" s="708"/>
      <c r="CI5" s="708"/>
      <c r="CJ5" s="708"/>
      <c r="CK5" s="708"/>
      <c r="CL5" s="708"/>
      <c r="CM5" s="708"/>
      <c r="CN5" s="708"/>
      <c r="CO5" s="708"/>
      <c r="CP5" s="708"/>
      <c r="CQ5" s="709"/>
      <c r="CR5" s="707" t="s">
        <v>232</v>
      </c>
      <c r="CS5" s="708"/>
      <c r="CT5" s="708"/>
      <c r="CU5" s="708"/>
      <c r="CV5" s="708"/>
      <c r="CW5" s="708"/>
      <c r="CX5" s="708"/>
      <c r="CY5" s="709"/>
      <c r="CZ5" s="707" t="s">
        <v>224</v>
      </c>
      <c r="DA5" s="708"/>
      <c r="DB5" s="708"/>
      <c r="DC5" s="709"/>
      <c r="DD5" s="707" t="s">
        <v>233</v>
      </c>
      <c r="DE5" s="708"/>
      <c r="DF5" s="708"/>
      <c r="DG5" s="708"/>
      <c r="DH5" s="708"/>
      <c r="DI5" s="708"/>
      <c r="DJ5" s="708"/>
      <c r="DK5" s="708"/>
      <c r="DL5" s="708"/>
      <c r="DM5" s="708"/>
      <c r="DN5" s="708"/>
      <c r="DO5" s="708"/>
      <c r="DP5" s="709"/>
      <c r="DQ5" s="707" t="s">
        <v>234</v>
      </c>
      <c r="DR5" s="708"/>
      <c r="DS5" s="708"/>
      <c r="DT5" s="708"/>
      <c r="DU5" s="708"/>
      <c r="DV5" s="708"/>
      <c r="DW5" s="708"/>
      <c r="DX5" s="708"/>
      <c r="DY5" s="708"/>
      <c r="DZ5" s="708"/>
      <c r="EA5" s="708"/>
      <c r="EB5" s="708"/>
      <c r="EC5" s="709"/>
    </row>
    <row r="6" spans="2:143" ht="11.25" customHeight="1" x14ac:dyDescent="0.15">
      <c r="B6" s="652" t="s">
        <v>235</v>
      </c>
      <c r="C6" s="653"/>
      <c r="D6" s="653"/>
      <c r="E6" s="653"/>
      <c r="F6" s="653"/>
      <c r="G6" s="653"/>
      <c r="H6" s="653"/>
      <c r="I6" s="653"/>
      <c r="J6" s="653"/>
      <c r="K6" s="653"/>
      <c r="L6" s="653"/>
      <c r="M6" s="653"/>
      <c r="N6" s="653"/>
      <c r="O6" s="653"/>
      <c r="P6" s="653"/>
      <c r="Q6" s="654"/>
      <c r="R6" s="655">
        <v>260108</v>
      </c>
      <c r="S6" s="656"/>
      <c r="T6" s="656"/>
      <c r="U6" s="656"/>
      <c r="V6" s="656"/>
      <c r="W6" s="656"/>
      <c r="X6" s="656"/>
      <c r="Y6" s="657"/>
      <c r="Z6" s="693">
        <v>1</v>
      </c>
      <c r="AA6" s="693"/>
      <c r="AB6" s="693"/>
      <c r="AC6" s="693"/>
      <c r="AD6" s="694">
        <v>260108</v>
      </c>
      <c r="AE6" s="694"/>
      <c r="AF6" s="694"/>
      <c r="AG6" s="694"/>
      <c r="AH6" s="694"/>
      <c r="AI6" s="694"/>
      <c r="AJ6" s="694"/>
      <c r="AK6" s="694"/>
      <c r="AL6" s="658">
        <v>2</v>
      </c>
      <c r="AM6" s="659"/>
      <c r="AN6" s="659"/>
      <c r="AO6" s="695"/>
      <c r="AP6" s="652" t="s">
        <v>236</v>
      </c>
      <c r="AQ6" s="653"/>
      <c r="AR6" s="653"/>
      <c r="AS6" s="653"/>
      <c r="AT6" s="653"/>
      <c r="AU6" s="653"/>
      <c r="AV6" s="653"/>
      <c r="AW6" s="653"/>
      <c r="AX6" s="653"/>
      <c r="AY6" s="653"/>
      <c r="AZ6" s="653"/>
      <c r="BA6" s="653"/>
      <c r="BB6" s="653"/>
      <c r="BC6" s="653"/>
      <c r="BD6" s="653"/>
      <c r="BE6" s="653"/>
      <c r="BF6" s="654"/>
      <c r="BG6" s="655">
        <v>4427091</v>
      </c>
      <c r="BH6" s="656"/>
      <c r="BI6" s="656"/>
      <c r="BJ6" s="656"/>
      <c r="BK6" s="656"/>
      <c r="BL6" s="656"/>
      <c r="BM6" s="656"/>
      <c r="BN6" s="657"/>
      <c r="BO6" s="693">
        <v>96.7</v>
      </c>
      <c r="BP6" s="693"/>
      <c r="BQ6" s="693"/>
      <c r="BR6" s="693"/>
      <c r="BS6" s="694">
        <v>68494</v>
      </c>
      <c r="BT6" s="694"/>
      <c r="BU6" s="694"/>
      <c r="BV6" s="694"/>
      <c r="BW6" s="694"/>
      <c r="BX6" s="694"/>
      <c r="BY6" s="694"/>
      <c r="BZ6" s="694"/>
      <c r="CA6" s="694"/>
      <c r="CB6" s="734"/>
      <c r="CD6" s="713" t="s">
        <v>237</v>
      </c>
      <c r="CE6" s="714"/>
      <c r="CF6" s="714"/>
      <c r="CG6" s="714"/>
      <c r="CH6" s="714"/>
      <c r="CI6" s="714"/>
      <c r="CJ6" s="714"/>
      <c r="CK6" s="714"/>
      <c r="CL6" s="714"/>
      <c r="CM6" s="714"/>
      <c r="CN6" s="714"/>
      <c r="CO6" s="714"/>
      <c r="CP6" s="714"/>
      <c r="CQ6" s="715"/>
      <c r="CR6" s="655">
        <v>202221</v>
      </c>
      <c r="CS6" s="656"/>
      <c r="CT6" s="656"/>
      <c r="CU6" s="656"/>
      <c r="CV6" s="656"/>
      <c r="CW6" s="656"/>
      <c r="CX6" s="656"/>
      <c r="CY6" s="657"/>
      <c r="CZ6" s="737">
        <v>0.8</v>
      </c>
      <c r="DA6" s="719"/>
      <c r="DB6" s="719"/>
      <c r="DC6" s="739"/>
      <c r="DD6" s="661" t="s">
        <v>238</v>
      </c>
      <c r="DE6" s="656"/>
      <c r="DF6" s="656"/>
      <c r="DG6" s="656"/>
      <c r="DH6" s="656"/>
      <c r="DI6" s="656"/>
      <c r="DJ6" s="656"/>
      <c r="DK6" s="656"/>
      <c r="DL6" s="656"/>
      <c r="DM6" s="656"/>
      <c r="DN6" s="656"/>
      <c r="DO6" s="656"/>
      <c r="DP6" s="657"/>
      <c r="DQ6" s="661">
        <v>202221</v>
      </c>
      <c r="DR6" s="656"/>
      <c r="DS6" s="656"/>
      <c r="DT6" s="656"/>
      <c r="DU6" s="656"/>
      <c r="DV6" s="656"/>
      <c r="DW6" s="656"/>
      <c r="DX6" s="656"/>
      <c r="DY6" s="656"/>
      <c r="DZ6" s="656"/>
      <c r="EA6" s="656"/>
      <c r="EB6" s="656"/>
      <c r="EC6" s="692"/>
    </row>
    <row r="7" spans="2:143" ht="11.25" customHeight="1" x14ac:dyDescent="0.15">
      <c r="B7" s="652" t="s">
        <v>239</v>
      </c>
      <c r="C7" s="653"/>
      <c r="D7" s="653"/>
      <c r="E7" s="653"/>
      <c r="F7" s="653"/>
      <c r="G7" s="653"/>
      <c r="H7" s="653"/>
      <c r="I7" s="653"/>
      <c r="J7" s="653"/>
      <c r="K7" s="653"/>
      <c r="L7" s="653"/>
      <c r="M7" s="653"/>
      <c r="N7" s="653"/>
      <c r="O7" s="653"/>
      <c r="P7" s="653"/>
      <c r="Q7" s="654"/>
      <c r="R7" s="655">
        <v>1987</v>
      </c>
      <c r="S7" s="656"/>
      <c r="T7" s="656"/>
      <c r="U7" s="656"/>
      <c r="V7" s="656"/>
      <c r="W7" s="656"/>
      <c r="X7" s="656"/>
      <c r="Y7" s="657"/>
      <c r="Z7" s="693">
        <v>0</v>
      </c>
      <c r="AA7" s="693"/>
      <c r="AB7" s="693"/>
      <c r="AC7" s="693"/>
      <c r="AD7" s="694">
        <v>1987</v>
      </c>
      <c r="AE7" s="694"/>
      <c r="AF7" s="694"/>
      <c r="AG7" s="694"/>
      <c r="AH7" s="694"/>
      <c r="AI7" s="694"/>
      <c r="AJ7" s="694"/>
      <c r="AK7" s="694"/>
      <c r="AL7" s="658">
        <v>0</v>
      </c>
      <c r="AM7" s="659"/>
      <c r="AN7" s="659"/>
      <c r="AO7" s="695"/>
      <c r="AP7" s="652" t="s">
        <v>240</v>
      </c>
      <c r="AQ7" s="653"/>
      <c r="AR7" s="653"/>
      <c r="AS7" s="653"/>
      <c r="AT7" s="653"/>
      <c r="AU7" s="653"/>
      <c r="AV7" s="653"/>
      <c r="AW7" s="653"/>
      <c r="AX7" s="653"/>
      <c r="AY7" s="653"/>
      <c r="AZ7" s="653"/>
      <c r="BA7" s="653"/>
      <c r="BB7" s="653"/>
      <c r="BC7" s="653"/>
      <c r="BD7" s="653"/>
      <c r="BE7" s="653"/>
      <c r="BF7" s="654"/>
      <c r="BG7" s="655">
        <v>2006980</v>
      </c>
      <c r="BH7" s="656"/>
      <c r="BI7" s="656"/>
      <c r="BJ7" s="656"/>
      <c r="BK7" s="656"/>
      <c r="BL7" s="656"/>
      <c r="BM7" s="656"/>
      <c r="BN7" s="657"/>
      <c r="BO7" s="693">
        <v>43.8</v>
      </c>
      <c r="BP7" s="693"/>
      <c r="BQ7" s="693"/>
      <c r="BR7" s="693"/>
      <c r="BS7" s="694">
        <v>68494</v>
      </c>
      <c r="BT7" s="694"/>
      <c r="BU7" s="694"/>
      <c r="BV7" s="694"/>
      <c r="BW7" s="694"/>
      <c r="BX7" s="694"/>
      <c r="BY7" s="694"/>
      <c r="BZ7" s="694"/>
      <c r="CA7" s="694"/>
      <c r="CB7" s="734"/>
      <c r="CD7" s="652" t="s">
        <v>241</v>
      </c>
      <c r="CE7" s="653"/>
      <c r="CF7" s="653"/>
      <c r="CG7" s="653"/>
      <c r="CH7" s="653"/>
      <c r="CI7" s="653"/>
      <c r="CJ7" s="653"/>
      <c r="CK7" s="653"/>
      <c r="CL7" s="653"/>
      <c r="CM7" s="653"/>
      <c r="CN7" s="653"/>
      <c r="CO7" s="653"/>
      <c r="CP7" s="653"/>
      <c r="CQ7" s="654"/>
      <c r="CR7" s="655">
        <v>4107843</v>
      </c>
      <c r="CS7" s="656"/>
      <c r="CT7" s="656"/>
      <c r="CU7" s="656"/>
      <c r="CV7" s="656"/>
      <c r="CW7" s="656"/>
      <c r="CX7" s="656"/>
      <c r="CY7" s="657"/>
      <c r="CZ7" s="693">
        <v>16.8</v>
      </c>
      <c r="DA7" s="693"/>
      <c r="DB7" s="693"/>
      <c r="DC7" s="693"/>
      <c r="DD7" s="661">
        <v>444513</v>
      </c>
      <c r="DE7" s="656"/>
      <c r="DF7" s="656"/>
      <c r="DG7" s="656"/>
      <c r="DH7" s="656"/>
      <c r="DI7" s="656"/>
      <c r="DJ7" s="656"/>
      <c r="DK7" s="656"/>
      <c r="DL7" s="656"/>
      <c r="DM7" s="656"/>
      <c r="DN7" s="656"/>
      <c r="DO7" s="656"/>
      <c r="DP7" s="657"/>
      <c r="DQ7" s="661">
        <v>2576297</v>
      </c>
      <c r="DR7" s="656"/>
      <c r="DS7" s="656"/>
      <c r="DT7" s="656"/>
      <c r="DU7" s="656"/>
      <c r="DV7" s="656"/>
      <c r="DW7" s="656"/>
      <c r="DX7" s="656"/>
      <c r="DY7" s="656"/>
      <c r="DZ7" s="656"/>
      <c r="EA7" s="656"/>
      <c r="EB7" s="656"/>
      <c r="EC7" s="692"/>
    </row>
    <row r="8" spans="2:143" ht="11.25" customHeight="1" x14ac:dyDescent="0.15">
      <c r="B8" s="652" t="s">
        <v>242</v>
      </c>
      <c r="C8" s="653"/>
      <c r="D8" s="653"/>
      <c r="E8" s="653"/>
      <c r="F8" s="653"/>
      <c r="G8" s="653"/>
      <c r="H8" s="653"/>
      <c r="I8" s="653"/>
      <c r="J8" s="653"/>
      <c r="K8" s="653"/>
      <c r="L8" s="653"/>
      <c r="M8" s="653"/>
      <c r="N8" s="653"/>
      <c r="O8" s="653"/>
      <c r="P8" s="653"/>
      <c r="Q8" s="654"/>
      <c r="R8" s="655">
        <v>36370</v>
      </c>
      <c r="S8" s="656"/>
      <c r="T8" s="656"/>
      <c r="U8" s="656"/>
      <c r="V8" s="656"/>
      <c r="W8" s="656"/>
      <c r="X8" s="656"/>
      <c r="Y8" s="657"/>
      <c r="Z8" s="693">
        <v>0.1</v>
      </c>
      <c r="AA8" s="693"/>
      <c r="AB8" s="693"/>
      <c r="AC8" s="693"/>
      <c r="AD8" s="694">
        <v>36370</v>
      </c>
      <c r="AE8" s="694"/>
      <c r="AF8" s="694"/>
      <c r="AG8" s="694"/>
      <c r="AH8" s="694"/>
      <c r="AI8" s="694"/>
      <c r="AJ8" s="694"/>
      <c r="AK8" s="694"/>
      <c r="AL8" s="658">
        <v>0.3</v>
      </c>
      <c r="AM8" s="659"/>
      <c r="AN8" s="659"/>
      <c r="AO8" s="695"/>
      <c r="AP8" s="652" t="s">
        <v>243</v>
      </c>
      <c r="AQ8" s="653"/>
      <c r="AR8" s="653"/>
      <c r="AS8" s="653"/>
      <c r="AT8" s="653"/>
      <c r="AU8" s="653"/>
      <c r="AV8" s="653"/>
      <c r="AW8" s="653"/>
      <c r="AX8" s="653"/>
      <c r="AY8" s="653"/>
      <c r="AZ8" s="653"/>
      <c r="BA8" s="653"/>
      <c r="BB8" s="653"/>
      <c r="BC8" s="653"/>
      <c r="BD8" s="653"/>
      <c r="BE8" s="653"/>
      <c r="BF8" s="654"/>
      <c r="BG8" s="655">
        <v>68788</v>
      </c>
      <c r="BH8" s="656"/>
      <c r="BI8" s="656"/>
      <c r="BJ8" s="656"/>
      <c r="BK8" s="656"/>
      <c r="BL8" s="656"/>
      <c r="BM8" s="656"/>
      <c r="BN8" s="657"/>
      <c r="BO8" s="693">
        <v>1.5</v>
      </c>
      <c r="BP8" s="693"/>
      <c r="BQ8" s="693"/>
      <c r="BR8" s="693"/>
      <c r="BS8" s="694" t="s">
        <v>244</v>
      </c>
      <c r="BT8" s="694"/>
      <c r="BU8" s="694"/>
      <c r="BV8" s="694"/>
      <c r="BW8" s="694"/>
      <c r="BX8" s="694"/>
      <c r="BY8" s="694"/>
      <c r="BZ8" s="694"/>
      <c r="CA8" s="694"/>
      <c r="CB8" s="734"/>
      <c r="CD8" s="652" t="s">
        <v>245</v>
      </c>
      <c r="CE8" s="653"/>
      <c r="CF8" s="653"/>
      <c r="CG8" s="653"/>
      <c r="CH8" s="653"/>
      <c r="CI8" s="653"/>
      <c r="CJ8" s="653"/>
      <c r="CK8" s="653"/>
      <c r="CL8" s="653"/>
      <c r="CM8" s="653"/>
      <c r="CN8" s="653"/>
      <c r="CO8" s="653"/>
      <c r="CP8" s="653"/>
      <c r="CQ8" s="654"/>
      <c r="CR8" s="655">
        <v>6656146</v>
      </c>
      <c r="CS8" s="656"/>
      <c r="CT8" s="656"/>
      <c r="CU8" s="656"/>
      <c r="CV8" s="656"/>
      <c r="CW8" s="656"/>
      <c r="CX8" s="656"/>
      <c r="CY8" s="657"/>
      <c r="CZ8" s="693">
        <v>27.2</v>
      </c>
      <c r="DA8" s="693"/>
      <c r="DB8" s="693"/>
      <c r="DC8" s="693"/>
      <c r="DD8" s="661">
        <v>53620</v>
      </c>
      <c r="DE8" s="656"/>
      <c r="DF8" s="656"/>
      <c r="DG8" s="656"/>
      <c r="DH8" s="656"/>
      <c r="DI8" s="656"/>
      <c r="DJ8" s="656"/>
      <c r="DK8" s="656"/>
      <c r="DL8" s="656"/>
      <c r="DM8" s="656"/>
      <c r="DN8" s="656"/>
      <c r="DO8" s="656"/>
      <c r="DP8" s="657"/>
      <c r="DQ8" s="661">
        <v>3677121</v>
      </c>
      <c r="DR8" s="656"/>
      <c r="DS8" s="656"/>
      <c r="DT8" s="656"/>
      <c r="DU8" s="656"/>
      <c r="DV8" s="656"/>
      <c r="DW8" s="656"/>
      <c r="DX8" s="656"/>
      <c r="DY8" s="656"/>
      <c r="DZ8" s="656"/>
      <c r="EA8" s="656"/>
      <c r="EB8" s="656"/>
      <c r="EC8" s="692"/>
    </row>
    <row r="9" spans="2:143" ht="11.25" customHeight="1" x14ac:dyDescent="0.15">
      <c r="B9" s="652" t="s">
        <v>246</v>
      </c>
      <c r="C9" s="653"/>
      <c r="D9" s="653"/>
      <c r="E9" s="653"/>
      <c r="F9" s="653"/>
      <c r="G9" s="653"/>
      <c r="H9" s="653"/>
      <c r="I9" s="653"/>
      <c r="J9" s="653"/>
      <c r="K9" s="653"/>
      <c r="L9" s="653"/>
      <c r="M9" s="653"/>
      <c r="N9" s="653"/>
      <c r="O9" s="653"/>
      <c r="P9" s="653"/>
      <c r="Q9" s="654"/>
      <c r="R9" s="655">
        <v>24095</v>
      </c>
      <c r="S9" s="656"/>
      <c r="T9" s="656"/>
      <c r="U9" s="656"/>
      <c r="V9" s="656"/>
      <c r="W9" s="656"/>
      <c r="X9" s="656"/>
      <c r="Y9" s="657"/>
      <c r="Z9" s="693">
        <v>0.1</v>
      </c>
      <c r="AA9" s="693"/>
      <c r="AB9" s="693"/>
      <c r="AC9" s="693"/>
      <c r="AD9" s="694">
        <v>24095</v>
      </c>
      <c r="AE9" s="694"/>
      <c r="AF9" s="694"/>
      <c r="AG9" s="694"/>
      <c r="AH9" s="694"/>
      <c r="AI9" s="694"/>
      <c r="AJ9" s="694"/>
      <c r="AK9" s="694"/>
      <c r="AL9" s="658">
        <v>0.2</v>
      </c>
      <c r="AM9" s="659"/>
      <c r="AN9" s="659"/>
      <c r="AO9" s="695"/>
      <c r="AP9" s="652" t="s">
        <v>247</v>
      </c>
      <c r="AQ9" s="653"/>
      <c r="AR9" s="653"/>
      <c r="AS9" s="653"/>
      <c r="AT9" s="653"/>
      <c r="AU9" s="653"/>
      <c r="AV9" s="653"/>
      <c r="AW9" s="653"/>
      <c r="AX9" s="653"/>
      <c r="AY9" s="653"/>
      <c r="AZ9" s="653"/>
      <c r="BA9" s="653"/>
      <c r="BB9" s="653"/>
      <c r="BC9" s="653"/>
      <c r="BD9" s="653"/>
      <c r="BE9" s="653"/>
      <c r="BF9" s="654"/>
      <c r="BG9" s="655">
        <v>1604058</v>
      </c>
      <c r="BH9" s="656"/>
      <c r="BI9" s="656"/>
      <c r="BJ9" s="656"/>
      <c r="BK9" s="656"/>
      <c r="BL9" s="656"/>
      <c r="BM9" s="656"/>
      <c r="BN9" s="657"/>
      <c r="BO9" s="693">
        <v>35</v>
      </c>
      <c r="BP9" s="693"/>
      <c r="BQ9" s="693"/>
      <c r="BR9" s="693"/>
      <c r="BS9" s="694" t="s">
        <v>238</v>
      </c>
      <c r="BT9" s="694"/>
      <c r="BU9" s="694"/>
      <c r="BV9" s="694"/>
      <c r="BW9" s="694"/>
      <c r="BX9" s="694"/>
      <c r="BY9" s="694"/>
      <c r="BZ9" s="694"/>
      <c r="CA9" s="694"/>
      <c r="CB9" s="734"/>
      <c r="CD9" s="652" t="s">
        <v>248</v>
      </c>
      <c r="CE9" s="653"/>
      <c r="CF9" s="653"/>
      <c r="CG9" s="653"/>
      <c r="CH9" s="653"/>
      <c r="CI9" s="653"/>
      <c r="CJ9" s="653"/>
      <c r="CK9" s="653"/>
      <c r="CL9" s="653"/>
      <c r="CM9" s="653"/>
      <c r="CN9" s="653"/>
      <c r="CO9" s="653"/>
      <c r="CP9" s="653"/>
      <c r="CQ9" s="654"/>
      <c r="CR9" s="655">
        <v>2817637</v>
      </c>
      <c r="CS9" s="656"/>
      <c r="CT9" s="656"/>
      <c r="CU9" s="656"/>
      <c r="CV9" s="656"/>
      <c r="CW9" s="656"/>
      <c r="CX9" s="656"/>
      <c r="CY9" s="657"/>
      <c r="CZ9" s="693">
        <v>11.5</v>
      </c>
      <c r="DA9" s="693"/>
      <c r="DB9" s="693"/>
      <c r="DC9" s="693"/>
      <c r="DD9" s="661">
        <v>60067</v>
      </c>
      <c r="DE9" s="656"/>
      <c r="DF9" s="656"/>
      <c r="DG9" s="656"/>
      <c r="DH9" s="656"/>
      <c r="DI9" s="656"/>
      <c r="DJ9" s="656"/>
      <c r="DK9" s="656"/>
      <c r="DL9" s="656"/>
      <c r="DM9" s="656"/>
      <c r="DN9" s="656"/>
      <c r="DO9" s="656"/>
      <c r="DP9" s="657"/>
      <c r="DQ9" s="661">
        <v>2185251</v>
      </c>
      <c r="DR9" s="656"/>
      <c r="DS9" s="656"/>
      <c r="DT9" s="656"/>
      <c r="DU9" s="656"/>
      <c r="DV9" s="656"/>
      <c r="DW9" s="656"/>
      <c r="DX9" s="656"/>
      <c r="DY9" s="656"/>
      <c r="DZ9" s="656"/>
      <c r="EA9" s="656"/>
      <c r="EB9" s="656"/>
      <c r="EC9" s="692"/>
    </row>
    <row r="10" spans="2:143" ht="11.25" customHeight="1" x14ac:dyDescent="0.15">
      <c r="B10" s="652" t="s">
        <v>249</v>
      </c>
      <c r="C10" s="653"/>
      <c r="D10" s="653"/>
      <c r="E10" s="653"/>
      <c r="F10" s="653"/>
      <c r="G10" s="653"/>
      <c r="H10" s="653"/>
      <c r="I10" s="653"/>
      <c r="J10" s="653"/>
      <c r="K10" s="653"/>
      <c r="L10" s="653"/>
      <c r="M10" s="653"/>
      <c r="N10" s="653"/>
      <c r="O10" s="653"/>
      <c r="P10" s="653"/>
      <c r="Q10" s="654"/>
      <c r="R10" s="655" t="s">
        <v>238</v>
      </c>
      <c r="S10" s="656"/>
      <c r="T10" s="656"/>
      <c r="U10" s="656"/>
      <c r="V10" s="656"/>
      <c r="W10" s="656"/>
      <c r="X10" s="656"/>
      <c r="Y10" s="657"/>
      <c r="Z10" s="693" t="s">
        <v>238</v>
      </c>
      <c r="AA10" s="693"/>
      <c r="AB10" s="693"/>
      <c r="AC10" s="693"/>
      <c r="AD10" s="694" t="s">
        <v>238</v>
      </c>
      <c r="AE10" s="694"/>
      <c r="AF10" s="694"/>
      <c r="AG10" s="694"/>
      <c r="AH10" s="694"/>
      <c r="AI10" s="694"/>
      <c r="AJ10" s="694"/>
      <c r="AK10" s="694"/>
      <c r="AL10" s="658" t="s">
        <v>238</v>
      </c>
      <c r="AM10" s="659"/>
      <c r="AN10" s="659"/>
      <c r="AO10" s="695"/>
      <c r="AP10" s="652" t="s">
        <v>250</v>
      </c>
      <c r="AQ10" s="653"/>
      <c r="AR10" s="653"/>
      <c r="AS10" s="653"/>
      <c r="AT10" s="653"/>
      <c r="AU10" s="653"/>
      <c r="AV10" s="653"/>
      <c r="AW10" s="653"/>
      <c r="AX10" s="653"/>
      <c r="AY10" s="653"/>
      <c r="AZ10" s="653"/>
      <c r="BA10" s="653"/>
      <c r="BB10" s="653"/>
      <c r="BC10" s="653"/>
      <c r="BD10" s="653"/>
      <c r="BE10" s="653"/>
      <c r="BF10" s="654"/>
      <c r="BG10" s="655">
        <v>94084</v>
      </c>
      <c r="BH10" s="656"/>
      <c r="BI10" s="656"/>
      <c r="BJ10" s="656"/>
      <c r="BK10" s="656"/>
      <c r="BL10" s="656"/>
      <c r="BM10" s="656"/>
      <c r="BN10" s="657"/>
      <c r="BO10" s="693">
        <v>2.1</v>
      </c>
      <c r="BP10" s="693"/>
      <c r="BQ10" s="693"/>
      <c r="BR10" s="693"/>
      <c r="BS10" s="694" t="s">
        <v>141</v>
      </c>
      <c r="BT10" s="694"/>
      <c r="BU10" s="694"/>
      <c r="BV10" s="694"/>
      <c r="BW10" s="694"/>
      <c r="BX10" s="694"/>
      <c r="BY10" s="694"/>
      <c r="BZ10" s="694"/>
      <c r="CA10" s="694"/>
      <c r="CB10" s="734"/>
      <c r="CD10" s="652" t="s">
        <v>251</v>
      </c>
      <c r="CE10" s="653"/>
      <c r="CF10" s="653"/>
      <c r="CG10" s="653"/>
      <c r="CH10" s="653"/>
      <c r="CI10" s="653"/>
      <c r="CJ10" s="653"/>
      <c r="CK10" s="653"/>
      <c r="CL10" s="653"/>
      <c r="CM10" s="653"/>
      <c r="CN10" s="653"/>
      <c r="CO10" s="653"/>
      <c r="CP10" s="653"/>
      <c r="CQ10" s="654"/>
      <c r="CR10" s="655">
        <v>60953</v>
      </c>
      <c r="CS10" s="656"/>
      <c r="CT10" s="656"/>
      <c r="CU10" s="656"/>
      <c r="CV10" s="656"/>
      <c r="CW10" s="656"/>
      <c r="CX10" s="656"/>
      <c r="CY10" s="657"/>
      <c r="CZ10" s="693">
        <v>0.2</v>
      </c>
      <c r="DA10" s="693"/>
      <c r="DB10" s="693"/>
      <c r="DC10" s="693"/>
      <c r="DD10" s="661" t="s">
        <v>141</v>
      </c>
      <c r="DE10" s="656"/>
      <c r="DF10" s="656"/>
      <c r="DG10" s="656"/>
      <c r="DH10" s="656"/>
      <c r="DI10" s="656"/>
      <c r="DJ10" s="656"/>
      <c r="DK10" s="656"/>
      <c r="DL10" s="656"/>
      <c r="DM10" s="656"/>
      <c r="DN10" s="656"/>
      <c r="DO10" s="656"/>
      <c r="DP10" s="657"/>
      <c r="DQ10" s="661">
        <v>34551</v>
      </c>
      <c r="DR10" s="656"/>
      <c r="DS10" s="656"/>
      <c r="DT10" s="656"/>
      <c r="DU10" s="656"/>
      <c r="DV10" s="656"/>
      <c r="DW10" s="656"/>
      <c r="DX10" s="656"/>
      <c r="DY10" s="656"/>
      <c r="DZ10" s="656"/>
      <c r="EA10" s="656"/>
      <c r="EB10" s="656"/>
      <c r="EC10" s="692"/>
    </row>
    <row r="11" spans="2:143" ht="11.25" customHeight="1" x14ac:dyDescent="0.15">
      <c r="B11" s="652" t="s">
        <v>252</v>
      </c>
      <c r="C11" s="653"/>
      <c r="D11" s="653"/>
      <c r="E11" s="653"/>
      <c r="F11" s="653"/>
      <c r="G11" s="653"/>
      <c r="H11" s="653"/>
      <c r="I11" s="653"/>
      <c r="J11" s="653"/>
      <c r="K11" s="653"/>
      <c r="L11" s="653"/>
      <c r="M11" s="653"/>
      <c r="N11" s="653"/>
      <c r="O11" s="653"/>
      <c r="P11" s="653"/>
      <c r="Q11" s="654"/>
      <c r="R11" s="655">
        <v>933724</v>
      </c>
      <c r="S11" s="656"/>
      <c r="T11" s="656"/>
      <c r="U11" s="656"/>
      <c r="V11" s="656"/>
      <c r="W11" s="656"/>
      <c r="X11" s="656"/>
      <c r="Y11" s="657"/>
      <c r="Z11" s="658">
        <v>3.7</v>
      </c>
      <c r="AA11" s="659"/>
      <c r="AB11" s="659"/>
      <c r="AC11" s="660"/>
      <c r="AD11" s="661">
        <v>933724</v>
      </c>
      <c r="AE11" s="656"/>
      <c r="AF11" s="656"/>
      <c r="AG11" s="656"/>
      <c r="AH11" s="656"/>
      <c r="AI11" s="656"/>
      <c r="AJ11" s="656"/>
      <c r="AK11" s="657"/>
      <c r="AL11" s="658">
        <v>7.3</v>
      </c>
      <c r="AM11" s="659"/>
      <c r="AN11" s="659"/>
      <c r="AO11" s="695"/>
      <c r="AP11" s="652" t="s">
        <v>253</v>
      </c>
      <c r="AQ11" s="653"/>
      <c r="AR11" s="653"/>
      <c r="AS11" s="653"/>
      <c r="AT11" s="653"/>
      <c r="AU11" s="653"/>
      <c r="AV11" s="653"/>
      <c r="AW11" s="653"/>
      <c r="AX11" s="653"/>
      <c r="AY11" s="653"/>
      <c r="AZ11" s="653"/>
      <c r="BA11" s="653"/>
      <c r="BB11" s="653"/>
      <c r="BC11" s="653"/>
      <c r="BD11" s="653"/>
      <c r="BE11" s="653"/>
      <c r="BF11" s="654"/>
      <c r="BG11" s="655">
        <v>240050</v>
      </c>
      <c r="BH11" s="656"/>
      <c r="BI11" s="656"/>
      <c r="BJ11" s="656"/>
      <c r="BK11" s="656"/>
      <c r="BL11" s="656"/>
      <c r="BM11" s="656"/>
      <c r="BN11" s="657"/>
      <c r="BO11" s="693">
        <v>5.2</v>
      </c>
      <c r="BP11" s="693"/>
      <c r="BQ11" s="693"/>
      <c r="BR11" s="693"/>
      <c r="BS11" s="694">
        <v>68494</v>
      </c>
      <c r="BT11" s="694"/>
      <c r="BU11" s="694"/>
      <c r="BV11" s="694"/>
      <c r="BW11" s="694"/>
      <c r="BX11" s="694"/>
      <c r="BY11" s="694"/>
      <c r="BZ11" s="694"/>
      <c r="CA11" s="694"/>
      <c r="CB11" s="734"/>
      <c r="CD11" s="652" t="s">
        <v>254</v>
      </c>
      <c r="CE11" s="653"/>
      <c r="CF11" s="653"/>
      <c r="CG11" s="653"/>
      <c r="CH11" s="653"/>
      <c r="CI11" s="653"/>
      <c r="CJ11" s="653"/>
      <c r="CK11" s="653"/>
      <c r="CL11" s="653"/>
      <c r="CM11" s="653"/>
      <c r="CN11" s="653"/>
      <c r="CO11" s="653"/>
      <c r="CP11" s="653"/>
      <c r="CQ11" s="654"/>
      <c r="CR11" s="655">
        <v>695154</v>
      </c>
      <c r="CS11" s="656"/>
      <c r="CT11" s="656"/>
      <c r="CU11" s="656"/>
      <c r="CV11" s="656"/>
      <c r="CW11" s="656"/>
      <c r="CX11" s="656"/>
      <c r="CY11" s="657"/>
      <c r="CZ11" s="693">
        <v>2.8</v>
      </c>
      <c r="DA11" s="693"/>
      <c r="DB11" s="693"/>
      <c r="DC11" s="693"/>
      <c r="DD11" s="661">
        <v>274791</v>
      </c>
      <c r="DE11" s="656"/>
      <c r="DF11" s="656"/>
      <c r="DG11" s="656"/>
      <c r="DH11" s="656"/>
      <c r="DI11" s="656"/>
      <c r="DJ11" s="656"/>
      <c r="DK11" s="656"/>
      <c r="DL11" s="656"/>
      <c r="DM11" s="656"/>
      <c r="DN11" s="656"/>
      <c r="DO11" s="656"/>
      <c r="DP11" s="657"/>
      <c r="DQ11" s="661">
        <v>425284</v>
      </c>
      <c r="DR11" s="656"/>
      <c r="DS11" s="656"/>
      <c r="DT11" s="656"/>
      <c r="DU11" s="656"/>
      <c r="DV11" s="656"/>
      <c r="DW11" s="656"/>
      <c r="DX11" s="656"/>
      <c r="DY11" s="656"/>
      <c r="DZ11" s="656"/>
      <c r="EA11" s="656"/>
      <c r="EB11" s="656"/>
      <c r="EC11" s="692"/>
    </row>
    <row r="12" spans="2:143" ht="11.25" customHeight="1" x14ac:dyDescent="0.15">
      <c r="B12" s="652" t="s">
        <v>255</v>
      </c>
      <c r="C12" s="653"/>
      <c r="D12" s="653"/>
      <c r="E12" s="653"/>
      <c r="F12" s="653"/>
      <c r="G12" s="653"/>
      <c r="H12" s="653"/>
      <c r="I12" s="653"/>
      <c r="J12" s="653"/>
      <c r="K12" s="653"/>
      <c r="L12" s="653"/>
      <c r="M12" s="653"/>
      <c r="N12" s="653"/>
      <c r="O12" s="653"/>
      <c r="P12" s="653"/>
      <c r="Q12" s="654"/>
      <c r="R12" s="655">
        <v>26849</v>
      </c>
      <c r="S12" s="656"/>
      <c r="T12" s="656"/>
      <c r="U12" s="656"/>
      <c r="V12" s="656"/>
      <c r="W12" s="656"/>
      <c r="X12" s="656"/>
      <c r="Y12" s="657"/>
      <c r="Z12" s="693">
        <v>0.1</v>
      </c>
      <c r="AA12" s="693"/>
      <c r="AB12" s="693"/>
      <c r="AC12" s="693"/>
      <c r="AD12" s="694">
        <v>26849</v>
      </c>
      <c r="AE12" s="694"/>
      <c r="AF12" s="694"/>
      <c r="AG12" s="694"/>
      <c r="AH12" s="694"/>
      <c r="AI12" s="694"/>
      <c r="AJ12" s="694"/>
      <c r="AK12" s="694"/>
      <c r="AL12" s="658">
        <v>0.2</v>
      </c>
      <c r="AM12" s="659"/>
      <c r="AN12" s="659"/>
      <c r="AO12" s="695"/>
      <c r="AP12" s="652" t="s">
        <v>256</v>
      </c>
      <c r="AQ12" s="653"/>
      <c r="AR12" s="653"/>
      <c r="AS12" s="653"/>
      <c r="AT12" s="653"/>
      <c r="AU12" s="653"/>
      <c r="AV12" s="653"/>
      <c r="AW12" s="653"/>
      <c r="AX12" s="653"/>
      <c r="AY12" s="653"/>
      <c r="AZ12" s="653"/>
      <c r="BA12" s="653"/>
      <c r="BB12" s="653"/>
      <c r="BC12" s="653"/>
      <c r="BD12" s="653"/>
      <c r="BE12" s="653"/>
      <c r="BF12" s="654"/>
      <c r="BG12" s="655">
        <v>2026527</v>
      </c>
      <c r="BH12" s="656"/>
      <c r="BI12" s="656"/>
      <c r="BJ12" s="656"/>
      <c r="BK12" s="656"/>
      <c r="BL12" s="656"/>
      <c r="BM12" s="656"/>
      <c r="BN12" s="657"/>
      <c r="BO12" s="693">
        <v>44.3</v>
      </c>
      <c r="BP12" s="693"/>
      <c r="BQ12" s="693"/>
      <c r="BR12" s="693"/>
      <c r="BS12" s="694" t="s">
        <v>238</v>
      </c>
      <c r="BT12" s="694"/>
      <c r="BU12" s="694"/>
      <c r="BV12" s="694"/>
      <c r="BW12" s="694"/>
      <c r="BX12" s="694"/>
      <c r="BY12" s="694"/>
      <c r="BZ12" s="694"/>
      <c r="CA12" s="694"/>
      <c r="CB12" s="734"/>
      <c r="CD12" s="652" t="s">
        <v>257</v>
      </c>
      <c r="CE12" s="653"/>
      <c r="CF12" s="653"/>
      <c r="CG12" s="653"/>
      <c r="CH12" s="653"/>
      <c r="CI12" s="653"/>
      <c r="CJ12" s="653"/>
      <c r="CK12" s="653"/>
      <c r="CL12" s="653"/>
      <c r="CM12" s="653"/>
      <c r="CN12" s="653"/>
      <c r="CO12" s="653"/>
      <c r="CP12" s="653"/>
      <c r="CQ12" s="654"/>
      <c r="CR12" s="655">
        <v>951432</v>
      </c>
      <c r="CS12" s="656"/>
      <c r="CT12" s="656"/>
      <c r="CU12" s="656"/>
      <c r="CV12" s="656"/>
      <c r="CW12" s="656"/>
      <c r="CX12" s="656"/>
      <c r="CY12" s="657"/>
      <c r="CZ12" s="693">
        <v>3.9</v>
      </c>
      <c r="DA12" s="693"/>
      <c r="DB12" s="693"/>
      <c r="DC12" s="693"/>
      <c r="DD12" s="661">
        <v>55988</v>
      </c>
      <c r="DE12" s="656"/>
      <c r="DF12" s="656"/>
      <c r="DG12" s="656"/>
      <c r="DH12" s="656"/>
      <c r="DI12" s="656"/>
      <c r="DJ12" s="656"/>
      <c r="DK12" s="656"/>
      <c r="DL12" s="656"/>
      <c r="DM12" s="656"/>
      <c r="DN12" s="656"/>
      <c r="DO12" s="656"/>
      <c r="DP12" s="657"/>
      <c r="DQ12" s="661">
        <v>664174</v>
      </c>
      <c r="DR12" s="656"/>
      <c r="DS12" s="656"/>
      <c r="DT12" s="656"/>
      <c r="DU12" s="656"/>
      <c r="DV12" s="656"/>
      <c r="DW12" s="656"/>
      <c r="DX12" s="656"/>
      <c r="DY12" s="656"/>
      <c r="DZ12" s="656"/>
      <c r="EA12" s="656"/>
      <c r="EB12" s="656"/>
      <c r="EC12" s="692"/>
    </row>
    <row r="13" spans="2:143" ht="11.25" customHeight="1" x14ac:dyDescent="0.15">
      <c r="B13" s="652" t="s">
        <v>258</v>
      </c>
      <c r="C13" s="653"/>
      <c r="D13" s="653"/>
      <c r="E13" s="653"/>
      <c r="F13" s="653"/>
      <c r="G13" s="653"/>
      <c r="H13" s="653"/>
      <c r="I13" s="653"/>
      <c r="J13" s="653"/>
      <c r="K13" s="653"/>
      <c r="L13" s="653"/>
      <c r="M13" s="653"/>
      <c r="N13" s="653"/>
      <c r="O13" s="653"/>
      <c r="P13" s="653"/>
      <c r="Q13" s="654"/>
      <c r="R13" s="655" t="s">
        <v>238</v>
      </c>
      <c r="S13" s="656"/>
      <c r="T13" s="656"/>
      <c r="U13" s="656"/>
      <c r="V13" s="656"/>
      <c r="W13" s="656"/>
      <c r="X13" s="656"/>
      <c r="Y13" s="657"/>
      <c r="Z13" s="693" t="s">
        <v>141</v>
      </c>
      <c r="AA13" s="693"/>
      <c r="AB13" s="693"/>
      <c r="AC13" s="693"/>
      <c r="AD13" s="694" t="s">
        <v>238</v>
      </c>
      <c r="AE13" s="694"/>
      <c r="AF13" s="694"/>
      <c r="AG13" s="694"/>
      <c r="AH13" s="694"/>
      <c r="AI13" s="694"/>
      <c r="AJ13" s="694"/>
      <c r="AK13" s="694"/>
      <c r="AL13" s="658" t="s">
        <v>238</v>
      </c>
      <c r="AM13" s="659"/>
      <c r="AN13" s="659"/>
      <c r="AO13" s="695"/>
      <c r="AP13" s="652" t="s">
        <v>259</v>
      </c>
      <c r="AQ13" s="653"/>
      <c r="AR13" s="653"/>
      <c r="AS13" s="653"/>
      <c r="AT13" s="653"/>
      <c r="AU13" s="653"/>
      <c r="AV13" s="653"/>
      <c r="AW13" s="653"/>
      <c r="AX13" s="653"/>
      <c r="AY13" s="653"/>
      <c r="AZ13" s="653"/>
      <c r="BA13" s="653"/>
      <c r="BB13" s="653"/>
      <c r="BC13" s="653"/>
      <c r="BD13" s="653"/>
      <c r="BE13" s="653"/>
      <c r="BF13" s="654"/>
      <c r="BG13" s="655">
        <v>2024439</v>
      </c>
      <c r="BH13" s="656"/>
      <c r="BI13" s="656"/>
      <c r="BJ13" s="656"/>
      <c r="BK13" s="656"/>
      <c r="BL13" s="656"/>
      <c r="BM13" s="656"/>
      <c r="BN13" s="657"/>
      <c r="BO13" s="693">
        <v>44.2</v>
      </c>
      <c r="BP13" s="693"/>
      <c r="BQ13" s="693"/>
      <c r="BR13" s="693"/>
      <c r="BS13" s="694" t="s">
        <v>238</v>
      </c>
      <c r="BT13" s="694"/>
      <c r="BU13" s="694"/>
      <c r="BV13" s="694"/>
      <c r="BW13" s="694"/>
      <c r="BX13" s="694"/>
      <c r="BY13" s="694"/>
      <c r="BZ13" s="694"/>
      <c r="CA13" s="694"/>
      <c r="CB13" s="734"/>
      <c r="CD13" s="652" t="s">
        <v>260</v>
      </c>
      <c r="CE13" s="653"/>
      <c r="CF13" s="653"/>
      <c r="CG13" s="653"/>
      <c r="CH13" s="653"/>
      <c r="CI13" s="653"/>
      <c r="CJ13" s="653"/>
      <c r="CK13" s="653"/>
      <c r="CL13" s="653"/>
      <c r="CM13" s="653"/>
      <c r="CN13" s="653"/>
      <c r="CO13" s="653"/>
      <c r="CP13" s="653"/>
      <c r="CQ13" s="654"/>
      <c r="CR13" s="655">
        <v>2291488</v>
      </c>
      <c r="CS13" s="656"/>
      <c r="CT13" s="656"/>
      <c r="CU13" s="656"/>
      <c r="CV13" s="656"/>
      <c r="CW13" s="656"/>
      <c r="CX13" s="656"/>
      <c r="CY13" s="657"/>
      <c r="CZ13" s="693">
        <v>9.4</v>
      </c>
      <c r="DA13" s="693"/>
      <c r="DB13" s="693"/>
      <c r="DC13" s="693"/>
      <c r="DD13" s="661">
        <v>1019266</v>
      </c>
      <c r="DE13" s="656"/>
      <c r="DF13" s="656"/>
      <c r="DG13" s="656"/>
      <c r="DH13" s="656"/>
      <c r="DI13" s="656"/>
      <c r="DJ13" s="656"/>
      <c r="DK13" s="656"/>
      <c r="DL13" s="656"/>
      <c r="DM13" s="656"/>
      <c r="DN13" s="656"/>
      <c r="DO13" s="656"/>
      <c r="DP13" s="657"/>
      <c r="DQ13" s="661">
        <v>1461987</v>
      </c>
      <c r="DR13" s="656"/>
      <c r="DS13" s="656"/>
      <c r="DT13" s="656"/>
      <c r="DU13" s="656"/>
      <c r="DV13" s="656"/>
      <c r="DW13" s="656"/>
      <c r="DX13" s="656"/>
      <c r="DY13" s="656"/>
      <c r="DZ13" s="656"/>
      <c r="EA13" s="656"/>
      <c r="EB13" s="656"/>
      <c r="EC13" s="692"/>
    </row>
    <row r="14" spans="2:143" ht="11.25" customHeight="1" x14ac:dyDescent="0.15">
      <c r="B14" s="652" t="s">
        <v>261</v>
      </c>
      <c r="C14" s="653"/>
      <c r="D14" s="653"/>
      <c r="E14" s="653"/>
      <c r="F14" s="653"/>
      <c r="G14" s="653"/>
      <c r="H14" s="653"/>
      <c r="I14" s="653"/>
      <c r="J14" s="653"/>
      <c r="K14" s="653"/>
      <c r="L14" s="653"/>
      <c r="M14" s="653"/>
      <c r="N14" s="653"/>
      <c r="O14" s="653"/>
      <c r="P14" s="653"/>
      <c r="Q14" s="654"/>
      <c r="R14" s="655">
        <v>464</v>
      </c>
      <c r="S14" s="656"/>
      <c r="T14" s="656"/>
      <c r="U14" s="656"/>
      <c r="V14" s="656"/>
      <c r="W14" s="656"/>
      <c r="X14" s="656"/>
      <c r="Y14" s="657"/>
      <c r="Z14" s="693">
        <v>0</v>
      </c>
      <c r="AA14" s="693"/>
      <c r="AB14" s="693"/>
      <c r="AC14" s="693"/>
      <c r="AD14" s="694">
        <v>464</v>
      </c>
      <c r="AE14" s="694"/>
      <c r="AF14" s="694"/>
      <c r="AG14" s="694"/>
      <c r="AH14" s="694"/>
      <c r="AI14" s="694"/>
      <c r="AJ14" s="694"/>
      <c r="AK14" s="694"/>
      <c r="AL14" s="658">
        <v>0</v>
      </c>
      <c r="AM14" s="659"/>
      <c r="AN14" s="659"/>
      <c r="AO14" s="695"/>
      <c r="AP14" s="652" t="s">
        <v>262</v>
      </c>
      <c r="AQ14" s="653"/>
      <c r="AR14" s="653"/>
      <c r="AS14" s="653"/>
      <c r="AT14" s="653"/>
      <c r="AU14" s="653"/>
      <c r="AV14" s="653"/>
      <c r="AW14" s="653"/>
      <c r="AX14" s="653"/>
      <c r="AY14" s="653"/>
      <c r="AZ14" s="653"/>
      <c r="BA14" s="653"/>
      <c r="BB14" s="653"/>
      <c r="BC14" s="653"/>
      <c r="BD14" s="653"/>
      <c r="BE14" s="653"/>
      <c r="BF14" s="654"/>
      <c r="BG14" s="655">
        <v>174772</v>
      </c>
      <c r="BH14" s="656"/>
      <c r="BI14" s="656"/>
      <c r="BJ14" s="656"/>
      <c r="BK14" s="656"/>
      <c r="BL14" s="656"/>
      <c r="BM14" s="656"/>
      <c r="BN14" s="657"/>
      <c r="BO14" s="693">
        <v>3.8</v>
      </c>
      <c r="BP14" s="693"/>
      <c r="BQ14" s="693"/>
      <c r="BR14" s="693"/>
      <c r="BS14" s="694" t="s">
        <v>238</v>
      </c>
      <c r="BT14" s="694"/>
      <c r="BU14" s="694"/>
      <c r="BV14" s="694"/>
      <c r="BW14" s="694"/>
      <c r="BX14" s="694"/>
      <c r="BY14" s="694"/>
      <c r="BZ14" s="694"/>
      <c r="CA14" s="694"/>
      <c r="CB14" s="734"/>
      <c r="CD14" s="652" t="s">
        <v>263</v>
      </c>
      <c r="CE14" s="653"/>
      <c r="CF14" s="653"/>
      <c r="CG14" s="653"/>
      <c r="CH14" s="653"/>
      <c r="CI14" s="653"/>
      <c r="CJ14" s="653"/>
      <c r="CK14" s="653"/>
      <c r="CL14" s="653"/>
      <c r="CM14" s="653"/>
      <c r="CN14" s="653"/>
      <c r="CO14" s="653"/>
      <c r="CP14" s="653"/>
      <c r="CQ14" s="654"/>
      <c r="CR14" s="655">
        <v>795015</v>
      </c>
      <c r="CS14" s="656"/>
      <c r="CT14" s="656"/>
      <c r="CU14" s="656"/>
      <c r="CV14" s="656"/>
      <c r="CW14" s="656"/>
      <c r="CX14" s="656"/>
      <c r="CY14" s="657"/>
      <c r="CZ14" s="693">
        <v>3.2</v>
      </c>
      <c r="DA14" s="693"/>
      <c r="DB14" s="693"/>
      <c r="DC14" s="693"/>
      <c r="DD14" s="661">
        <v>8456</v>
      </c>
      <c r="DE14" s="656"/>
      <c r="DF14" s="656"/>
      <c r="DG14" s="656"/>
      <c r="DH14" s="656"/>
      <c r="DI14" s="656"/>
      <c r="DJ14" s="656"/>
      <c r="DK14" s="656"/>
      <c r="DL14" s="656"/>
      <c r="DM14" s="656"/>
      <c r="DN14" s="656"/>
      <c r="DO14" s="656"/>
      <c r="DP14" s="657"/>
      <c r="DQ14" s="661">
        <v>729974</v>
      </c>
      <c r="DR14" s="656"/>
      <c r="DS14" s="656"/>
      <c r="DT14" s="656"/>
      <c r="DU14" s="656"/>
      <c r="DV14" s="656"/>
      <c r="DW14" s="656"/>
      <c r="DX14" s="656"/>
      <c r="DY14" s="656"/>
      <c r="DZ14" s="656"/>
      <c r="EA14" s="656"/>
      <c r="EB14" s="656"/>
      <c r="EC14" s="692"/>
    </row>
    <row r="15" spans="2:143" ht="11.25" customHeight="1" x14ac:dyDescent="0.15">
      <c r="B15" s="652" t="s">
        <v>264</v>
      </c>
      <c r="C15" s="653"/>
      <c r="D15" s="653"/>
      <c r="E15" s="653"/>
      <c r="F15" s="653"/>
      <c r="G15" s="653"/>
      <c r="H15" s="653"/>
      <c r="I15" s="653"/>
      <c r="J15" s="653"/>
      <c r="K15" s="653"/>
      <c r="L15" s="653"/>
      <c r="M15" s="653"/>
      <c r="N15" s="653"/>
      <c r="O15" s="653"/>
      <c r="P15" s="653"/>
      <c r="Q15" s="654"/>
      <c r="R15" s="655" t="s">
        <v>238</v>
      </c>
      <c r="S15" s="656"/>
      <c r="T15" s="656"/>
      <c r="U15" s="656"/>
      <c r="V15" s="656"/>
      <c r="W15" s="656"/>
      <c r="X15" s="656"/>
      <c r="Y15" s="657"/>
      <c r="Z15" s="693" t="s">
        <v>141</v>
      </c>
      <c r="AA15" s="693"/>
      <c r="AB15" s="693"/>
      <c r="AC15" s="693"/>
      <c r="AD15" s="694" t="s">
        <v>244</v>
      </c>
      <c r="AE15" s="694"/>
      <c r="AF15" s="694"/>
      <c r="AG15" s="694"/>
      <c r="AH15" s="694"/>
      <c r="AI15" s="694"/>
      <c r="AJ15" s="694"/>
      <c r="AK15" s="694"/>
      <c r="AL15" s="658" t="s">
        <v>238</v>
      </c>
      <c r="AM15" s="659"/>
      <c r="AN15" s="659"/>
      <c r="AO15" s="695"/>
      <c r="AP15" s="652" t="s">
        <v>265</v>
      </c>
      <c r="AQ15" s="653"/>
      <c r="AR15" s="653"/>
      <c r="AS15" s="653"/>
      <c r="AT15" s="653"/>
      <c r="AU15" s="653"/>
      <c r="AV15" s="653"/>
      <c r="AW15" s="653"/>
      <c r="AX15" s="653"/>
      <c r="AY15" s="653"/>
      <c r="AZ15" s="653"/>
      <c r="BA15" s="653"/>
      <c r="BB15" s="653"/>
      <c r="BC15" s="653"/>
      <c r="BD15" s="653"/>
      <c r="BE15" s="653"/>
      <c r="BF15" s="654"/>
      <c r="BG15" s="655">
        <v>218196</v>
      </c>
      <c r="BH15" s="656"/>
      <c r="BI15" s="656"/>
      <c r="BJ15" s="656"/>
      <c r="BK15" s="656"/>
      <c r="BL15" s="656"/>
      <c r="BM15" s="656"/>
      <c r="BN15" s="657"/>
      <c r="BO15" s="693">
        <v>4.8</v>
      </c>
      <c r="BP15" s="693"/>
      <c r="BQ15" s="693"/>
      <c r="BR15" s="693"/>
      <c r="BS15" s="694" t="s">
        <v>238</v>
      </c>
      <c r="BT15" s="694"/>
      <c r="BU15" s="694"/>
      <c r="BV15" s="694"/>
      <c r="BW15" s="694"/>
      <c r="BX15" s="694"/>
      <c r="BY15" s="694"/>
      <c r="BZ15" s="694"/>
      <c r="CA15" s="694"/>
      <c r="CB15" s="734"/>
      <c r="CD15" s="652" t="s">
        <v>266</v>
      </c>
      <c r="CE15" s="653"/>
      <c r="CF15" s="653"/>
      <c r="CG15" s="653"/>
      <c r="CH15" s="653"/>
      <c r="CI15" s="653"/>
      <c r="CJ15" s="653"/>
      <c r="CK15" s="653"/>
      <c r="CL15" s="653"/>
      <c r="CM15" s="653"/>
      <c r="CN15" s="653"/>
      <c r="CO15" s="653"/>
      <c r="CP15" s="653"/>
      <c r="CQ15" s="654"/>
      <c r="CR15" s="655">
        <v>3856671</v>
      </c>
      <c r="CS15" s="656"/>
      <c r="CT15" s="656"/>
      <c r="CU15" s="656"/>
      <c r="CV15" s="656"/>
      <c r="CW15" s="656"/>
      <c r="CX15" s="656"/>
      <c r="CY15" s="657"/>
      <c r="CZ15" s="693">
        <v>15.7</v>
      </c>
      <c r="DA15" s="693"/>
      <c r="DB15" s="693"/>
      <c r="DC15" s="693"/>
      <c r="DD15" s="661">
        <v>1882352</v>
      </c>
      <c r="DE15" s="656"/>
      <c r="DF15" s="656"/>
      <c r="DG15" s="656"/>
      <c r="DH15" s="656"/>
      <c r="DI15" s="656"/>
      <c r="DJ15" s="656"/>
      <c r="DK15" s="656"/>
      <c r="DL15" s="656"/>
      <c r="DM15" s="656"/>
      <c r="DN15" s="656"/>
      <c r="DO15" s="656"/>
      <c r="DP15" s="657"/>
      <c r="DQ15" s="661">
        <v>1865779</v>
      </c>
      <c r="DR15" s="656"/>
      <c r="DS15" s="656"/>
      <c r="DT15" s="656"/>
      <c r="DU15" s="656"/>
      <c r="DV15" s="656"/>
      <c r="DW15" s="656"/>
      <c r="DX15" s="656"/>
      <c r="DY15" s="656"/>
      <c r="DZ15" s="656"/>
      <c r="EA15" s="656"/>
      <c r="EB15" s="656"/>
      <c r="EC15" s="692"/>
    </row>
    <row r="16" spans="2:143" ht="11.25" customHeight="1" x14ac:dyDescent="0.15">
      <c r="B16" s="652" t="s">
        <v>267</v>
      </c>
      <c r="C16" s="653"/>
      <c r="D16" s="653"/>
      <c r="E16" s="653"/>
      <c r="F16" s="653"/>
      <c r="G16" s="653"/>
      <c r="H16" s="653"/>
      <c r="I16" s="653"/>
      <c r="J16" s="653"/>
      <c r="K16" s="653"/>
      <c r="L16" s="653"/>
      <c r="M16" s="653"/>
      <c r="N16" s="653"/>
      <c r="O16" s="653"/>
      <c r="P16" s="653"/>
      <c r="Q16" s="654"/>
      <c r="R16" s="655">
        <v>25433</v>
      </c>
      <c r="S16" s="656"/>
      <c r="T16" s="656"/>
      <c r="U16" s="656"/>
      <c r="V16" s="656"/>
      <c r="W16" s="656"/>
      <c r="X16" s="656"/>
      <c r="Y16" s="657"/>
      <c r="Z16" s="693">
        <v>0.1</v>
      </c>
      <c r="AA16" s="693"/>
      <c r="AB16" s="693"/>
      <c r="AC16" s="693"/>
      <c r="AD16" s="694">
        <v>25433</v>
      </c>
      <c r="AE16" s="694"/>
      <c r="AF16" s="694"/>
      <c r="AG16" s="694"/>
      <c r="AH16" s="694"/>
      <c r="AI16" s="694"/>
      <c r="AJ16" s="694"/>
      <c r="AK16" s="694"/>
      <c r="AL16" s="658">
        <v>0.2</v>
      </c>
      <c r="AM16" s="659"/>
      <c r="AN16" s="659"/>
      <c r="AO16" s="695"/>
      <c r="AP16" s="652" t="s">
        <v>268</v>
      </c>
      <c r="AQ16" s="653"/>
      <c r="AR16" s="653"/>
      <c r="AS16" s="653"/>
      <c r="AT16" s="653"/>
      <c r="AU16" s="653"/>
      <c r="AV16" s="653"/>
      <c r="AW16" s="653"/>
      <c r="AX16" s="653"/>
      <c r="AY16" s="653"/>
      <c r="AZ16" s="653"/>
      <c r="BA16" s="653"/>
      <c r="BB16" s="653"/>
      <c r="BC16" s="653"/>
      <c r="BD16" s="653"/>
      <c r="BE16" s="653"/>
      <c r="BF16" s="654"/>
      <c r="BG16" s="655">
        <v>616</v>
      </c>
      <c r="BH16" s="656"/>
      <c r="BI16" s="656"/>
      <c r="BJ16" s="656"/>
      <c r="BK16" s="656"/>
      <c r="BL16" s="656"/>
      <c r="BM16" s="656"/>
      <c r="BN16" s="657"/>
      <c r="BO16" s="693">
        <v>0</v>
      </c>
      <c r="BP16" s="693"/>
      <c r="BQ16" s="693"/>
      <c r="BR16" s="693"/>
      <c r="BS16" s="694" t="s">
        <v>244</v>
      </c>
      <c r="BT16" s="694"/>
      <c r="BU16" s="694"/>
      <c r="BV16" s="694"/>
      <c r="BW16" s="694"/>
      <c r="BX16" s="694"/>
      <c r="BY16" s="694"/>
      <c r="BZ16" s="694"/>
      <c r="CA16" s="694"/>
      <c r="CB16" s="734"/>
      <c r="CD16" s="652" t="s">
        <v>269</v>
      </c>
      <c r="CE16" s="653"/>
      <c r="CF16" s="653"/>
      <c r="CG16" s="653"/>
      <c r="CH16" s="653"/>
      <c r="CI16" s="653"/>
      <c r="CJ16" s="653"/>
      <c r="CK16" s="653"/>
      <c r="CL16" s="653"/>
      <c r="CM16" s="653"/>
      <c r="CN16" s="653"/>
      <c r="CO16" s="653"/>
      <c r="CP16" s="653"/>
      <c r="CQ16" s="654"/>
      <c r="CR16" s="655">
        <v>146162</v>
      </c>
      <c r="CS16" s="656"/>
      <c r="CT16" s="656"/>
      <c r="CU16" s="656"/>
      <c r="CV16" s="656"/>
      <c r="CW16" s="656"/>
      <c r="CX16" s="656"/>
      <c r="CY16" s="657"/>
      <c r="CZ16" s="693">
        <v>0.6</v>
      </c>
      <c r="DA16" s="693"/>
      <c r="DB16" s="693"/>
      <c r="DC16" s="693"/>
      <c r="DD16" s="661" t="s">
        <v>238</v>
      </c>
      <c r="DE16" s="656"/>
      <c r="DF16" s="656"/>
      <c r="DG16" s="656"/>
      <c r="DH16" s="656"/>
      <c r="DI16" s="656"/>
      <c r="DJ16" s="656"/>
      <c r="DK16" s="656"/>
      <c r="DL16" s="656"/>
      <c r="DM16" s="656"/>
      <c r="DN16" s="656"/>
      <c r="DO16" s="656"/>
      <c r="DP16" s="657"/>
      <c r="DQ16" s="661">
        <v>45068</v>
      </c>
      <c r="DR16" s="656"/>
      <c r="DS16" s="656"/>
      <c r="DT16" s="656"/>
      <c r="DU16" s="656"/>
      <c r="DV16" s="656"/>
      <c r="DW16" s="656"/>
      <c r="DX16" s="656"/>
      <c r="DY16" s="656"/>
      <c r="DZ16" s="656"/>
      <c r="EA16" s="656"/>
      <c r="EB16" s="656"/>
      <c r="EC16" s="692"/>
    </row>
    <row r="17" spans="2:133" ht="11.25" customHeight="1" x14ac:dyDescent="0.15">
      <c r="B17" s="652" t="s">
        <v>270</v>
      </c>
      <c r="C17" s="653"/>
      <c r="D17" s="653"/>
      <c r="E17" s="653"/>
      <c r="F17" s="653"/>
      <c r="G17" s="653"/>
      <c r="H17" s="653"/>
      <c r="I17" s="653"/>
      <c r="J17" s="653"/>
      <c r="K17" s="653"/>
      <c r="L17" s="653"/>
      <c r="M17" s="653"/>
      <c r="N17" s="653"/>
      <c r="O17" s="653"/>
      <c r="P17" s="653"/>
      <c r="Q17" s="654"/>
      <c r="R17" s="655">
        <v>80448</v>
      </c>
      <c r="S17" s="656"/>
      <c r="T17" s="656"/>
      <c r="U17" s="656"/>
      <c r="V17" s="656"/>
      <c r="W17" s="656"/>
      <c r="X17" s="656"/>
      <c r="Y17" s="657"/>
      <c r="Z17" s="693">
        <v>0.3</v>
      </c>
      <c r="AA17" s="693"/>
      <c r="AB17" s="693"/>
      <c r="AC17" s="693"/>
      <c r="AD17" s="694">
        <v>80448</v>
      </c>
      <c r="AE17" s="694"/>
      <c r="AF17" s="694"/>
      <c r="AG17" s="694"/>
      <c r="AH17" s="694"/>
      <c r="AI17" s="694"/>
      <c r="AJ17" s="694"/>
      <c r="AK17" s="694"/>
      <c r="AL17" s="658">
        <v>0.6</v>
      </c>
      <c r="AM17" s="659"/>
      <c r="AN17" s="659"/>
      <c r="AO17" s="695"/>
      <c r="AP17" s="652" t="s">
        <v>271</v>
      </c>
      <c r="AQ17" s="653"/>
      <c r="AR17" s="653"/>
      <c r="AS17" s="653"/>
      <c r="AT17" s="653"/>
      <c r="AU17" s="653"/>
      <c r="AV17" s="653"/>
      <c r="AW17" s="653"/>
      <c r="AX17" s="653"/>
      <c r="AY17" s="653"/>
      <c r="AZ17" s="653"/>
      <c r="BA17" s="653"/>
      <c r="BB17" s="653"/>
      <c r="BC17" s="653"/>
      <c r="BD17" s="653"/>
      <c r="BE17" s="653"/>
      <c r="BF17" s="654"/>
      <c r="BG17" s="655" t="s">
        <v>238</v>
      </c>
      <c r="BH17" s="656"/>
      <c r="BI17" s="656"/>
      <c r="BJ17" s="656"/>
      <c r="BK17" s="656"/>
      <c r="BL17" s="656"/>
      <c r="BM17" s="656"/>
      <c r="BN17" s="657"/>
      <c r="BO17" s="693" t="s">
        <v>244</v>
      </c>
      <c r="BP17" s="693"/>
      <c r="BQ17" s="693"/>
      <c r="BR17" s="693"/>
      <c r="BS17" s="694" t="s">
        <v>238</v>
      </c>
      <c r="BT17" s="694"/>
      <c r="BU17" s="694"/>
      <c r="BV17" s="694"/>
      <c r="BW17" s="694"/>
      <c r="BX17" s="694"/>
      <c r="BY17" s="694"/>
      <c r="BZ17" s="694"/>
      <c r="CA17" s="694"/>
      <c r="CB17" s="734"/>
      <c r="CD17" s="652" t="s">
        <v>272</v>
      </c>
      <c r="CE17" s="653"/>
      <c r="CF17" s="653"/>
      <c r="CG17" s="653"/>
      <c r="CH17" s="653"/>
      <c r="CI17" s="653"/>
      <c r="CJ17" s="653"/>
      <c r="CK17" s="653"/>
      <c r="CL17" s="653"/>
      <c r="CM17" s="653"/>
      <c r="CN17" s="653"/>
      <c r="CO17" s="653"/>
      <c r="CP17" s="653"/>
      <c r="CQ17" s="654"/>
      <c r="CR17" s="655">
        <v>1918174</v>
      </c>
      <c r="CS17" s="656"/>
      <c r="CT17" s="656"/>
      <c r="CU17" s="656"/>
      <c r="CV17" s="656"/>
      <c r="CW17" s="656"/>
      <c r="CX17" s="656"/>
      <c r="CY17" s="657"/>
      <c r="CZ17" s="693">
        <v>7.8</v>
      </c>
      <c r="DA17" s="693"/>
      <c r="DB17" s="693"/>
      <c r="DC17" s="693"/>
      <c r="DD17" s="661" t="s">
        <v>238</v>
      </c>
      <c r="DE17" s="656"/>
      <c r="DF17" s="656"/>
      <c r="DG17" s="656"/>
      <c r="DH17" s="656"/>
      <c r="DI17" s="656"/>
      <c r="DJ17" s="656"/>
      <c r="DK17" s="656"/>
      <c r="DL17" s="656"/>
      <c r="DM17" s="656"/>
      <c r="DN17" s="656"/>
      <c r="DO17" s="656"/>
      <c r="DP17" s="657"/>
      <c r="DQ17" s="661">
        <v>1913952</v>
      </c>
      <c r="DR17" s="656"/>
      <c r="DS17" s="656"/>
      <c r="DT17" s="656"/>
      <c r="DU17" s="656"/>
      <c r="DV17" s="656"/>
      <c r="DW17" s="656"/>
      <c r="DX17" s="656"/>
      <c r="DY17" s="656"/>
      <c r="DZ17" s="656"/>
      <c r="EA17" s="656"/>
      <c r="EB17" s="656"/>
      <c r="EC17" s="692"/>
    </row>
    <row r="18" spans="2:133" ht="11.25" customHeight="1" x14ac:dyDescent="0.15">
      <c r="B18" s="652" t="s">
        <v>273</v>
      </c>
      <c r="C18" s="653"/>
      <c r="D18" s="653"/>
      <c r="E18" s="653"/>
      <c r="F18" s="653"/>
      <c r="G18" s="653"/>
      <c r="H18" s="653"/>
      <c r="I18" s="653"/>
      <c r="J18" s="653"/>
      <c r="K18" s="653"/>
      <c r="L18" s="653"/>
      <c r="M18" s="653"/>
      <c r="N18" s="653"/>
      <c r="O18" s="653"/>
      <c r="P18" s="653"/>
      <c r="Q18" s="654"/>
      <c r="R18" s="655">
        <v>42295</v>
      </c>
      <c r="S18" s="656"/>
      <c r="T18" s="656"/>
      <c r="U18" s="656"/>
      <c r="V18" s="656"/>
      <c r="W18" s="656"/>
      <c r="X18" s="656"/>
      <c r="Y18" s="657"/>
      <c r="Z18" s="693">
        <v>0.2</v>
      </c>
      <c r="AA18" s="693"/>
      <c r="AB18" s="693"/>
      <c r="AC18" s="693"/>
      <c r="AD18" s="694">
        <v>42295</v>
      </c>
      <c r="AE18" s="694"/>
      <c r="AF18" s="694"/>
      <c r="AG18" s="694"/>
      <c r="AH18" s="694"/>
      <c r="AI18" s="694"/>
      <c r="AJ18" s="694"/>
      <c r="AK18" s="694"/>
      <c r="AL18" s="658">
        <v>0.3</v>
      </c>
      <c r="AM18" s="659"/>
      <c r="AN18" s="659"/>
      <c r="AO18" s="695"/>
      <c r="AP18" s="652" t="s">
        <v>274</v>
      </c>
      <c r="AQ18" s="653"/>
      <c r="AR18" s="653"/>
      <c r="AS18" s="653"/>
      <c r="AT18" s="653"/>
      <c r="AU18" s="653"/>
      <c r="AV18" s="653"/>
      <c r="AW18" s="653"/>
      <c r="AX18" s="653"/>
      <c r="AY18" s="653"/>
      <c r="AZ18" s="653"/>
      <c r="BA18" s="653"/>
      <c r="BB18" s="653"/>
      <c r="BC18" s="653"/>
      <c r="BD18" s="653"/>
      <c r="BE18" s="653"/>
      <c r="BF18" s="654"/>
      <c r="BG18" s="655" t="s">
        <v>141</v>
      </c>
      <c r="BH18" s="656"/>
      <c r="BI18" s="656"/>
      <c r="BJ18" s="656"/>
      <c r="BK18" s="656"/>
      <c r="BL18" s="656"/>
      <c r="BM18" s="656"/>
      <c r="BN18" s="657"/>
      <c r="BO18" s="693" t="s">
        <v>238</v>
      </c>
      <c r="BP18" s="693"/>
      <c r="BQ18" s="693"/>
      <c r="BR18" s="693"/>
      <c r="BS18" s="694" t="s">
        <v>141</v>
      </c>
      <c r="BT18" s="694"/>
      <c r="BU18" s="694"/>
      <c r="BV18" s="694"/>
      <c r="BW18" s="694"/>
      <c r="BX18" s="694"/>
      <c r="BY18" s="694"/>
      <c r="BZ18" s="694"/>
      <c r="CA18" s="694"/>
      <c r="CB18" s="734"/>
      <c r="CD18" s="652" t="s">
        <v>275</v>
      </c>
      <c r="CE18" s="653"/>
      <c r="CF18" s="653"/>
      <c r="CG18" s="653"/>
      <c r="CH18" s="653"/>
      <c r="CI18" s="653"/>
      <c r="CJ18" s="653"/>
      <c r="CK18" s="653"/>
      <c r="CL18" s="653"/>
      <c r="CM18" s="653"/>
      <c r="CN18" s="653"/>
      <c r="CO18" s="653"/>
      <c r="CP18" s="653"/>
      <c r="CQ18" s="654"/>
      <c r="CR18" s="655" t="s">
        <v>238</v>
      </c>
      <c r="CS18" s="656"/>
      <c r="CT18" s="656"/>
      <c r="CU18" s="656"/>
      <c r="CV18" s="656"/>
      <c r="CW18" s="656"/>
      <c r="CX18" s="656"/>
      <c r="CY18" s="657"/>
      <c r="CZ18" s="693" t="s">
        <v>238</v>
      </c>
      <c r="DA18" s="693"/>
      <c r="DB18" s="693"/>
      <c r="DC18" s="693"/>
      <c r="DD18" s="661" t="s">
        <v>238</v>
      </c>
      <c r="DE18" s="656"/>
      <c r="DF18" s="656"/>
      <c r="DG18" s="656"/>
      <c r="DH18" s="656"/>
      <c r="DI18" s="656"/>
      <c r="DJ18" s="656"/>
      <c r="DK18" s="656"/>
      <c r="DL18" s="656"/>
      <c r="DM18" s="656"/>
      <c r="DN18" s="656"/>
      <c r="DO18" s="656"/>
      <c r="DP18" s="657"/>
      <c r="DQ18" s="661" t="s">
        <v>238</v>
      </c>
      <c r="DR18" s="656"/>
      <c r="DS18" s="656"/>
      <c r="DT18" s="656"/>
      <c r="DU18" s="656"/>
      <c r="DV18" s="656"/>
      <c r="DW18" s="656"/>
      <c r="DX18" s="656"/>
      <c r="DY18" s="656"/>
      <c r="DZ18" s="656"/>
      <c r="EA18" s="656"/>
      <c r="EB18" s="656"/>
      <c r="EC18" s="692"/>
    </row>
    <row r="19" spans="2:133" ht="11.25" customHeight="1" x14ac:dyDescent="0.15">
      <c r="B19" s="652" t="s">
        <v>276</v>
      </c>
      <c r="C19" s="653"/>
      <c r="D19" s="653"/>
      <c r="E19" s="653"/>
      <c r="F19" s="653"/>
      <c r="G19" s="653"/>
      <c r="H19" s="653"/>
      <c r="I19" s="653"/>
      <c r="J19" s="653"/>
      <c r="K19" s="653"/>
      <c r="L19" s="653"/>
      <c r="M19" s="653"/>
      <c r="N19" s="653"/>
      <c r="O19" s="653"/>
      <c r="P19" s="653"/>
      <c r="Q19" s="654"/>
      <c r="R19" s="655">
        <v>33610</v>
      </c>
      <c r="S19" s="656"/>
      <c r="T19" s="656"/>
      <c r="U19" s="656"/>
      <c r="V19" s="656"/>
      <c r="W19" s="656"/>
      <c r="X19" s="656"/>
      <c r="Y19" s="657"/>
      <c r="Z19" s="693">
        <v>0.1</v>
      </c>
      <c r="AA19" s="693"/>
      <c r="AB19" s="693"/>
      <c r="AC19" s="693"/>
      <c r="AD19" s="694">
        <v>33610</v>
      </c>
      <c r="AE19" s="694"/>
      <c r="AF19" s="694"/>
      <c r="AG19" s="694"/>
      <c r="AH19" s="694"/>
      <c r="AI19" s="694"/>
      <c r="AJ19" s="694"/>
      <c r="AK19" s="694"/>
      <c r="AL19" s="658">
        <v>0.3</v>
      </c>
      <c r="AM19" s="659"/>
      <c r="AN19" s="659"/>
      <c r="AO19" s="695"/>
      <c r="AP19" s="652" t="s">
        <v>277</v>
      </c>
      <c r="AQ19" s="653"/>
      <c r="AR19" s="653"/>
      <c r="AS19" s="653"/>
      <c r="AT19" s="653"/>
      <c r="AU19" s="653"/>
      <c r="AV19" s="653"/>
      <c r="AW19" s="653"/>
      <c r="AX19" s="653"/>
      <c r="AY19" s="653"/>
      <c r="AZ19" s="653"/>
      <c r="BA19" s="653"/>
      <c r="BB19" s="653"/>
      <c r="BC19" s="653"/>
      <c r="BD19" s="653"/>
      <c r="BE19" s="653"/>
      <c r="BF19" s="654"/>
      <c r="BG19" s="655">
        <v>151347</v>
      </c>
      <c r="BH19" s="656"/>
      <c r="BI19" s="656"/>
      <c r="BJ19" s="656"/>
      <c r="BK19" s="656"/>
      <c r="BL19" s="656"/>
      <c r="BM19" s="656"/>
      <c r="BN19" s="657"/>
      <c r="BO19" s="693">
        <v>3.3</v>
      </c>
      <c r="BP19" s="693"/>
      <c r="BQ19" s="693"/>
      <c r="BR19" s="693"/>
      <c r="BS19" s="694" t="s">
        <v>238</v>
      </c>
      <c r="BT19" s="694"/>
      <c r="BU19" s="694"/>
      <c r="BV19" s="694"/>
      <c r="BW19" s="694"/>
      <c r="BX19" s="694"/>
      <c r="BY19" s="694"/>
      <c r="BZ19" s="694"/>
      <c r="CA19" s="694"/>
      <c r="CB19" s="734"/>
      <c r="CD19" s="652" t="s">
        <v>278</v>
      </c>
      <c r="CE19" s="653"/>
      <c r="CF19" s="653"/>
      <c r="CG19" s="653"/>
      <c r="CH19" s="653"/>
      <c r="CI19" s="653"/>
      <c r="CJ19" s="653"/>
      <c r="CK19" s="653"/>
      <c r="CL19" s="653"/>
      <c r="CM19" s="653"/>
      <c r="CN19" s="653"/>
      <c r="CO19" s="653"/>
      <c r="CP19" s="653"/>
      <c r="CQ19" s="654"/>
      <c r="CR19" s="655" t="s">
        <v>238</v>
      </c>
      <c r="CS19" s="656"/>
      <c r="CT19" s="656"/>
      <c r="CU19" s="656"/>
      <c r="CV19" s="656"/>
      <c r="CW19" s="656"/>
      <c r="CX19" s="656"/>
      <c r="CY19" s="657"/>
      <c r="CZ19" s="693" t="s">
        <v>238</v>
      </c>
      <c r="DA19" s="693"/>
      <c r="DB19" s="693"/>
      <c r="DC19" s="693"/>
      <c r="DD19" s="661" t="s">
        <v>238</v>
      </c>
      <c r="DE19" s="656"/>
      <c r="DF19" s="656"/>
      <c r="DG19" s="656"/>
      <c r="DH19" s="656"/>
      <c r="DI19" s="656"/>
      <c r="DJ19" s="656"/>
      <c r="DK19" s="656"/>
      <c r="DL19" s="656"/>
      <c r="DM19" s="656"/>
      <c r="DN19" s="656"/>
      <c r="DO19" s="656"/>
      <c r="DP19" s="657"/>
      <c r="DQ19" s="661" t="s">
        <v>141</v>
      </c>
      <c r="DR19" s="656"/>
      <c r="DS19" s="656"/>
      <c r="DT19" s="656"/>
      <c r="DU19" s="656"/>
      <c r="DV19" s="656"/>
      <c r="DW19" s="656"/>
      <c r="DX19" s="656"/>
      <c r="DY19" s="656"/>
      <c r="DZ19" s="656"/>
      <c r="EA19" s="656"/>
      <c r="EB19" s="656"/>
      <c r="EC19" s="692"/>
    </row>
    <row r="20" spans="2:133" ht="11.25" customHeight="1" x14ac:dyDescent="0.15">
      <c r="B20" s="722" t="s">
        <v>279</v>
      </c>
      <c r="C20" s="723"/>
      <c r="D20" s="723"/>
      <c r="E20" s="723"/>
      <c r="F20" s="723"/>
      <c r="G20" s="723"/>
      <c r="H20" s="723"/>
      <c r="I20" s="723"/>
      <c r="J20" s="723"/>
      <c r="K20" s="723"/>
      <c r="L20" s="723"/>
      <c r="M20" s="723"/>
      <c r="N20" s="723"/>
      <c r="O20" s="723"/>
      <c r="P20" s="723"/>
      <c r="Q20" s="724"/>
      <c r="R20" s="655">
        <v>8685</v>
      </c>
      <c r="S20" s="656"/>
      <c r="T20" s="656"/>
      <c r="U20" s="656"/>
      <c r="V20" s="656"/>
      <c r="W20" s="656"/>
      <c r="X20" s="656"/>
      <c r="Y20" s="657"/>
      <c r="Z20" s="693">
        <v>0</v>
      </c>
      <c r="AA20" s="693"/>
      <c r="AB20" s="693"/>
      <c r="AC20" s="693"/>
      <c r="AD20" s="694">
        <v>8685</v>
      </c>
      <c r="AE20" s="694"/>
      <c r="AF20" s="694"/>
      <c r="AG20" s="694"/>
      <c r="AH20" s="694"/>
      <c r="AI20" s="694"/>
      <c r="AJ20" s="694"/>
      <c r="AK20" s="694"/>
      <c r="AL20" s="658">
        <v>0.1</v>
      </c>
      <c r="AM20" s="659"/>
      <c r="AN20" s="659"/>
      <c r="AO20" s="695"/>
      <c r="AP20" s="652" t="s">
        <v>280</v>
      </c>
      <c r="AQ20" s="653"/>
      <c r="AR20" s="653"/>
      <c r="AS20" s="653"/>
      <c r="AT20" s="653"/>
      <c r="AU20" s="653"/>
      <c r="AV20" s="653"/>
      <c r="AW20" s="653"/>
      <c r="AX20" s="653"/>
      <c r="AY20" s="653"/>
      <c r="AZ20" s="653"/>
      <c r="BA20" s="653"/>
      <c r="BB20" s="653"/>
      <c r="BC20" s="653"/>
      <c r="BD20" s="653"/>
      <c r="BE20" s="653"/>
      <c r="BF20" s="654"/>
      <c r="BG20" s="655">
        <v>151347</v>
      </c>
      <c r="BH20" s="656"/>
      <c r="BI20" s="656"/>
      <c r="BJ20" s="656"/>
      <c r="BK20" s="656"/>
      <c r="BL20" s="656"/>
      <c r="BM20" s="656"/>
      <c r="BN20" s="657"/>
      <c r="BO20" s="693">
        <v>3.3</v>
      </c>
      <c r="BP20" s="693"/>
      <c r="BQ20" s="693"/>
      <c r="BR20" s="693"/>
      <c r="BS20" s="694" t="s">
        <v>238</v>
      </c>
      <c r="BT20" s="694"/>
      <c r="BU20" s="694"/>
      <c r="BV20" s="694"/>
      <c r="BW20" s="694"/>
      <c r="BX20" s="694"/>
      <c r="BY20" s="694"/>
      <c r="BZ20" s="694"/>
      <c r="CA20" s="694"/>
      <c r="CB20" s="734"/>
      <c r="CD20" s="652" t="s">
        <v>281</v>
      </c>
      <c r="CE20" s="653"/>
      <c r="CF20" s="653"/>
      <c r="CG20" s="653"/>
      <c r="CH20" s="653"/>
      <c r="CI20" s="653"/>
      <c r="CJ20" s="653"/>
      <c r="CK20" s="653"/>
      <c r="CL20" s="653"/>
      <c r="CM20" s="653"/>
      <c r="CN20" s="653"/>
      <c r="CO20" s="653"/>
      <c r="CP20" s="653"/>
      <c r="CQ20" s="654"/>
      <c r="CR20" s="655">
        <v>24498896</v>
      </c>
      <c r="CS20" s="656"/>
      <c r="CT20" s="656"/>
      <c r="CU20" s="656"/>
      <c r="CV20" s="656"/>
      <c r="CW20" s="656"/>
      <c r="CX20" s="656"/>
      <c r="CY20" s="657"/>
      <c r="CZ20" s="693">
        <v>100</v>
      </c>
      <c r="DA20" s="693"/>
      <c r="DB20" s="693"/>
      <c r="DC20" s="693"/>
      <c r="DD20" s="661">
        <v>3799053</v>
      </c>
      <c r="DE20" s="656"/>
      <c r="DF20" s="656"/>
      <c r="DG20" s="656"/>
      <c r="DH20" s="656"/>
      <c r="DI20" s="656"/>
      <c r="DJ20" s="656"/>
      <c r="DK20" s="656"/>
      <c r="DL20" s="656"/>
      <c r="DM20" s="656"/>
      <c r="DN20" s="656"/>
      <c r="DO20" s="656"/>
      <c r="DP20" s="657"/>
      <c r="DQ20" s="661">
        <v>15781659</v>
      </c>
      <c r="DR20" s="656"/>
      <c r="DS20" s="656"/>
      <c r="DT20" s="656"/>
      <c r="DU20" s="656"/>
      <c r="DV20" s="656"/>
      <c r="DW20" s="656"/>
      <c r="DX20" s="656"/>
      <c r="DY20" s="656"/>
      <c r="DZ20" s="656"/>
      <c r="EA20" s="656"/>
      <c r="EB20" s="656"/>
      <c r="EC20" s="692"/>
    </row>
    <row r="21" spans="2:133" ht="11.25" customHeight="1" x14ac:dyDescent="0.15">
      <c r="B21" s="652" t="s">
        <v>282</v>
      </c>
      <c r="C21" s="653"/>
      <c r="D21" s="653"/>
      <c r="E21" s="653"/>
      <c r="F21" s="653"/>
      <c r="G21" s="653"/>
      <c r="H21" s="653"/>
      <c r="I21" s="653"/>
      <c r="J21" s="653"/>
      <c r="K21" s="653"/>
      <c r="L21" s="653"/>
      <c r="M21" s="653"/>
      <c r="N21" s="653"/>
      <c r="O21" s="653"/>
      <c r="P21" s="653"/>
      <c r="Q21" s="654"/>
      <c r="R21" s="655">
        <v>7816206</v>
      </c>
      <c r="S21" s="656"/>
      <c r="T21" s="656"/>
      <c r="U21" s="656"/>
      <c r="V21" s="656"/>
      <c r="W21" s="656"/>
      <c r="X21" s="656"/>
      <c r="Y21" s="657"/>
      <c r="Z21" s="693">
        <v>30.7</v>
      </c>
      <c r="AA21" s="693"/>
      <c r="AB21" s="693"/>
      <c r="AC21" s="693"/>
      <c r="AD21" s="694">
        <v>6855263</v>
      </c>
      <c r="AE21" s="694"/>
      <c r="AF21" s="694"/>
      <c r="AG21" s="694"/>
      <c r="AH21" s="694"/>
      <c r="AI21" s="694"/>
      <c r="AJ21" s="694"/>
      <c r="AK21" s="694"/>
      <c r="AL21" s="658">
        <v>53.7</v>
      </c>
      <c r="AM21" s="659"/>
      <c r="AN21" s="659"/>
      <c r="AO21" s="695"/>
      <c r="AP21" s="652" t="s">
        <v>283</v>
      </c>
      <c r="AQ21" s="732"/>
      <c r="AR21" s="732"/>
      <c r="AS21" s="732"/>
      <c r="AT21" s="732"/>
      <c r="AU21" s="732"/>
      <c r="AV21" s="732"/>
      <c r="AW21" s="732"/>
      <c r="AX21" s="732"/>
      <c r="AY21" s="732"/>
      <c r="AZ21" s="732"/>
      <c r="BA21" s="732"/>
      <c r="BB21" s="732"/>
      <c r="BC21" s="732"/>
      <c r="BD21" s="732"/>
      <c r="BE21" s="732"/>
      <c r="BF21" s="733"/>
      <c r="BG21" s="655" t="s">
        <v>244</v>
      </c>
      <c r="BH21" s="656"/>
      <c r="BI21" s="656"/>
      <c r="BJ21" s="656"/>
      <c r="BK21" s="656"/>
      <c r="BL21" s="656"/>
      <c r="BM21" s="656"/>
      <c r="BN21" s="657"/>
      <c r="BO21" s="693" t="s">
        <v>238</v>
      </c>
      <c r="BP21" s="693"/>
      <c r="BQ21" s="693"/>
      <c r="BR21" s="693"/>
      <c r="BS21" s="694" t="s">
        <v>244</v>
      </c>
      <c r="BT21" s="694"/>
      <c r="BU21" s="694"/>
      <c r="BV21" s="694"/>
      <c r="BW21" s="694"/>
      <c r="BX21" s="694"/>
      <c r="BY21" s="694"/>
      <c r="BZ21" s="694"/>
      <c r="CA21" s="694"/>
      <c r="CB21" s="734"/>
      <c r="CD21" s="636"/>
      <c r="CE21" s="637"/>
      <c r="CF21" s="637"/>
      <c r="CG21" s="637"/>
      <c r="CH21" s="637"/>
      <c r="CI21" s="637"/>
      <c r="CJ21" s="637"/>
      <c r="CK21" s="637"/>
      <c r="CL21" s="637"/>
      <c r="CM21" s="637"/>
      <c r="CN21" s="637"/>
      <c r="CO21" s="637"/>
      <c r="CP21" s="637"/>
      <c r="CQ21" s="638"/>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52" t="s">
        <v>284</v>
      </c>
      <c r="C22" s="653"/>
      <c r="D22" s="653"/>
      <c r="E22" s="653"/>
      <c r="F22" s="653"/>
      <c r="G22" s="653"/>
      <c r="H22" s="653"/>
      <c r="I22" s="653"/>
      <c r="J22" s="653"/>
      <c r="K22" s="653"/>
      <c r="L22" s="653"/>
      <c r="M22" s="653"/>
      <c r="N22" s="653"/>
      <c r="O22" s="653"/>
      <c r="P22" s="653"/>
      <c r="Q22" s="654"/>
      <c r="R22" s="655">
        <v>6855263</v>
      </c>
      <c r="S22" s="656"/>
      <c r="T22" s="656"/>
      <c r="U22" s="656"/>
      <c r="V22" s="656"/>
      <c r="W22" s="656"/>
      <c r="X22" s="656"/>
      <c r="Y22" s="657"/>
      <c r="Z22" s="693">
        <v>27</v>
      </c>
      <c r="AA22" s="693"/>
      <c r="AB22" s="693"/>
      <c r="AC22" s="693"/>
      <c r="AD22" s="694">
        <v>6855263</v>
      </c>
      <c r="AE22" s="694"/>
      <c r="AF22" s="694"/>
      <c r="AG22" s="694"/>
      <c r="AH22" s="694"/>
      <c r="AI22" s="694"/>
      <c r="AJ22" s="694"/>
      <c r="AK22" s="694"/>
      <c r="AL22" s="658">
        <v>53.7</v>
      </c>
      <c r="AM22" s="659"/>
      <c r="AN22" s="659"/>
      <c r="AO22" s="695"/>
      <c r="AP22" s="652" t="s">
        <v>285</v>
      </c>
      <c r="AQ22" s="732"/>
      <c r="AR22" s="732"/>
      <c r="AS22" s="732"/>
      <c r="AT22" s="732"/>
      <c r="AU22" s="732"/>
      <c r="AV22" s="732"/>
      <c r="AW22" s="732"/>
      <c r="AX22" s="732"/>
      <c r="AY22" s="732"/>
      <c r="AZ22" s="732"/>
      <c r="BA22" s="732"/>
      <c r="BB22" s="732"/>
      <c r="BC22" s="732"/>
      <c r="BD22" s="732"/>
      <c r="BE22" s="732"/>
      <c r="BF22" s="733"/>
      <c r="BG22" s="655" t="s">
        <v>238</v>
      </c>
      <c r="BH22" s="656"/>
      <c r="BI22" s="656"/>
      <c r="BJ22" s="656"/>
      <c r="BK22" s="656"/>
      <c r="BL22" s="656"/>
      <c r="BM22" s="656"/>
      <c r="BN22" s="657"/>
      <c r="BO22" s="693" t="s">
        <v>244</v>
      </c>
      <c r="BP22" s="693"/>
      <c r="BQ22" s="693"/>
      <c r="BR22" s="693"/>
      <c r="BS22" s="694" t="s">
        <v>238</v>
      </c>
      <c r="BT22" s="694"/>
      <c r="BU22" s="694"/>
      <c r="BV22" s="694"/>
      <c r="BW22" s="694"/>
      <c r="BX22" s="694"/>
      <c r="BY22" s="694"/>
      <c r="BZ22" s="694"/>
      <c r="CA22" s="694"/>
      <c r="CB22" s="734"/>
      <c r="CD22" s="707" t="s">
        <v>286</v>
      </c>
      <c r="CE22" s="708"/>
      <c r="CF22" s="708"/>
      <c r="CG22" s="708"/>
      <c r="CH22" s="708"/>
      <c r="CI22" s="708"/>
      <c r="CJ22" s="708"/>
      <c r="CK22" s="708"/>
      <c r="CL22" s="708"/>
      <c r="CM22" s="708"/>
      <c r="CN22" s="708"/>
      <c r="CO22" s="708"/>
      <c r="CP22" s="708"/>
      <c r="CQ22" s="708"/>
      <c r="CR22" s="708"/>
      <c r="CS22" s="708"/>
      <c r="CT22" s="708"/>
      <c r="CU22" s="708"/>
      <c r="CV22" s="708"/>
      <c r="CW22" s="708"/>
      <c r="CX22" s="708"/>
      <c r="CY22" s="708"/>
      <c r="CZ22" s="708"/>
      <c r="DA22" s="708"/>
      <c r="DB22" s="708"/>
      <c r="DC22" s="708"/>
      <c r="DD22" s="708"/>
      <c r="DE22" s="708"/>
      <c r="DF22" s="708"/>
      <c r="DG22" s="708"/>
      <c r="DH22" s="708"/>
      <c r="DI22" s="708"/>
      <c r="DJ22" s="708"/>
      <c r="DK22" s="708"/>
      <c r="DL22" s="708"/>
      <c r="DM22" s="708"/>
      <c r="DN22" s="708"/>
      <c r="DO22" s="708"/>
      <c r="DP22" s="708"/>
      <c r="DQ22" s="708"/>
      <c r="DR22" s="708"/>
      <c r="DS22" s="708"/>
      <c r="DT22" s="708"/>
      <c r="DU22" s="708"/>
      <c r="DV22" s="708"/>
      <c r="DW22" s="708"/>
      <c r="DX22" s="708"/>
      <c r="DY22" s="708"/>
      <c r="DZ22" s="708"/>
      <c r="EA22" s="708"/>
      <c r="EB22" s="708"/>
      <c r="EC22" s="709"/>
    </row>
    <row r="23" spans="2:133" ht="11.25" customHeight="1" x14ac:dyDescent="0.15">
      <c r="B23" s="652" t="s">
        <v>287</v>
      </c>
      <c r="C23" s="653"/>
      <c r="D23" s="653"/>
      <c r="E23" s="653"/>
      <c r="F23" s="653"/>
      <c r="G23" s="653"/>
      <c r="H23" s="653"/>
      <c r="I23" s="653"/>
      <c r="J23" s="653"/>
      <c r="K23" s="653"/>
      <c r="L23" s="653"/>
      <c r="M23" s="653"/>
      <c r="N23" s="653"/>
      <c r="O23" s="653"/>
      <c r="P23" s="653"/>
      <c r="Q23" s="654"/>
      <c r="R23" s="655">
        <v>960943</v>
      </c>
      <c r="S23" s="656"/>
      <c r="T23" s="656"/>
      <c r="U23" s="656"/>
      <c r="V23" s="656"/>
      <c r="W23" s="656"/>
      <c r="X23" s="656"/>
      <c r="Y23" s="657"/>
      <c r="Z23" s="693">
        <v>3.8</v>
      </c>
      <c r="AA23" s="693"/>
      <c r="AB23" s="693"/>
      <c r="AC23" s="693"/>
      <c r="AD23" s="694" t="s">
        <v>238</v>
      </c>
      <c r="AE23" s="694"/>
      <c r="AF23" s="694"/>
      <c r="AG23" s="694"/>
      <c r="AH23" s="694"/>
      <c r="AI23" s="694"/>
      <c r="AJ23" s="694"/>
      <c r="AK23" s="694"/>
      <c r="AL23" s="658" t="s">
        <v>238</v>
      </c>
      <c r="AM23" s="659"/>
      <c r="AN23" s="659"/>
      <c r="AO23" s="695"/>
      <c r="AP23" s="652" t="s">
        <v>288</v>
      </c>
      <c r="AQ23" s="732"/>
      <c r="AR23" s="732"/>
      <c r="AS23" s="732"/>
      <c r="AT23" s="732"/>
      <c r="AU23" s="732"/>
      <c r="AV23" s="732"/>
      <c r="AW23" s="732"/>
      <c r="AX23" s="732"/>
      <c r="AY23" s="732"/>
      <c r="AZ23" s="732"/>
      <c r="BA23" s="732"/>
      <c r="BB23" s="732"/>
      <c r="BC23" s="732"/>
      <c r="BD23" s="732"/>
      <c r="BE23" s="732"/>
      <c r="BF23" s="733"/>
      <c r="BG23" s="655">
        <v>151347</v>
      </c>
      <c r="BH23" s="656"/>
      <c r="BI23" s="656"/>
      <c r="BJ23" s="656"/>
      <c r="BK23" s="656"/>
      <c r="BL23" s="656"/>
      <c r="BM23" s="656"/>
      <c r="BN23" s="657"/>
      <c r="BO23" s="693">
        <v>3.3</v>
      </c>
      <c r="BP23" s="693"/>
      <c r="BQ23" s="693"/>
      <c r="BR23" s="693"/>
      <c r="BS23" s="694" t="s">
        <v>244</v>
      </c>
      <c r="BT23" s="694"/>
      <c r="BU23" s="694"/>
      <c r="BV23" s="694"/>
      <c r="BW23" s="694"/>
      <c r="BX23" s="694"/>
      <c r="BY23" s="694"/>
      <c r="BZ23" s="694"/>
      <c r="CA23" s="694"/>
      <c r="CB23" s="734"/>
      <c r="CD23" s="707" t="s">
        <v>226</v>
      </c>
      <c r="CE23" s="708"/>
      <c r="CF23" s="708"/>
      <c r="CG23" s="708"/>
      <c r="CH23" s="708"/>
      <c r="CI23" s="708"/>
      <c r="CJ23" s="708"/>
      <c r="CK23" s="708"/>
      <c r="CL23" s="708"/>
      <c r="CM23" s="708"/>
      <c r="CN23" s="708"/>
      <c r="CO23" s="708"/>
      <c r="CP23" s="708"/>
      <c r="CQ23" s="709"/>
      <c r="CR23" s="707" t="s">
        <v>289</v>
      </c>
      <c r="CS23" s="708"/>
      <c r="CT23" s="708"/>
      <c r="CU23" s="708"/>
      <c r="CV23" s="708"/>
      <c r="CW23" s="708"/>
      <c r="CX23" s="708"/>
      <c r="CY23" s="709"/>
      <c r="CZ23" s="707" t="s">
        <v>290</v>
      </c>
      <c r="DA23" s="708"/>
      <c r="DB23" s="708"/>
      <c r="DC23" s="709"/>
      <c r="DD23" s="707" t="s">
        <v>291</v>
      </c>
      <c r="DE23" s="708"/>
      <c r="DF23" s="708"/>
      <c r="DG23" s="708"/>
      <c r="DH23" s="708"/>
      <c r="DI23" s="708"/>
      <c r="DJ23" s="708"/>
      <c r="DK23" s="709"/>
      <c r="DL23" s="745" t="s">
        <v>292</v>
      </c>
      <c r="DM23" s="746"/>
      <c r="DN23" s="746"/>
      <c r="DO23" s="746"/>
      <c r="DP23" s="746"/>
      <c r="DQ23" s="746"/>
      <c r="DR23" s="746"/>
      <c r="DS23" s="746"/>
      <c r="DT23" s="746"/>
      <c r="DU23" s="746"/>
      <c r="DV23" s="747"/>
      <c r="DW23" s="707" t="s">
        <v>293</v>
      </c>
      <c r="DX23" s="708"/>
      <c r="DY23" s="708"/>
      <c r="DZ23" s="708"/>
      <c r="EA23" s="708"/>
      <c r="EB23" s="708"/>
      <c r="EC23" s="709"/>
    </row>
    <row r="24" spans="2:133" ht="11.25" customHeight="1" x14ac:dyDescent="0.15">
      <c r="B24" s="652" t="s">
        <v>294</v>
      </c>
      <c r="C24" s="653"/>
      <c r="D24" s="653"/>
      <c r="E24" s="653"/>
      <c r="F24" s="653"/>
      <c r="G24" s="653"/>
      <c r="H24" s="653"/>
      <c r="I24" s="653"/>
      <c r="J24" s="653"/>
      <c r="K24" s="653"/>
      <c r="L24" s="653"/>
      <c r="M24" s="653"/>
      <c r="N24" s="653"/>
      <c r="O24" s="653"/>
      <c r="P24" s="653"/>
      <c r="Q24" s="654"/>
      <c r="R24" s="655" t="s">
        <v>238</v>
      </c>
      <c r="S24" s="656"/>
      <c r="T24" s="656"/>
      <c r="U24" s="656"/>
      <c r="V24" s="656"/>
      <c r="W24" s="656"/>
      <c r="X24" s="656"/>
      <c r="Y24" s="657"/>
      <c r="Z24" s="693" t="s">
        <v>244</v>
      </c>
      <c r="AA24" s="693"/>
      <c r="AB24" s="693"/>
      <c r="AC24" s="693"/>
      <c r="AD24" s="694" t="s">
        <v>238</v>
      </c>
      <c r="AE24" s="694"/>
      <c r="AF24" s="694"/>
      <c r="AG24" s="694"/>
      <c r="AH24" s="694"/>
      <c r="AI24" s="694"/>
      <c r="AJ24" s="694"/>
      <c r="AK24" s="694"/>
      <c r="AL24" s="658" t="s">
        <v>238</v>
      </c>
      <c r="AM24" s="659"/>
      <c r="AN24" s="659"/>
      <c r="AO24" s="695"/>
      <c r="AP24" s="652" t="s">
        <v>295</v>
      </c>
      <c r="AQ24" s="732"/>
      <c r="AR24" s="732"/>
      <c r="AS24" s="732"/>
      <c r="AT24" s="732"/>
      <c r="AU24" s="732"/>
      <c r="AV24" s="732"/>
      <c r="AW24" s="732"/>
      <c r="AX24" s="732"/>
      <c r="AY24" s="732"/>
      <c r="AZ24" s="732"/>
      <c r="BA24" s="732"/>
      <c r="BB24" s="732"/>
      <c r="BC24" s="732"/>
      <c r="BD24" s="732"/>
      <c r="BE24" s="732"/>
      <c r="BF24" s="733"/>
      <c r="BG24" s="655" t="s">
        <v>238</v>
      </c>
      <c r="BH24" s="656"/>
      <c r="BI24" s="656"/>
      <c r="BJ24" s="656"/>
      <c r="BK24" s="656"/>
      <c r="BL24" s="656"/>
      <c r="BM24" s="656"/>
      <c r="BN24" s="657"/>
      <c r="BO24" s="693" t="s">
        <v>238</v>
      </c>
      <c r="BP24" s="693"/>
      <c r="BQ24" s="693"/>
      <c r="BR24" s="693"/>
      <c r="BS24" s="694" t="s">
        <v>141</v>
      </c>
      <c r="BT24" s="694"/>
      <c r="BU24" s="694"/>
      <c r="BV24" s="694"/>
      <c r="BW24" s="694"/>
      <c r="BX24" s="694"/>
      <c r="BY24" s="694"/>
      <c r="BZ24" s="694"/>
      <c r="CA24" s="694"/>
      <c r="CB24" s="734"/>
      <c r="CD24" s="713" t="s">
        <v>296</v>
      </c>
      <c r="CE24" s="714"/>
      <c r="CF24" s="714"/>
      <c r="CG24" s="714"/>
      <c r="CH24" s="714"/>
      <c r="CI24" s="714"/>
      <c r="CJ24" s="714"/>
      <c r="CK24" s="714"/>
      <c r="CL24" s="714"/>
      <c r="CM24" s="714"/>
      <c r="CN24" s="714"/>
      <c r="CO24" s="714"/>
      <c r="CP24" s="714"/>
      <c r="CQ24" s="715"/>
      <c r="CR24" s="710">
        <v>8624113</v>
      </c>
      <c r="CS24" s="711"/>
      <c r="CT24" s="711"/>
      <c r="CU24" s="711"/>
      <c r="CV24" s="711"/>
      <c r="CW24" s="711"/>
      <c r="CX24" s="711"/>
      <c r="CY24" s="736"/>
      <c r="CZ24" s="737">
        <v>35.200000000000003</v>
      </c>
      <c r="DA24" s="719"/>
      <c r="DB24" s="719"/>
      <c r="DC24" s="739"/>
      <c r="DD24" s="735">
        <v>5913141</v>
      </c>
      <c r="DE24" s="711"/>
      <c r="DF24" s="711"/>
      <c r="DG24" s="711"/>
      <c r="DH24" s="711"/>
      <c r="DI24" s="711"/>
      <c r="DJ24" s="711"/>
      <c r="DK24" s="736"/>
      <c r="DL24" s="735">
        <v>5831664</v>
      </c>
      <c r="DM24" s="711"/>
      <c r="DN24" s="711"/>
      <c r="DO24" s="711"/>
      <c r="DP24" s="711"/>
      <c r="DQ24" s="711"/>
      <c r="DR24" s="711"/>
      <c r="DS24" s="711"/>
      <c r="DT24" s="711"/>
      <c r="DU24" s="711"/>
      <c r="DV24" s="736"/>
      <c r="DW24" s="737">
        <v>45.1</v>
      </c>
      <c r="DX24" s="719"/>
      <c r="DY24" s="719"/>
      <c r="DZ24" s="719"/>
      <c r="EA24" s="719"/>
      <c r="EB24" s="719"/>
      <c r="EC24" s="738"/>
    </row>
    <row r="25" spans="2:133" ht="11.25" customHeight="1" x14ac:dyDescent="0.15">
      <c r="B25" s="652" t="s">
        <v>297</v>
      </c>
      <c r="C25" s="653"/>
      <c r="D25" s="653"/>
      <c r="E25" s="653"/>
      <c r="F25" s="653"/>
      <c r="G25" s="653"/>
      <c r="H25" s="653"/>
      <c r="I25" s="653"/>
      <c r="J25" s="653"/>
      <c r="K25" s="653"/>
      <c r="L25" s="653"/>
      <c r="M25" s="653"/>
      <c r="N25" s="653"/>
      <c r="O25" s="653"/>
      <c r="P25" s="653"/>
      <c r="Q25" s="654"/>
      <c r="R25" s="655">
        <v>13826417</v>
      </c>
      <c r="S25" s="656"/>
      <c r="T25" s="656"/>
      <c r="U25" s="656"/>
      <c r="V25" s="656"/>
      <c r="W25" s="656"/>
      <c r="X25" s="656"/>
      <c r="Y25" s="657"/>
      <c r="Z25" s="693">
        <v>54.4</v>
      </c>
      <c r="AA25" s="693"/>
      <c r="AB25" s="693"/>
      <c r="AC25" s="693"/>
      <c r="AD25" s="694">
        <v>12714127</v>
      </c>
      <c r="AE25" s="694"/>
      <c r="AF25" s="694"/>
      <c r="AG25" s="694"/>
      <c r="AH25" s="694"/>
      <c r="AI25" s="694"/>
      <c r="AJ25" s="694"/>
      <c r="AK25" s="694"/>
      <c r="AL25" s="658">
        <v>99.6</v>
      </c>
      <c r="AM25" s="659"/>
      <c r="AN25" s="659"/>
      <c r="AO25" s="695"/>
      <c r="AP25" s="652" t="s">
        <v>298</v>
      </c>
      <c r="AQ25" s="732"/>
      <c r="AR25" s="732"/>
      <c r="AS25" s="732"/>
      <c r="AT25" s="732"/>
      <c r="AU25" s="732"/>
      <c r="AV25" s="732"/>
      <c r="AW25" s="732"/>
      <c r="AX25" s="732"/>
      <c r="AY25" s="732"/>
      <c r="AZ25" s="732"/>
      <c r="BA25" s="732"/>
      <c r="BB25" s="732"/>
      <c r="BC25" s="732"/>
      <c r="BD25" s="732"/>
      <c r="BE25" s="732"/>
      <c r="BF25" s="733"/>
      <c r="BG25" s="655" t="s">
        <v>238</v>
      </c>
      <c r="BH25" s="656"/>
      <c r="BI25" s="656"/>
      <c r="BJ25" s="656"/>
      <c r="BK25" s="656"/>
      <c r="BL25" s="656"/>
      <c r="BM25" s="656"/>
      <c r="BN25" s="657"/>
      <c r="BO25" s="693" t="s">
        <v>238</v>
      </c>
      <c r="BP25" s="693"/>
      <c r="BQ25" s="693"/>
      <c r="BR25" s="693"/>
      <c r="BS25" s="694" t="s">
        <v>238</v>
      </c>
      <c r="BT25" s="694"/>
      <c r="BU25" s="694"/>
      <c r="BV25" s="694"/>
      <c r="BW25" s="694"/>
      <c r="BX25" s="694"/>
      <c r="BY25" s="694"/>
      <c r="BZ25" s="694"/>
      <c r="CA25" s="694"/>
      <c r="CB25" s="734"/>
      <c r="CD25" s="652" t="s">
        <v>299</v>
      </c>
      <c r="CE25" s="653"/>
      <c r="CF25" s="653"/>
      <c r="CG25" s="653"/>
      <c r="CH25" s="653"/>
      <c r="CI25" s="653"/>
      <c r="CJ25" s="653"/>
      <c r="CK25" s="653"/>
      <c r="CL25" s="653"/>
      <c r="CM25" s="653"/>
      <c r="CN25" s="653"/>
      <c r="CO25" s="653"/>
      <c r="CP25" s="653"/>
      <c r="CQ25" s="654"/>
      <c r="CR25" s="655">
        <v>3229129</v>
      </c>
      <c r="CS25" s="668"/>
      <c r="CT25" s="668"/>
      <c r="CU25" s="668"/>
      <c r="CV25" s="668"/>
      <c r="CW25" s="668"/>
      <c r="CX25" s="668"/>
      <c r="CY25" s="669"/>
      <c r="CZ25" s="658">
        <v>13.2</v>
      </c>
      <c r="DA25" s="670"/>
      <c r="DB25" s="670"/>
      <c r="DC25" s="671"/>
      <c r="DD25" s="661">
        <v>2989427</v>
      </c>
      <c r="DE25" s="668"/>
      <c r="DF25" s="668"/>
      <c r="DG25" s="668"/>
      <c r="DH25" s="668"/>
      <c r="DI25" s="668"/>
      <c r="DJ25" s="668"/>
      <c r="DK25" s="669"/>
      <c r="DL25" s="661">
        <v>2914478</v>
      </c>
      <c r="DM25" s="668"/>
      <c r="DN25" s="668"/>
      <c r="DO25" s="668"/>
      <c r="DP25" s="668"/>
      <c r="DQ25" s="668"/>
      <c r="DR25" s="668"/>
      <c r="DS25" s="668"/>
      <c r="DT25" s="668"/>
      <c r="DU25" s="668"/>
      <c r="DV25" s="669"/>
      <c r="DW25" s="658">
        <v>22.5</v>
      </c>
      <c r="DX25" s="670"/>
      <c r="DY25" s="670"/>
      <c r="DZ25" s="670"/>
      <c r="EA25" s="670"/>
      <c r="EB25" s="670"/>
      <c r="EC25" s="682"/>
    </row>
    <row r="26" spans="2:133" ht="11.25" customHeight="1" x14ac:dyDescent="0.15">
      <c r="B26" s="652" t="s">
        <v>300</v>
      </c>
      <c r="C26" s="653"/>
      <c r="D26" s="653"/>
      <c r="E26" s="653"/>
      <c r="F26" s="653"/>
      <c r="G26" s="653"/>
      <c r="H26" s="653"/>
      <c r="I26" s="653"/>
      <c r="J26" s="653"/>
      <c r="K26" s="653"/>
      <c r="L26" s="653"/>
      <c r="M26" s="653"/>
      <c r="N26" s="653"/>
      <c r="O26" s="653"/>
      <c r="P26" s="653"/>
      <c r="Q26" s="654"/>
      <c r="R26" s="655">
        <v>4076</v>
      </c>
      <c r="S26" s="656"/>
      <c r="T26" s="656"/>
      <c r="U26" s="656"/>
      <c r="V26" s="656"/>
      <c r="W26" s="656"/>
      <c r="X26" s="656"/>
      <c r="Y26" s="657"/>
      <c r="Z26" s="693">
        <v>0</v>
      </c>
      <c r="AA26" s="693"/>
      <c r="AB26" s="693"/>
      <c r="AC26" s="693"/>
      <c r="AD26" s="694">
        <v>4076</v>
      </c>
      <c r="AE26" s="694"/>
      <c r="AF26" s="694"/>
      <c r="AG26" s="694"/>
      <c r="AH26" s="694"/>
      <c r="AI26" s="694"/>
      <c r="AJ26" s="694"/>
      <c r="AK26" s="694"/>
      <c r="AL26" s="658">
        <v>0</v>
      </c>
      <c r="AM26" s="659"/>
      <c r="AN26" s="659"/>
      <c r="AO26" s="695"/>
      <c r="AP26" s="652" t="s">
        <v>301</v>
      </c>
      <c r="AQ26" s="732"/>
      <c r="AR26" s="732"/>
      <c r="AS26" s="732"/>
      <c r="AT26" s="732"/>
      <c r="AU26" s="732"/>
      <c r="AV26" s="732"/>
      <c r="AW26" s="732"/>
      <c r="AX26" s="732"/>
      <c r="AY26" s="732"/>
      <c r="AZ26" s="732"/>
      <c r="BA26" s="732"/>
      <c r="BB26" s="732"/>
      <c r="BC26" s="732"/>
      <c r="BD26" s="732"/>
      <c r="BE26" s="732"/>
      <c r="BF26" s="733"/>
      <c r="BG26" s="655" t="s">
        <v>238</v>
      </c>
      <c r="BH26" s="656"/>
      <c r="BI26" s="656"/>
      <c r="BJ26" s="656"/>
      <c r="BK26" s="656"/>
      <c r="BL26" s="656"/>
      <c r="BM26" s="656"/>
      <c r="BN26" s="657"/>
      <c r="BO26" s="693" t="s">
        <v>238</v>
      </c>
      <c r="BP26" s="693"/>
      <c r="BQ26" s="693"/>
      <c r="BR26" s="693"/>
      <c r="BS26" s="694" t="s">
        <v>141</v>
      </c>
      <c r="BT26" s="694"/>
      <c r="BU26" s="694"/>
      <c r="BV26" s="694"/>
      <c r="BW26" s="694"/>
      <c r="BX26" s="694"/>
      <c r="BY26" s="694"/>
      <c r="BZ26" s="694"/>
      <c r="CA26" s="694"/>
      <c r="CB26" s="734"/>
      <c r="CD26" s="652" t="s">
        <v>302</v>
      </c>
      <c r="CE26" s="653"/>
      <c r="CF26" s="653"/>
      <c r="CG26" s="653"/>
      <c r="CH26" s="653"/>
      <c r="CI26" s="653"/>
      <c r="CJ26" s="653"/>
      <c r="CK26" s="653"/>
      <c r="CL26" s="653"/>
      <c r="CM26" s="653"/>
      <c r="CN26" s="653"/>
      <c r="CO26" s="653"/>
      <c r="CP26" s="653"/>
      <c r="CQ26" s="654"/>
      <c r="CR26" s="655">
        <v>1775441</v>
      </c>
      <c r="CS26" s="656"/>
      <c r="CT26" s="656"/>
      <c r="CU26" s="656"/>
      <c r="CV26" s="656"/>
      <c r="CW26" s="656"/>
      <c r="CX26" s="656"/>
      <c r="CY26" s="657"/>
      <c r="CZ26" s="658">
        <v>7.2</v>
      </c>
      <c r="DA26" s="670"/>
      <c r="DB26" s="670"/>
      <c r="DC26" s="671"/>
      <c r="DD26" s="661">
        <v>1652787</v>
      </c>
      <c r="DE26" s="656"/>
      <c r="DF26" s="656"/>
      <c r="DG26" s="656"/>
      <c r="DH26" s="656"/>
      <c r="DI26" s="656"/>
      <c r="DJ26" s="656"/>
      <c r="DK26" s="657"/>
      <c r="DL26" s="661" t="s">
        <v>238</v>
      </c>
      <c r="DM26" s="656"/>
      <c r="DN26" s="656"/>
      <c r="DO26" s="656"/>
      <c r="DP26" s="656"/>
      <c r="DQ26" s="656"/>
      <c r="DR26" s="656"/>
      <c r="DS26" s="656"/>
      <c r="DT26" s="656"/>
      <c r="DU26" s="656"/>
      <c r="DV26" s="657"/>
      <c r="DW26" s="658" t="s">
        <v>141</v>
      </c>
      <c r="DX26" s="670"/>
      <c r="DY26" s="670"/>
      <c r="DZ26" s="670"/>
      <c r="EA26" s="670"/>
      <c r="EB26" s="670"/>
      <c r="EC26" s="682"/>
    </row>
    <row r="27" spans="2:133" ht="11.25" customHeight="1" x14ac:dyDescent="0.15">
      <c r="B27" s="652" t="s">
        <v>303</v>
      </c>
      <c r="C27" s="653"/>
      <c r="D27" s="653"/>
      <c r="E27" s="653"/>
      <c r="F27" s="653"/>
      <c r="G27" s="653"/>
      <c r="H27" s="653"/>
      <c r="I27" s="653"/>
      <c r="J27" s="653"/>
      <c r="K27" s="653"/>
      <c r="L27" s="653"/>
      <c r="M27" s="653"/>
      <c r="N27" s="653"/>
      <c r="O27" s="653"/>
      <c r="P27" s="653"/>
      <c r="Q27" s="654"/>
      <c r="R27" s="655">
        <v>95141</v>
      </c>
      <c r="S27" s="656"/>
      <c r="T27" s="656"/>
      <c r="U27" s="656"/>
      <c r="V27" s="656"/>
      <c r="W27" s="656"/>
      <c r="X27" s="656"/>
      <c r="Y27" s="657"/>
      <c r="Z27" s="693">
        <v>0.4</v>
      </c>
      <c r="AA27" s="693"/>
      <c r="AB27" s="693"/>
      <c r="AC27" s="693"/>
      <c r="AD27" s="694" t="s">
        <v>238</v>
      </c>
      <c r="AE27" s="694"/>
      <c r="AF27" s="694"/>
      <c r="AG27" s="694"/>
      <c r="AH27" s="694"/>
      <c r="AI27" s="694"/>
      <c r="AJ27" s="694"/>
      <c r="AK27" s="694"/>
      <c r="AL27" s="658" t="s">
        <v>141</v>
      </c>
      <c r="AM27" s="659"/>
      <c r="AN27" s="659"/>
      <c r="AO27" s="695"/>
      <c r="AP27" s="652" t="s">
        <v>304</v>
      </c>
      <c r="AQ27" s="653"/>
      <c r="AR27" s="653"/>
      <c r="AS27" s="653"/>
      <c r="AT27" s="653"/>
      <c r="AU27" s="653"/>
      <c r="AV27" s="653"/>
      <c r="AW27" s="653"/>
      <c r="AX27" s="653"/>
      <c r="AY27" s="653"/>
      <c r="AZ27" s="653"/>
      <c r="BA27" s="653"/>
      <c r="BB27" s="653"/>
      <c r="BC27" s="653"/>
      <c r="BD27" s="653"/>
      <c r="BE27" s="653"/>
      <c r="BF27" s="654"/>
      <c r="BG27" s="655">
        <v>4578438</v>
      </c>
      <c r="BH27" s="656"/>
      <c r="BI27" s="656"/>
      <c r="BJ27" s="656"/>
      <c r="BK27" s="656"/>
      <c r="BL27" s="656"/>
      <c r="BM27" s="656"/>
      <c r="BN27" s="657"/>
      <c r="BO27" s="693">
        <v>100</v>
      </c>
      <c r="BP27" s="693"/>
      <c r="BQ27" s="693"/>
      <c r="BR27" s="693"/>
      <c r="BS27" s="694">
        <v>68494</v>
      </c>
      <c r="BT27" s="694"/>
      <c r="BU27" s="694"/>
      <c r="BV27" s="694"/>
      <c r="BW27" s="694"/>
      <c r="BX27" s="694"/>
      <c r="BY27" s="694"/>
      <c r="BZ27" s="694"/>
      <c r="CA27" s="694"/>
      <c r="CB27" s="734"/>
      <c r="CD27" s="652" t="s">
        <v>305</v>
      </c>
      <c r="CE27" s="653"/>
      <c r="CF27" s="653"/>
      <c r="CG27" s="653"/>
      <c r="CH27" s="653"/>
      <c r="CI27" s="653"/>
      <c r="CJ27" s="653"/>
      <c r="CK27" s="653"/>
      <c r="CL27" s="653"/>
      <c r="CM27" s="653"/>
      <c r="CN27" s="653"/>
      <c r="CO27" s="653"/>
      <c r="CP27" s="653"/>
      <c r="CQ27" s="654"/>
      <c r="CR27" s="655">
        <v>3476810</v>
      </c>
      <c r="CS27" s="668"/>
      <c r="CT27" s="668"/>
      <c r="CU27" s="668"/>
      <c r="CV27" s="668"/>
      <c r="CW27" s="668"/>
      <c r="CX27" s="668"/>
      <c r="CY27" s="669"/>
      <c r="CZ27" s="658">
        <v>14.2</v>
      </c>
      <c r="DA27" s="670"/>
      <c r="DB27" s="670"/>
      <c r="DC27" s="671"/>
      <c r="DD27" s="661">
        <v>1009762</v>
      </c>
      <c r="DE27" s="668"/>
      <c r="DF27" s="668"/>
      <c r="DG27" s="668"/>
      <c r="DH27" s="668"/>
      <c r="DI27" s="668"/>
      <c r="DJ27" s="668"/>
      <c r="DK27" s="669"/>
      <c r="DL27" s="661">
        <v>1003234</v>
      </c>
      <c r="DM27" s="668"/>
      <c r="DN27" s="668"/>
      <c r="DO27" s="668"/>
      <c r="DP27" s="668"/>
      <c r="DQ27" s="668"/>
      <c r="DR27" s="668"/>
      <c r="DS27" s="668"/>
      <c r="DT27" s="668"/>
      <c r="DU27" s="668"/>
      <c r="DV27" s="669"/>
      <c r="DW27" s="658">
        <v>7.8</v>
      </c>
      <c r="DX27" s="670"/>
      <c r="DY27" s="670"/>
      <c r="DZ27" s="670"/>
      <c r="EA27" s="670"/>
      <c r="EB27" s="670"/>
      <c r="EC27" s="682"/>
    </row>
    <row r="28" spans="2:133" ht="11.25" customHeight="1" x14ac:dyDescent="0.15">
      <c r="B28" s="652" t="s">
        <v>306</v>
      </c>
      <c r="C28" s="653"/>
      <c r="D28" s="653"/>
      <c r="E28" s="653"/>
      <c r="F28" s="653"/>
      <c r="G28" s="653"/>
      <c r="H28" s="653"/>
      <c r="I28" s="653"/>
      <c r="J28" s="653"/>
      <c r="K28" s="653"/>
      <c r="L28" s="653"/>
      <c r="M28" s="653"/>
      <c r="N28" s="653"/>
      <c r="O28" s="653"/>
      <c r="P28" s="653"/>
      <c r="Q28" s="654"/>
      <c r="R28" s="655">
        <v>183829</v>
      </c>
      <c r="S28" s="656"/>
      <c r="T28" s="656"/>
      <c r="U28" s="656"/>
      <c r="V28" s="656"/>
      <c r="W28" s="656"/>
      <c r="X28" s="656"/>
      <c r="Y28" s="657"/>
      <c r="Z28" s="693">
        <v>0.7</v>
      </c>
      <c r="AA28" s="693"/>
      <c r="AB28" s="693"/>
      <c r="AC28" s="693"/>
      <c r="AD28" s="694">
        <v>20491</v>
      </c>
      <c r="AE28" s="694"/>
      <c r="AF28" s="694"/>
      <c r="AG28" s="694"/>
      <c r="AH28" s="694"/>
      <c r="AI28" s="694"/>
      <c r="AJ28" s="694"/>
      <c r="AK28" s="694"/>
      <c r="AL28" s="658">
        <v>0.2</v>
      </c>
      <c r="AM28" s="659"/>
      <c r="AN28" s="659"/>
      <c r="AO28" s="695"/>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93"/>
      <c r="BP28" s="693"/>
      <c r="BQ28" s="693"/>
      <c r="BR28" s="693"/>
      <c r="BS28" s="661"/>
      <c r="BT28" s="656"/>
      <c r="BU28" s="656"/>
      <c r="BV28" s="656"/>
      <c r="BW28" s="656"/>
      <c r="BX28" s="656"/>
      <c r="BY28" s="656"/>
      <c r="BZ28" s="656"/>
      <c r="CA28" s="656"/>
      <c r="CB28" s="692"/>
      <c r="CD28" s="652" t="s">
        <v>307</v>
      </c>
      <c r="CE28" s="653"/>
      <c r="CF28" s="653"/>
      <c r="CG28" s="653"/>
      <c r="CH28" s="653"/>
      <c r="CI28" s="653"/>
      <c r="CJ28" s="653"/>
      <c r="CK28" s="653"/>
      <c r="CL28" s="653"/>
      <c r="CM28" s="653"/>
      <c r="CN28" s="653"/>
      <c r="CO28" s="653"/>
      <c r="CP28" s="653"/>
      <c r="CQ28" s="654"/>
      <c r="CR28" s="655">
        <v>1918174</v>
      </c>
      <c r="CS28" s="656"/>
      <c r="CT28" s="656"/>
      <c r="CU28" s="656"/>
      <c r="CV28" s="656"/>
      <c r="CW28" s="656"/>
      <c r="CX28" s="656"/>
      <c r="CY28" s="657"/>
      <c r="CZ28" s="658">
        <v>7.8</v>
      </c>
      <c r="DA28" s="670"/>
      <c r="DB28" s="670"/>
      <c r="DC28" s="671"/>
      <c r="DD28" s="661">
        <v>1913952</v>
      </c>
      <c r="DE28" s="656"/>
      <c r="DF28" s="656"/>
      <c r="DG28" s="656"/>
      <c r="DH28" s="656"/>
      <c r="DI28" s="656"/>
      <c r="DJ28" s="656"/>
      <c r="DK28" s="657"/>
      <c r="DL28" s="661">
        <v>1913952</v>
      </c>
      <c r="DM28" s="656"/>
      <c r="DN28" s="656"/>
      <c r="DO28" s="656"/>
      <c r="DP28" s="656"/>
      <c r="DQ28" s="656"/>
      <c r="DR28" s="656"/>
      <c r="DS28" s="656"/>
      <c r="DT28" s="656"/>
      <c r="DU28" s="656"/>
      <c r="DV28" s="657"/>
      <c r="DW28" s="658">
        <v>14.8</v>
      </c>
      <c r="DX28" s="670"/>
      <c r="DY28" s="670"/>
      <c r="DZ28" s="670"/>
      <c r="EA28" s="670"/>
      <c r="EB28" s="670"/>
      <c r="EC28" s="682"/>
    </row>
    <row r="29" spans="2:133" ht="11.25" customHeight="1" x14ac:dyDescent="0.15">
      <c r="B29" s="652" t="s">
        <v>308</v>
      </c>
      <c r="C29" s="653"/>
      <c r="D29" s="653"/>
      <c r="E29" s="653"/>
      <c r="F29" s="653"/>
      <c r="G29" s="653"/>
      <c r="H29" s="653"/>
      <c r="I29" s="653"/>
      <c r="J29" s="653"/>
      <c r="K29" s="653"/>
      <c r="L29" s="653"/>
      <c r="M29" s="653"/>
      <c r="N29" s="653"/>
      <c r="O29" s="653"/>
      <c r="P29" s="653"/>
      <c r="Q29" s="654"/>
      <c r="R29" s="655">
        <v>66048</v>
      </c>
      <c r="S29" s="656"/>
      <c r="T29" s="656"/>
      <c r="U29" s="656"/>
      <c r="V29" s="656"/>
      <c r="W29" s="656"/>
      <c r="X29" s="656"/>
      <c r="Y29" s="657"/>
      <c r="Z29" s="693">
        <v>0.3</v>
      </c>
      <c r="AA29" s="693"/>
      <c r="AB29" s="693"/>
      <c r="AC29" s="693"/>
      <c r="AD29" s="694" t="s">
        <v>244</v>
      </c>
      <c r="AE29" s="694"/>
      <c r="AF29" s="694"/>
      <c r="AG29" s="694"/>
      <c r="AH29" s="694"/>
      <c r="AI29" s="694"/>
      <c r="AJ29" s="694"/>
      <c r="AK29" s="694"/>
      <c r="AL29" s="658" t="s">
        <v>238</v>
      </c>
      <c r="AM29" s="659"/>
      <c r="AN29" s="659"/>
      <c r="AO29" s="695"/>
      <c r="AP29" s="636"/>
      <c r="AQ29" s="637"/>
      <c r="AR29" s="637"/>
      <c r="AS29" s="637"/>
      <c r="AT29" s="637"/>
      <c r="AU29" s="637"/>
      <c r="AV29" s="637"/>
      <c r="AW29" s="637"/>
      <c r="AX29" s="637"/>
      <c r="AY29" s="637"/>
      <c r="AZ29" s="637"/>
      <c r="BA29" s="637"/>
      <c r="BB29" s="637"/>
      <c r="BC29" s="637"/>
      <c r="BD29" s="637"/>
      <c r="BE29" s="637"/>
      <c r="BF29" s="638"/>
      <c r="BG29" s="655"/>
      <c r="BH29" s="656"/>
      <c r="BI29" s="656"/>
      <c r="BJ29" s="656"/>
      <c r="BK29" s="656"/>
      <c r="BL29" s="656"/>
      <c r="BM29" s="656"/>
      <c r="BN29" s="657"/>
      <c r="BO29" s="693"/>
      <c r="BP29" s="693"/>
      <c r="BQ29" s="693"/>
      <c r="BR29" s="693"/>
      <c r="BS29" s="694"/>
      <c r="BT29" s="694"/>
      <c r="BU29" s="694"/>
      <c r="BV29" s="694"/>
      <c r="BW29" s="694"/>
      <c r="BX29" s="694"/>
      <c r="BY29" s="694"/>
      <c r="BZ29" s="694"/>
      <c r="CA29" s="694"/>
      <c r="CB29" s="734"/>
      <c r="CD29" s="674" t="s">
        <v>309</v>
      </c>
      <c r="CE29" s="675"/>
      <c r="CF29" s="652" t="s">
        <v>72</v>
      </c>
      <c r="CG29" s="653"/>
      <c r="CH29" s="653"/>
      <c r="CI29" s="653"/>
      <c r="CJ29" s="653"/>
      <c r="CK29" s="653"/>
      <c r="CL29" s="653"/>
      <c r="CM29" s="653"/>
      <c r="CN29" s="653"/>
      <c r="CO29" s="653"/>
      <c r="CP29" s="653"/>
      <c r="CQ29" s="654"/>
      <c r="CR29" s="655">
        <v>1917843</v>
      </c>
      <c r="CS29" s="668"/>
      <c r="CT29" s="668"/>
      <c r="CU29" s="668"/>
      <c r="CV29" s="668"/>
      <c r="CW29" s="668"/>
      <c r="CX29" s="668"/>
      <c r="CY29" s="669"/>
      <c r="CZ29" s="658">
        <v>7.8</v>
      </c>
      <c r="DA29" s="670"/>
      <c r="DB29" s="670"/>
      <c r="DC29" s="671"/>
      <c r="DD29" s="661">
        <v>1913621</v>
      </c>
      <c r="DE29" s="668"/>
      <c r="DF29" s="668"/>
      <c r="DG29" s="668"/>
      <c r="DH29" s="668"/>
      <c r="DI29" s="668"/>
      <c r="DJ29" s="668"/>
      <c r="DK29" s="669"/>
      <c r="DL29" s="661">
        <v>1913621</v>
      </c>
      <c r="DM29" s="668"/>
      <c r="DN29" s="668"/>
      <c r="DO29" s="668"/>
      <c r="DP29" s="668"/>
      <c r="DQ29" s="668"/>
      <c r="DR29" s="668"/>
      <c r="DS29" s="668"/>
      <c r="DT29" s="668"/>
      <c r="DU29" s="668"/>
      <c r="DV29" s="669"/>
      <c r="DW29" s="658">
        <v>14.8</v>
      </c>
      <c r="DX29" s="670"/>
      <c r="DY29" s="670"/>
      <c r="DZ29" s="670"/>
      <c r="EA29" s="670"/>
      <c r="EB29" s="670"/>
      <c r="EC29" s="682"/>
    </row>
    <row r="30" spans="2:133" ht="11.25" customHeight="1" x14ac:dyDescent="0.15">
      <c r="B30" s="652" t="s">
        <v>310</v>
      </c>
      <c r="C30" s="653"/>
      <c r="D30" s="653"/>
      <c r="E30" s="653"/>
      <c r="F30" s="653"/>
      <c r="G30" s="653"/>
      <c r="H30" s="653"/>
      <c r="I30" s="653"/>
      <c r="J30" s="653"/>
      <c r="K30" s="653"/>
      <c r="L30" s="653"/>
      <c r="M30" s="653"/>
      <c r="N30" s="653"/>
      <c r="O30" s="653"/>
      <c r="P30" s="653"/>
      <c r="Q30" s="654"/>
      <c r="R30" s="655">
        <v>3451074</v>
      </c>
      <c r="S30" s="656"/>
      <c r="T30" s="656"/>
      <c r="U30" s="656"/>
      <c r="V30" s="656"/>
      <c r="W30" s="656"/>
      <c r="X30" s="656"/>
      <c r="Y30" s="657"/>
      <c r="Z30" s="693">
        <v>13.6</v>
      </c>
      <c r="AA30" s="693"/>
      <c r="AB30" s="693"/>
      <c r="AC30" s="693"/>
      <c r="AD30" s="694" t="s">
        <v>238</v>
      </c>
      <c r="AE30" s="694"/>
      <c r="AF30" s="694"/>
      <c r="AG30" s="694"/>
      <c r="AH30" s="694"/>
      <c r="AI30" s="694"/>
      <c r="AJ30" s="694"/>
      <c r="AK30" s="694"/>
      <c r="AL30" s="658" t="s">
        <v>238</v>
      </c>
      <c r="AM30" s="659"/>
      <c r="AN30" s="659"/>
      <c r="AO30" s="695"/>
      <c r="AP30" s="707" t="s">
        <v>226</v>
      </c>
      <c r="AQ30" s="708"/>
      <c r="AR30" s="708"/>
      <c r="AS30" s="708"/>
      <c r="AT30" s="708"/>
      <c r="AU30" s="708"/>
      <c r="AV30" s="708"/>
      <c r="AW30" s="708"/>
      <c r="AX30" s="708"/>
      <c r="AY30" s="708"/>
      <c r="AZ30" s="708"/>
      <c r="BA30" s="708"/>
      <c r="BB30" s="708"/>
      <c r="BC30" s="708"/>
      <c r="BD30" s="708"/>
      <c r="BE30" s="708"/>
      <c r="BF30" s="709"/>
      <c r="BG30" s="707" t="s">
        <v>311</v>
      </c>
      <c r="BH30" s="725"/>
      <c r="BI30" s="725"/>
      <c r="BJ30" s="725"/>
      <c r="BK30" s="725"/>
      <c r="BL30" s="725"/>
      <c r="BM30" s="725"/>
      <c r="BN30" s="725"/>
      <c r="BO30" s="725"/>
      <c r="BP30" s="725"/>
      <c r="BQ30" s="726"/>
      <c r="BR30" s="707" t="s">
        <v>312</v>
      </c>
      <c r="BS30" s="725"/>
      <c r="BT30" s="725"/>
      <c r="BU30" s="725"/>
      <c r="BV30" s="725"/>
      <c r="BW30" s="725"/>
      <c r="BX30" s="725"/>
      <c r="BY30" s="725"/>
      <c r="BZ30" s="725"/>
      <c r="CA30" s="725"/>
      <c r="CB30" s="726"/>
      <c r="CD30" s="676"/>
      <c r="CE30" s="677"/>
      <c r="CF30" s="652" t="s">
        <v>313</v>
      </c>
      <c r="CG30" s="653"/>
      <c r="CH30" s="653"/>
      <c r="CI30" s="653"/>
      <c r="CJ30" s="653"/>
      <c r="CK30" s="653"/>
      <c r="CL30" s="653"/>
      <c r="CM30" s="653"/>
      <c r="CN30" s="653"/>
      <c r="CO30" s="653"/>
      <c r="CP30" s="653"/>
      <c r="CQ30" s="654"/>
      <c r="CR30" s="655">
        <v>1868480</v>
      </c>
      <c r="CS30" s="656"/>
      <c r="CT30" s="656"/>
      <c r="CU30" s="656"/>
      <c r="CV30" s="656"/>
      <c r="CW30" s="656"/>
      <c r="CX30" s="656"/>
      <c r="CY30" s="657"/>
      <c r="CZ30" s="658">
        <v>7.6</v>
      </c>
      <c r="DA30" s="670"/>
      <c r="DB30" s="670"/>
      <c r="DC30" s="671"/>
      <c r="DD30" s="661">
        <v>1864409</v>
      </c>
      <c r="DE30" s="656"/>
      <c r="DF30" s="656"/>
      <c r="DG30" s="656"/>
      <c r="DH30" s="656"/>
      <c r="DI30" s="656"/>
      <c r="DJ30" s="656"/>
      <c r="DK30" s="657"/>
      <c r="DL30" s="661">
        <v>1864409</v>
      </c>
      <c r="DM30" s="656"/>
      <c r="DN30" s="656"/>
      <c r="DO30" s="656"/>
      <c r="DP30" s="656"/>
      <c r="DQ30" s="656"/>
      <c r="DR30" s="656"/>
      <c r="DS30" s="656"/>
      <c r="DT30" s="656"/>
      <c r="DU30" s="656"/>
      <c r="DV30" s="657"/>
      <c r="DW30" s="658">
        <v>14.4</v>
      </c>
      <c r="DX30" s="670"/>
      <c r="DY30" s="670"/>
      <c r="DZ30" s="670"/>
      <c r="EA30" s="670"/>
      <c r="EB30" s="670"/>
      <c r="EC30" s="682"/>
    </row>
    <row r="31" spans="2:133" ht="11.25" customHeight="1" x14ac:dyDescent="0.15">
      <c r="B31" s="722" t="s">
        <v>314</v>
      </c>
      <c r="C31" s="723"/>
      <c r="D31" s="723"/>
      <c r="E31" s="723"/>
      <c r="F31" s="723"/>
      <c r="G31" s="723"/>
      <c r="H31" s="723"/>
      <c r="I31" s="723"/>
      <c r="J31" s="723"/>
      <c r="K31" s="723"/>
      <c r="L31" s="723"/>
      <c r="M31" s="723"/>
      <c r="N31" s="723"/>
      <c r="O31" s="723"/>
      <c r="P31" s="723"/>
      <c r="Q31" s="724"/>
      <c r="R31" s="655" t="s">
        <v>238</v>
      </c>
      <c r="S31" s="656"/>
      <c r="T31" s="656"/>
      <c r="U31" s="656"/>
      <c r="V31" s="656"/>
      <c r="W31" s="656"/>
      <c r="X31" s="656"/>
      <c r="Y31" s="657"/>
      <c r="Z31" s="693" t="s">
        <v>244</v>
      </c>
      <c r="AA31" s="693"/>
      <c r="AB31" s="693"/>
      <c r="AC31" s="693"/>
      <c r="AD31" s="694" t="s">
        <v>238</v>
      </c>
      <c r="AE31" s="694"/>
      <c r="AF31" s="694"/>
      <c r="AG31" s="694"/>
      <c r="AH31" s="694"/>
      <c r="AI31" s="694"/>
      <c r="AJ31" s="694"/>
      <c r="AK31" s="694"/>
      <c r="AL31" s="658" t="s">
        <v>238</v>
      </c>
      <c r="AM31" s="659"/>
      <c r="AN31" s="659"/>
      <c r="AO31" s="695"/>
      <c r="AP31" s="727" t="s">
        <v>315</v>
      </c>
      <c r="AQ31" s="728"/>
      <c r="AR31" s="728"/>
      <c r="AS31" s="728"/>
      <c r="AT31" s="729" t="s">
        <v>316</v>
      </c>
      <c r="AU31" s="216"/>
      <c r="AV31" s="216"/>
      <c r="AW31" s="216"/>
      <c r="AX31" s="713" t="s">
        <v>191</v>
      </c>
      <c r="AY31" s="714"/>
      <c r="AZ31" s="714"/>
      <c r="BA31" s="714"/>
      <c r="BB31" s="714"/>
      <c r="BC31" s="714"/>
      <c r="BD31" s="714"/>
      <c r="BE31" s="714"/>
      <c r="BF31" s="715"/>
      <c r="BG31" s="717">
        <v>99</v>
      </c>
      <c r="BH31" s="718"/>
      <c r="BI31" s="718"/>
      <c r="BJ31" s="718"/>
      <c r="BK31" s="718"/>
      <c r="BL31" s="718"/>
      <c r="BM31" s="719">
        <v>95.1</v>
      </c>
      <c r="BN31" s="718"/>
      <c r="BO31" s="718"/>
      <c r="BP31" s="718"/>
      <c r="BQ31" s="720"/>
      <c r="BR31" s="717">
        <v>99.2</v>
      </c>
      <c r="BS31" s="718"/>
      <c r="BT31" s="718"/>
      <c r="BU31" s="718"/>
      <c r="BV31" s="718"/>
      <c r="BW31" s="718"/>
      <c r="BX31" s="719">
        <v>94.9</v>
      </c>
      <c r="BY31" s="718"/>
      <c r="BZ31" s="718"/>
      <c r="CA31" s="718"/>
      <c r="CB31" s="720"/>
      <c r="CD31" s="676"/>
      <c r="CE31" s="677"/>
      <c r="CF31" s="652" t="s">
        <v>317</v>
      </c>
      <c r="CG31" s="653"/>
      <c r="CH31" s="653"/>
      <c r="CI31" s="653"/>
      <c r="CJ31" s="653"/>
      <c r="CK31" s="653"/>
      <c r="CL31" s="653"/>
      <c r="CM31" s="653"/>
      <c r="CN31" s="653"/>
      <c r="CO31" s="653"/>
      <c r="CP31" s="653"/>
      <c r="CQ31" s="654"/>
      <c r="CR31" s="655">
        <v>49363</v>
      </c>
      <c r="CS31" s="668"/>
      <c r="CT31" s="668"/>
      <c r="CU31" s="668"/>
      <c r="CV31" s="668"/>
      <c r="CW31" s="668"/>
      <c r="CX31" s="668"/>
      <c r="CY31" s="669"/>
      <c r="CZ31" s="658">
        <v>0.2</v>
      </c>
      <c r="DA31" s="670"/>
      <c r="DB31" s="670"/>
      <c r="DC31" s="671"/>
      <c r="DD31" s="661">
        <v>49212</v>
      </c>
      <c r="DE31" s="668"/>
      <c r="DF31" s="668"/>
      <c r="DG31" s="668"/>
      <c r="DH31" s="668"/>
      <c r="DI31" s="668"/>
      <c r="DJ31" s="668"/>
      <c r="DK31" s="669"/>
      <c r="DL31" s="661">
        <v>49212</v>
      </c>
      <c r="DM31" s="668"/>
      <c r="DN31" s="668"/>
      <c r="DO31" s="668"/>
      <c r="DP31" s="668"/>
      <c r="DQ31" s="668"/>
      <c r="DR31" s="668"/>
      <c r="DS31" s="668"/>
      <c r="DT31" s="668"/>
      <c r="DU31" s="668"/>
      <c r="DV31" s="669"/>
      <c r="DW31" s="658">
        <v>0.4</v>
      </c>
      <c r="DX31" s="670"/>
      <c r="DY31" s="670"/>
      <c r="DZ31" s="670"/>
      <c r="EA31" s="670"/>
      <c r="EB31" s="670"/>
      <c r="EC31" s="682"/>
    </row>
    <row r="32" spans="2:133" ht="11.25" customHeight="1" x14ac:dyDescent="0.15">
      <c r="B32" s="652" t="s">
        <v>318</v>
      </c>
      <c r="C32" s="653"/>
      <c r="D32" s="653"/>
      <c r="E32" s="653"/>
      <c r="F32" s="653"/>
      <c r="G32" s="653"/>
      <c r="H32" s="653"/>
      <c r="I32" s="653"/>
      <c r="J32" s="653"/>
      <c r="K32" s="653"/>
      <c r="L32" s="653"/>
      <c r="M32" s="653"/>
      <c r="N32" s="653"/>
      <c r="O32" s="653"/>
      <c r="P32" s="653"/>
      <c r="Q32" s="654"/>
      <c r="R32" s="655">
        <v>1311871</v>
      </c>
      <c r="S32" s="656"/>
      <c r="T32" s="656"/>
      <c r="U32" s="656"/>
      <c r="V32" s="656"/>
      <c r="W32" s="656"/>
      <c r="X32" s="656"/>
      <c r="Y32" s="657"/>
      <c r="Z32" s="693">
        <v>5.2</v>
      </c>
      <c r="AA32" s="693"/>
      <c r="AB32" s="693"/>
      <c r="AC32" s="693"/>
      <c r="AD32" s="694" t="s">
        <v>244</v>
      </c>
      <c r="AE32" s="694"/>
      <c r="AF32" s="694"/>
      <c r="AG32" s="694"/>
      <c r="AH32" s="694"/>
      <c r="AI32" s="694"/>
      <c r="AJ32" s="694"/>
      <c r="AK32" s="694"/>
      <c r="AL32" s="658" t="s">
        <v>141</v>
      </c>
      <c r="AM32" s="659"/>
      <c r="AN32" s="659"/>
      <c r="AO32" s="695"/>
      <c r="AP32" s="696"/>
      <c r="AQ32" s="697"/>
      <c r="AR32" s="697"/>
      <c r="AS32" s="697"/>
      <c r="AT32" s="730"/>
      <c r="AU32" s="212" t="s">
        <v>319</v>
      </c>
      <c r="AX32" s="652" t="s">
        <v>320</v>
      </c>
      <c r="AY32" s="653"/>
      <c r="AZ32" s="653"/>
      <c r="BA32" s="653"/>
      <c r="BB32" s="653"/>
      <c r="BC32" s="653"/>
      <c r="BD32" s="653"/>
      <c r="BE32" s="653"/>
      <c r="BF32" s="654"/>
      <c r="BG32" s="721">
        <v>99.4</v>
      </c>
      <c r="BH32" s="668"/>
      <c r="BI32" s="668"/>
      <c r="BJ32" s="668"/>
      <c r="BK32" s="668"/>
      <c r="BL32" s="668"/>
      <c r="BM32" s="659">
        <v>97.1</v>
      </c>
      <c r="BN32" s="668"/>
      <c r="BO32" s="668"/>
      <c r="BP32" s="668"/>
      <c r="BQ32" s="691"/>
      <c r="BR32" s="721">
        <v>99.5</v>
      </c>
      <c r="BS32" s="668"/>
      <c r="BT32" s="668"/>
      <c r="BU32" s="668"/>
      <c r="BV32" s="668"/>
      <c r="BW32" s="668"/>
      <c r="BX32" s="659">
        <v>97.1</v>
      </c>
      <c r="BY32" s="668"/>
      <c r="BZ32" s="668"/>
      <c r="CA32" s="668"/>
      <c r="CB32" s="691"/>
      <c r="CD32" s="678"/>
      <c r="CE32" s="679"/>
      <c r="CF32" s="652" t="s">
        <v>321</v>
      </c>
      <c r="CG32" s="653"/>
      <c r="CH32" s="653"/>
      <c r="CI32" s="653"/>
      <c r="CJ32" s="653"/>
      <c r="CK32" s="653"/>
      <c r="CL32" s="653"/>
      <c r="CM32" s="653"/>
      <c r="CN32" s="653"/>
      <c r="CO32" s="653"/>
      <c r="CP32" s="653"/>
      <c r="CQ32" s="654"/>
      <c r="CR32" s="655">
        <v>331</v>
      </c>
      <c r="CS32" s="656"/>
      <c r="CT32" s="656"/>
      <c r="CU32" s="656"/>
      <c r="CV32" s="656"/>
      <c r="CW32" s="656"/>
      <c r="CX32" s="656"/>
      <c r="CY32" s="657"/>
      <c r="CZ32" s="658">
        <v>0</v>
      </c>
      <c r="DA32" s="670"/>
      <c r="DB32" s="670"/>
      <c r="DC32" s="671"/>
      <c r="DD32" s="661">
        <v>331</v>
      </c>
      <c r="DE32" s="656"/>
      <c r="DF32" s="656"/>
      <c r="DG32" s="656"/>
      <c r="DH32" s="656"/>
      <c r="DI32" s="656"/>
      <c r="DJ32" s="656"/>
      <c r="DK32" s="657"/>
      <c r="DL32" s="661">
        <v>331</v>
      </c>
      <c r="DM32" s="656"/>
      <c r="DN32" s="656"/>
      <c r="DO32" s="656"/>
      <c r="DP32" s="656"/>
      <c r="DQ32" s="656"/>
      <c r="DR32" s="656"/>
      <c r="DS32" s="656"/>
      <c r="DT32" s="656"/>
      <c r="DU32" s="656"/>
      <c r="DV32" s="657"/>
      <c r="DW32" s="658">
        <v>0</v>
      </c>
      <c r="DX32" s="670"/>
      <c r="DY32" s="670"/>
      <c r="DZ32" s="670"/>
      <c r="EA32" s="670"/>
      <c r="EB32" s="670"/>
      <c r="EC32" s="682"/>
    </row>
    <row r="33" spans="2:133" ht="11.25" customHeight="1" x14ac:dyDescent="0.15">
      <c r="B33" s="652" t="s">
        <v>322</v>
      </c>
      <c r="C33" s="653"/>
      <c r="D33" s="653"/>
      <c r="E33" s="653"/>
      <c r="F33" s="653"/>
      <c r="G33" s="653"/>
      <c r="H33" s="653"/>
      <c r="I33" s="653"/>
      <c r="J33" s="653"/>
      <c r="K33" s="653"/>
      <c r="L33" s="653"/>
      <c r="M33" s="653"/>
      <c r="N33" s="653"/>
      <c r="O33" s="653"/>
      <c r="P33" s="653"/>
      <c r="Q33" s="654"/>
      <c r="R33" s="655">
        <v>57772</v>
      </c>
      <c r="S33" s="656"/>
      <c r="T33" s="656"/>
      <c r="U33" s="656"/>
      <c r="V33" s="656"/>
      <c r="W33" s="656"/>
      <c r="X33" s="656"/>
      <c r="Y33" s="657"/>
      <c r="Z33" s="693">
        <v>0.2</v>
      </c>
      <c r="AA33" s="693"/>
      <c r="AB33" s="693"/>
      <c r="AC33" s="693"/>
      <c r="AD33" s="694">
        <v>14692</v>
      </c>
      <c r="AE33" s="694"/>
      <c r="AF33" s="694"/>
      <c r="AG33" s="694"/>
      <c r="AH33" s="694"/>
      <c r="AI33" s="694"/>
      <c r="AJ33" s="694"/>
      <c r="AK33" s="694"/>
      <c r="AL33" s="658">
        <v>0.1</v>
      </c>
      <c r="AM33" s="659"/>
      <c r="AN33" s="659"/>
      <c r="AO33" s="695"/>
      <c r="AP33" s="698"/>
      <c r="AQ33" s="699"/>
      <c r="AR33" s="699"/>
      <c r="AS33" s="699"/>
      <c r="AT33" s="731"/>
      <c r="AU33" s="217"/>
      <c r="AV33" s="217"/>
      <c r="AW33" s="217"/>
      <c r="AX33" s="636" t="s">
        <v>323</v>
      </c>
      <c r="AY33" s="637"/>
      <c r="AZ33" s="637"/>
      <c r="BA33" s="637"/>
      <c r="BB33" s="637"/>
      <c r="BC33" s="637"/>
      <c r="BD33" s="637"/>
      <c r="BE33" s="637"/>
      <c r="BF33" s="638"/>
      <c r="BG33" s="716">
        <v>98.7</v>
      </c>
      <c r="BH33" s="640"/>
      <c r="BI33" s="640"/>
      <c r="BJ33" s="640"/>
      <c r="BK33" s="640"/>
      <c r="BL33" s="640"/>
      <c r="BM33" s="686">
        <v>93</v>
      </c>
      <c r="BN33" s="640"/>
      <c r="BO33" s="640"/>
      <c r="BP33" s="640"/>
      <c r="BQ33" s="703"/>
      <c r="BR33" s="716">
        <v>98.9</v>
      </c>
      <c r="BS33" s="640"/>
      <c r="BT33" s="640"/>
      <c r="BU33" s="640"/>
      <c r="BV33" s="640"/>
      <c r="BW33" s="640"/>
      <c r="BX33" s="686">
        <v>92.6</v>
      </c>
      <c r="BY33" s="640"/>
      <c r="BZ33" s="640"/>
      <c r="CA33" s="640"/>
      <c r="CB33" s="703"/>
      <c r="CD33" s="652" t="s">
        <v>324</v>
      </c>
      <c r="CE33" s="653"/>
      <c r="CF33" s="653"/>
      <c r="CG33" s="653"/>
      <c r="CH33" s="653"/>
      <c r="CI33" s="653"/>
      <c r="CJ33" s="653"/>
      <c r="CK33" s="653"/>
      <c r="CL33" s="653"/>
      <c r="CM33" s="653"/>
      <c r="CN33" s="653"/>
      <c r="CO33" s="653"/>
      <c r="CP33" s="653"/>
      <c r="CQ33" s="654"/>
      <c r="CR33" s="655">
        <v>11929568</v>
      </c>
      <c r="CS33" s="668"/>
      <c r="CT33" s="668"/>
      <c r="CU33" s="668"/>
      <c r="CV33" s="668"/>
      <c r="CW33" s="668"/>
      <c r="CX33" s="668"/>
      <c r="CY33" s="669"/>
      <c r="CZ33" s="658">
        <v>48.7</v>
      </c>
      <c r="DA33" s="670"/>
      <c r="DB33" s="670"/>
      <c r="DC33" s="671"/>
      <c r="DD33" s="661">
        <v>9180950</v>
      </c>
      <c r="DE33" s="668"/>
      <c r="DF33" s="668"/>
      <c r="DG33" s="668"/>
      <c r="DH33" s="668"/>
      <c r="DI33" s="668"/>
      <c r="DJ33" s="668"/>
      <c r="DK33" s="669"/>
      <c r="DL33" s="661">
        <v>5405373</v>
      </c>
      <c r="DM33" s="668"/>
      <c r="DN33" s="668"/>
      <c r="DO33" s="668"/>
      <c r="DP33" s="668"/>
      <c r="DQ33" s="668"/>
      <c r="DR33" s="668"/>
      <c r="DS33" s="668"/>
      <c r="DT33" s="668"/>
      <c r="DU33" s="668"/>
      <c r="DV33" s="669"/>
      <c r="DW33" s="658">
        <v>41.8</v>
      </c>
      <c r="DX33" s="670"/>
      <c r="DY33" s="670"/>
      <c r="DZ33" s="670"/>
      <c r="EA33" s="670"/>
      <c r="EB33" s="670"/>
      <c r="EC33" s="682"/>
    </row>
    <row r="34" spans="2:133" ht="11.25" customHeight="1" x14ac:dyDescent="0.15">
      <c r="B34" s="652" t="s">
        <v>325</v>
      </c>
      <c r="C34" s="653"/>
      <c r="D34" s="653"/>
      <c r="E34" s="653"/>
      <c r="F34" s="653"/>
      <c r="G34" s="653"/>
      <c r="H34" s="653"/>
      <c r="I34" s="653"/>
      <c r="J34" s="653"/>
      <c r="K34" s="653"/>
      <c r="L34" s="653"/>
      <c r="M34" s="653"/>
      <c r="N34" s="653"/>
      <c r="O34" s="653"/>
      <c r="P34" s="653"/>
      <c r="Q34" s="654"/>
      <c r="R34" s="655">
        <v>386812</v>
      </c>
      <c r="S34" s="656"/>
      <c r="T34" s="656"/>
      <c r="U34" s="656"/>
      <c r="V34" s="656"/>
      <c r="W34" s="656"/>
      <c r="X34" s="656"/>
      <c r="Y34" s="657"/>
      <c r="Z34" s="693">
        <v>1.5</v>
      </c>
      <c r="AA34" s="693"/>
      <c r="AB34" s="693"/>
      <c r="AC34" s="693"/>
      <c r="AD34" s="694" t="s">
        <v>141</v>
      </c>
      <c r="AE34" s="694"/>
      <c r="AF34" s="694"/>
      <c r="AG34" s="694"/>
      <c r="AH34" s="694"/>
      <c r="AI34" s="694"/>
      <c r="AJ34" s="694"/>
      <c r="AK34" s="694"/>
      <c r="AL34" s="658" t="s">
        <v>238</v>
      </c>
      <c r="AM34" s="659"/>
      <c r="AN34" s="659"/>
      <c r="AO34" s="695"/>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2" t="s">
        <v>326</v>
      </c>
      <c r="CE34" s="653"/>
      <c r="CF34" s="653"/>
      <c r="CG34" s="653"/>
      <c r="CH34" s="653"/>
      <c r="CI34" s="653"/>
      <c r="CJ34" s="653"/>
      <c r="CK34" s="653"/>
      <c r="CL34" s="653"/>
      <c r="CM34" s="653"/>
      <c r="CN34" s="653"/>
      <c r="CO34" s="653"/>
      <c r="CP34" s="653"/>
      <c r="CQ34" s="654"/>
      <c r="CR34" s="655">
        <v>2758711</v>
      </c>
      <c r="CS34" s="656"/>
      <c r="CT34" s="656"/>
      <c r="CU34" s="656"/>
      <c r="CV34" s="656"/>
      <c r="CW34" s="656"/>
      <c r="CX34" s="656"/>
      <c r="CY34" s="657"/>
      <c r="CZ34" s="658">
        <v>11.3</v>
      </c>
      <c r="DA34" s="670"/>
      <c r="DB34" s="670"/>
      <c r="DC34" s="671"/>
      <c r="DD34" s="661">
        <v>1962061</v>
      </c>
      <c r="DE34" s="656"/>
      <c r="DF34" s="656"/>
      <c r="DG34" s="656"/>
      <c r="DH34" s="656"/>
      <c r="DI34" s="656"/>
      <c r="DJ34" s="656"/>
      <c r="DK34" s="657"/>
      <c r="DL34" s="661">
        <v>1451271</v>
      </c>
      <c r="DM34" s="656"/>
      <c r="DN34" s="656"/>
      <c r="DO34" s="656"/>
      <c r="DP34" s="656"/>
      <c r="DQ34" s="656"/>
      <c r="DR34" s="656"/>
      <c r="DS34" s="656"/>
      <c r="DT34" s="656"/>
      <c r="DU34" s="656"/>
      <c r="DV34" s="657"/>
      <c r="DW34" s="658">
        <v>11.2</v>
      </c>
      <c r="DX34" s="670"/>
      <c r="DY34" s="670"/>
      <c r="DZ34" s="670"/>
      <c r="EA34" s="670"/>
      <c r="EB34" s="670"/>
      <c r="EC34" s="682"/>
    </row>
    <row r="35" spans="2:133" ht="11.25" customHeight="1" x14ac:dyDescent="0.15">
      <c r="B35" s="652" t="s">
        <v>327</v>
      </c>
      <c r="C35" s="653"/>
      <c r="D35" s="653"/>
      <c r="E35" s="653"/>
      <c r="F35" s="653"/>
      <c r="G35" s="653"/>
      <c r="H35" s="653"/>
      <c r="I35" s="653"/>
      <c r="J35" s="653"/>
      <c r="K35" s="653"/>
      <c r="L35" s="653"/>
      <c r="M35" s="653"/>
      <c r="N35" s="653"/>
      <c r="O35" s="653"/>
      <c r="P35" s="653"/>
      <c r="Q35" s="654"/>
      <c r="R35" s="655">
        <v>1690926</v>
      </c>
      <c r="S35" s="656"/>
      <c r="T35" s="656"/>
      <c r="U35" s="656"/>
      <c r="V35" s="656"/>
      <c r="W35" s="656"/>
      <c r="X35" s="656"/>
      <c r="Y35" s="657"/>
      <c r="Z35" s="693">
        <v>6.6</v>
      </c>
      <c r="AA35" s="693"/>
      <c r="AB35" s="693"/>
      <c r="AC35" s="693"/>
      <c r="AD35" s="694" t="s">
        <v>238</v>
      </c>
      <c r="AE35" s="694"/>
      <c r="AF35" s="694"/>
      <c r="AG35" s="694"/>
      <c r="AH35" s="694"/>
      <c r="AI35" s="694"/>
      <c r="AJ35" s="694"/>
      <c r="AK35" s="694"/>
      <c r="AL35" s="658" t="s">
        <v>141</v>
      </c>
      <c r="AM35" s="659"/>
      <c r="AN35" s="659"/>
      <c r="AO35" s="695"/>
      <c r="AP35" s="220"/>
      <c r="AQ35" s="707" t="s">
        <v>328</v>
      </c>
      <c r="AR35" s="708"/>
      <c r="AS35" s="708"/>
      <c r="AT35" s="708"/>
      <c r="AU35" s="708"/>
      <c r="AV35" s="708"/>
      <c r="AW35" s="708"/>
      <c r="AX35" s="708"/>
      <c r="AY35" s="708"/>
      <c r="AZ35" s="708"/>
      <c r="BA35" s="708"/>
      <c r="BB35" s="708"/>
      <c r="BC35" s="708"/>
      <c r="BD35" s="708"/>
      <c r="BE35" s="708"/>
      <c r="BF35" s="709"/>
      <c r="BG35" s="707" t="s">
        <v>329</v>
      </c>
      <c r="BH35" s="708"/>
      <c r="BI35" s="708"/>
      <c r="BJ35" s="708"/>
      <c r="BK35" s="708"/>
      <c r="BL35" s="708"/>
      <c r="BM35" s="708"/>
      <c r="BN35" s="708"/>
      <c r="BO35" s="708"/>
      <c r="BP35" s="708"/>
      <c r="BQ35" s="708"/>
      <c r="BR35" s="708"/>
      <c r="BS35" s="708"/>
      <c r="BT35" s="708"/>
      <c r="BU35" s="708"/>
      <c r="BV35" s="708"/>
      <c r="BW35" s="708"/>
      <c r="BX35" s="708"/>
      <c r="BY35" s="708"/>
      <c r="BZ35" s="708"/>
      <c r="CA35" s="708"/>
      <c r="CB35" s="709"/>
      <c r="CD35" s="652" t="s">
        <v>330</v>
      </c>
      <c r="CE35" s="653"/>
      <c r="CF35" s="653"/>
      <c r="CG35" s="653"/>
      <c r="CH35" s="653"/>
      <c r="CI35" s="653"/>
      <c r="CJ35" s="653"/>
      <c r="CK35" s="653"/>
      <c r="CL35" s="653"/>
      <c r="CM35" s="653"/>
      <c r="CN35" s="653"/>
      <c r="CO35" s="653"/>
      <c r="CP35" s="653"/>
      <c r="CQ35" s="654"/>
      <c r="CR35" s="655">
        <v>165159</v>
      </c>
      <c r="CS35" s="668"/>
      <c r="CT35" s="668"/>
      <c r="CU35" s="668"/>
      <c r="CV35" s="668"/>
      <c r="CW35" s="668"/>
      <c r="CX35" s="668"/>
      <c r="CY35" s="669"/>
      <c r="CZ35" s="658">
        <v>0.7</v>
      </c>
      <c r="DA35" s="670"/>
      <c r="DB35" s="670"/>
      <c r="DC35" s="671"/>
      <c r="DD35" s="661">
        <v>163027</v>
      </c>
      <c r="DE35" s="668"/>
      <c r="DF35" s="668"/>
      <c r="DG35" s="668"/>
      <c r="DH35" s="668"/>
      <c r="DI35" s="668"/>
      <c r="DJ35" s="668"/>
      <c r="DK35" s="669"/>
      <c r="DL35" s="661">
        <v>150295</v>
      </c>
      <c r="DM35" s="668"/>
      <c r="DN35" s="668"/>
      <c r="DO35" s="668"/>
      <c r="DP35" s="668"/>
      <c r="DQ35" s="668"/>
      <c r="DR35" s="668"/>
      <c r="DS35" s="668"/>
      <c r="DT35" s="668"/>
      <c r="DU35" s="668"/>
      <c r="DV35" s="669"/>
      <c r="DW35" s="658">
        <v>1.2</v>
      </c>
      <c r="DX35" s="670"/>
      <c r="DY35" s="670"/>
      <c r="DZ35" s="670"/>
      <c r="EA35" s="670"/>
      <c r="EB35" s="670"/>
      <c r="EC35" s="682"/>
    </row>
    <row r="36" spans="2:133" ht="11.25" customHeight="1" x14ac:dyDescent="0.15">
      <c r="B36" s="652" t="s">
        <v>331</v>
      </c>
      <c r="C36" s="653"/>
      <c r="D36" s="653"/>
      <c r="E36" s="653"/>
      <c r="F36" s="653"/>
      <c r="G36" s="653"/>
      <c r="H36" s="653"/>
      <c r="I36" s="653"/>
      <c r="J36" s="653"/>
      <c r="K36" s="653"/>
      <c r="L36" s="653"/>
      <c r="M36" s="653"/>
      <c r="N36" s="653"/>
      <c r="O36" s="653"/>
      <c r="P36" s="653"/>
      <c r="Q36" s="654"/>
      <c r="R36" s="655">
        <v>1253259</v>
      </c>
      <c r="S36" s="656"/>
      <c r="T36" s="656"/>
      <c r="U36" s="656"/>
      <c r="V36" s="656"/>
      <c r="W36" s="656"/>
      <c r="X36" s="656"/>
      <c r="Y36" s="657"/>
      <c r="Z36" s="693">
        <v>4.9000000000000004</v>
      </c>
      <c r="AA36" s="693"/>
      <c r="AB36" s="693"/>
      <c r="AC36" s="693"/>
      <c r="AD36" s="694" t="s">
        <v>238</v>
      </c>
      <c r="AE36" s="694"/>
      <c r="AF36" s="694"/>
      <c r="AG36" s="694"/>
      <c r="AH36" s="694"/>
      <c r="AI36" s="694"/>
      <c r="AJ36" s="694"/>
      <c r="AK36" s="694"/>
      <c r="AL36" s="658" t="s">
        <v>238</v>
      </c>
      <c r="AM36" s="659"/>
      <c r="AN36" s="659"/>
      <c r="AO36" s="695"/>
      <c r="AP36" s="220"/>
      <c r="AQ36" s="704" t="s">
        <v>332</v>
      </c>
      <c r="AR36" s="705"/>
      <c r="AS36" s="705"/>
      <c r="AT36" s="705"/>
      <c r="AU36" s="705"/>
      <c r="AV36" s="705"/>
      <c r="AW36" s="705"/>
      <c r="AX36" s="705"/>
      <c r="AY36" s="706"/>
      <c r="AZ36" s="710">
        <v>3931477</v>
      </c>
      <c r="BA36" s="711"/>
      <c r="BB36" s="711"/>
      <c r="BC36" s="711"/>
      <c r="BD36" s="711"/>
      <c r="BE36" s="711"/>
      <c r="BF36" s="712"/>
      <c r="BG36" s="713" t="s">
        <v>333</v>
      </c>
      <c r="BH36" s="714"/>
      <c r="BI36" s="714"/>
      <c r="BJ36" s="714"/>
      <c r="BK36" s="714"/>
      <c r="BL36" s="714"/>
      <c r="BM36" s="714"/>
      <c r="BN36" s="714"/>
      <c r="BO36" s="714"/>
      <c r="BP36" s="714"/>
      <c r="BQ36" s="714"/>
      <c r="BR36" s="714"/>
      <c r="BS36" s="714"/>
      <c r="BT36" s="714"/>
      <c r="BU36" s="715"/>
      <c r="BV36" s="710">
        <v>145888</v>
      </c>
      <c r="BW36" s="711"/>
      <c r="BX36" s="711"/>
      <c r="BY36" s="711"/>
      <c r="BZ36" s="711"/>
      <c r="CA36" s="711"/>
      <c r="CB36" s="712"/>
      <c r="CD36" s="652" t="s">
        <v>334</v>
      </c>
      <c r="CE36" s="653"/>
      <c r="CF36" s="653"/>
      <c r="CG36" s="653"/>
      <c r="CH36" s="653"/>
      <c r="CI36" s="653"/>
      <c r="CJ36" s="653"/>
      <c r="CK36" s="653"/>
      <c r="CL36" s="653"/>
      <c r="CM36" s="653"/>
      <c r="CN36" s="653"/>
      <c r="CO36" s="653"/>
      <c r="CP36" s="653"/>
      <c r="CQ36" s="654"/>
      <c r="CR36" s="655">
        <v>4932360</v>
      </c>
      <c r="CS36" s="656"/>
      <c r="CT36" s="656"/>
      <c r="CU36" s="656"/>
      <c r="CV36" s="656"/>
      <c r="CW36" s="656"/>
      <c r="CX36" s="656"/>
      <c r="CY36" s="657"/>
      <c r="CZ36" s="658">
        <v>20.100000000000001</v>
      </c>
      <c r="DA36" s="670"/>
      <c r="DB36" s="670"/>
      <c r="DC36" s="671"/>
      <c r="DD36" s="661">
        <v>4427189</v>
      </c>
      <c r="DE36" s="656"/>
      <c r="DF36" s="656"/>
      <c r="DG36" s="656"/>
      <c r="DH36" s="656"/>
      <c r="DI36" s="656"/>
      <c r="DJ36" s="656"/>
      <c r="DK36" s="657"/>
      <c r="DL36" s="661">
        <v>2252756</v>
      </c>
      <c r="DM36" s="656"/>
      <c r="DN36" s="656"/>
      <c r="DO36" s="656"/>
      <c r="DP36" s="656"/>
      <c r="DQ36" s="656"/>
      <c r="DR36" s="656"/>
      <c r="DS36" s="656"/>
      <c r="DT36" s="656"/>
      <c r="DU36" s="656"/>
      <c r="DV36" s="657"/>
      <c r="DW36" s="658">
        <v>17.399999999999999</v>
      </c>
      <c r="DX36" s="670"/>
      <c r="DY36" s="670"/>
      <c r="DZ36" s="670"/>
      <c r="EA36" s="670"/>
      <c r="EB36" s="670"/>
      <c r="EC36" s="682"/>
    </row>
    <row r="37" spans="2:133" ht="11.25" customHeight="1" x14ac:dyDescent="0.15">
      <c r="B37" s="652" t="s">
        <v>335</v>
      </c>
      <c r="C37" s="653"/>
      <c r="D37" s="653"/>
      <c r="E37" s="653"/>
      <c r="F37" s="653"/>
      <c r="G37" s="653"/>
      <c r="H37" s="653"/>
      <c r="I37" s="653"/>
      <c r="J37" s="653"/>
      <c r="K37" s="653"/>
      <c r="L37" s="653"/>
      <c r="M37" s="653"/>
      <c r="N37" s="653"/>
      <c r="O37" s="653"/>
      <c r="P37" s="653"/>
      <c r="Q37" s="654"/>
      <c r="R37" s="655">
        <v>217098</v>
      </c>
      <c r="S37" s="656"/>
      <c r="T37" s="656"/>
      <c r="U37" s="656"/>
      <c r="V37" s="656"/>
      <c r="W37" s="656"/>
      <c r="X37" s="656"/>
      <c r="Y37" s="657"/>
      <c r="Z37" s="693">
        <v>0.9</v>
      </c>
      <c r="AA37" s="693"/>
      <c r="AB37" s="693"/>
      <c r="AC37" s="693"/>
      <c r="AD37" s="694">
        <v>12153</v>
      </c>
      <c r="AE37" s="694"/>
      <c r="AF37" s="694"/>
      <c r="AG37" s="694"/>
      <c r="AH37" s="694"/>
      <c r="AI37" s="694"/>
      <c r="AJ37" s="694"/>
      <c r="AK37" s="694"/>
      <c r="AL37" s="658">
        <v>0.1</v>
      </c>
      <c r="AM37" s="659"/>
      <c r="AN37" s="659"/>
      <c r="AO37" s="695"/>
      <c r="AQ37" s="688" t="s">
        <v>336</v>
      </c>
      <c r="AR37" s="689"/>
      <c r="AS37" s="689"/>
      <c r="AT37" s="689"/>
      <c r="AU37" s="689"/>
      <c r="AV37" s="689"/>
      <c r="AW37" s="689"/>
      <c r="AX37" s="689"/>
      <c r="AY37" s="690"/>
      <c r="AZ37" s="655">
        <v>1051709</v>
      </c>
      <c r="BA37" s="656"/>
      <c r="BB37" s="656"/>
      <c r="BC37" s="656"/>
      <c r="BD37" s="668"/>
      <c r="BE37" s="668"/>
      <c r="BF37" s="691"/>
      <c r="BG37" s="652" t="s">
        <v>337</v>
      </c>
      <c r="BH37" s="653"/>
      <c r="BI37" s="653"/>
      <c r="BJ37" s="653"/>
      <c r="BK37" s="653"/>
      <c r="BL37" s="653"/>
      <c r="BM37" s="653"/>
      <c r="BN37" s="653"/>
      <c r="BO37" s="653"/>
      <c r="BP37" s="653"/>
      <c r="BQ37" s="653"/>
      <c r="BR37" s="653"/>
      <c r="BS37" s="653"/>
      <c r="BT37" s="653"/>
      <c r="BU37" s="654"/>
      <c r="BV37" s="655">
        <v>78439</v>
      </c>
      <c r="BW37" s="656"/>
      <c r="BX37" s="656"/>
      <c r="BY37" s="656"/>
      <c r="BZ37" s="656"/>
      <c r="CA37" s="656"/>
      <c r="CB37" s="692"/>
      <c r="CD37" s="652" t="s">
        <v>338</v>
      </c>
      <c r="CE37" s="653"/>
      <c r="CF37" s="653"/>
      <c r="CG37" s="653"/>
      <c r="CH37" s="653"/>
      <c r="CI37" s="653"/>
      <c r="CJ37" s="653"/>
      <c r="CK37" s="653"/>
      <c r="CL37" s="653"/>
      <c r="CM37" s="653"/>
      <c r="CN37" s="653"/>
      <c r="CO37" s="653"/>
      <c r="CP37" s="653"/>
      <c r="CQ37" s="654"/>
      <c r="CR37" s="655">
        <v>1206430</v>
      </c>
      <c r="CS37" s="668"/>
      <c r="CT37" s="668"/>
      <c r="CU37" s="668"/>
      <c r="CV37" s="668"/>
      <c r="CW37" s="668"/>
      <c r="CX37" s="668"/>
      <c r="CY37" s="669"/>
      <c r="CZ37" s="658">
        <v>4.9000000000000004</v>
      </c>
      <c r="DA37" s="670"/>
      <c r="DB37" s="670"/>
      <c r="DC37" s="671"/>
      <c r="DD37" s="661">
        <v>1132230</v>
      </c>
      <c r="DE37" s="668"/>
      <c r="DF37" s="668"/>
      <c r="DG37" s="668"/>
      <c r="DH37" s="668"/>
      <c r="DI37" s="668"/>
      <c r="DJ37" s="668"/>
      <c r="DK37" s="669"/>
      <c r="DL37" s="661">
        <v>1079043</v>
      </c>
      <c r="DM37" s="668"/>
      <c r="DN37" s="668"/>
      <c r="DO37" s="668"/>
      <c r="DP37" s="668"/>
      <c r="DQ37" s="668"/>
      <c r="DR37" s="668"/>
      <c r="DS37" s="668"/>
      <c r="DT37" s="668"/>
      <c r="DU37" s="668"/>
      <c r="DV37" s="669"/>
      <c r="DW37" s="658">
        <v>8.3000000000000007</v>
      </c>
      <c r="DX37" s="670"/>
      <c r="DY37" s="670"/>
      <c r="DZ37" s="670"/>
      <c r="EA37" s="670"/>
      <c r="EB37" s="670"/>
      <c r="EC37" s="682"/>
    </row>
    <row r="38" spans="2:133" ht="11.25" customHeight="1" x14ac:dyDescent="0.15">
      <c r="B38" s="652" t="s">
        <v>339</v>
      </c>
      <c r="C38" s="653"/>
      <c r="D38" s="653"/>
      <c r="E38" s="653"/>
      <c r="F38" s="653"/>
      <c r="G38" s="653"/>
      <c r="H38" s="653"/>
      <c r="I38" s="653"/>
      <c r="J38" s="653"/>
      <c r="K38" s="653"/>
      <c r="L38" s="653"/>
      <c r="M38" s="653"/>
      <c r="N38" s="653"/>
      <c r="O38" s="653"/>
      <c r="P38" s="653"/>
      <c r="Q38" s="654"/>
      <c r="R38" s="655">
        <v>2887170</v>
      </c>
      <c r="S38" s="656"/>
      <c r="T38" s="656"/>
      <c r="U38" s="656"/>
      <c r="V38" s="656"/>
      <c r="W38" s="656"/>
      <c r="X38" s="656"/>
      <c r="Y38" s="657"/>
      <c r="Z38" s="693">
        <v>11.4</v>
      </c>
      <c r="AA38" s="693"/>
      <c r="AB38" s="693"/>
      <c r="AC38" s="693"/>
      <c r="AD38" s="694" t="s">
        <v>244</v>
      </c>
      <c r="AE38" s="694"/>
      <c r="AF38" s="694"/>
      <c r="AG38" s="694"/>
      <c r="AH38" s="694"/>
      <c r="AI38" s="694"/>
      <c r="AJ38" s="694"/>
      <c r="AK38" s="694"/>
      <c r="AL38" s="658" t="s">
        <v>238</v>
      </c>
      <c r="AM38" s="659"/>
      <c r="AN38" s="659"/>
      <c r="AO38" s="695"/>
      <c r="AQ38" s="688" t="s">
        <v>340</v>
      </c>
      <c r="AR38" s="689"/>
      <c r="AS38" s="689"/>
      <c r="AT38" s="689"/>
      <c r="AU38" s="689"/>
      <c r="AV38" s="689"/>
      <c r="AW38" s="689"/>
      <c r="AX38" s="689"/>
      <c r="AY38" s="690"/>
      <c r="AZ38" s="655">
        <v>630743</v>
      </c>
      <c r="BA38" s="656"/>
      <c r="BB38" s="656"/>
      <c r="BC38" s="656"/>
      <c r="BD38" s="668"/>
      <c r="BE38" s="668"/>
      <c r="BF38" s="691"/>
      <c r="BG38" s="652" t="s">
        <v>341</v>
      </c>
      <c r="BH38" s="653"/>
      <c r="BI38" s="653"/>
      <c r="BJ38" s="653"/>
      <c r="BK38" s="653"/>
      <c r="BL38" s="653"/>
      <c r="BM38" s="653"/>
      <c r="BN38" s="653"/>
      <c r="BO38" s="653"/>
      <c r="BP38" s="653"/>
      <c r="BQ38" s="653"/>
      <c r="BR38" s="653"/>
      <c r="BS38" s="653"/>
      <c r="BT38" s="653"/>
      <c r="BU38" s="654"/>
      <c r="BV38" s="655">
        <v>4930</v>
      </c>
      <c r="BW38" s="656"/>
      <c r="BX38" s="656"/>
      <c r="BY38" s="656"/>
      <c r="BZ38" s="656"/>
      <c r="CA38" s="656"/>
      <c r="CB38" s="692"/>
      <c r="CD38" s="652" t="s">
        <v>342</v>
      </c>
      <c r="CE38" s="653"/>
      <c r="CF38" s="653"/>
      <c r="CG38" s="653"/>
      <c r="CH38" s="653"/>
      <c r="CI38" s="653"/>
      <c r="CJ38" s="653"/>
      <c r="CK38" s="653"/>
      <c r="CL38" s="653"/>
      <c r="CM38" s="653"/>
      <c r="CN38" s="653"/>
      <c r="CO38" s="653"/>
      <c r="CP38" s="653"/>
      <c r="CQ38" s="654"/>
      <c r="CR38" s="655">
        <v>1964561</v>
      </c>
      <c r="CS38" s="656"/>
      <c r="CT38" s="656"/>
      <c r="CU38" s="656"/>
      <c r="CV38" s="656"/>
      <c r="CW38" s="656"/>
      <c r="CX38" s="656"/>
      <c r="CY38" s="657"/>
      <c r="CZ38" s="658">
        <v>8</v>
      </c>
      <c r="DA38" s="670"/>
      <c r="DB38" s="670"/>
      <c r="DC38" s="671"/>
      <c r="DD38" s="661">
        <v>1621896</v>
      </c>
      <c r="DE38" s="656"/>
      <c r="DF38" s="656"/>
      <c r="DG38" s="656"/>
      <c r="DH38" s="656"/>
      <c r="DI38" s="656"/>
      <c r="DJ38" s="656"/>
      <c r="DK38" s="657"/>
      <c r="DL38" s="661">
        <v>1551051</v>
      </c>
      <c r="DM38" s="656"/>
      <c r="DN38" s="656"/>
      <c r="DO38" s="656"/>
      <c r="DP38" s="656"/>
      <c r="DQ38" s="656"/>
      <c r="DR38" s="656"/>
      <c r="DS38" s="656"/>
      <c r="DT38" s="656"/>
      <c r="DU38" s="656"/>
      <c r="DV38" s="657"/>
      <c r="DW38" s="658">
        <v>12</v>
      </c>
      <c r="DX38" s="670"/>
      <c r="DY38" s="670"/>
      <c r="DZ38" s="670"/>
      <c r="EA38" s="670"/>
      <c r="EB38" s="670"/>
      <c r="EC38" s="682"/>
    </row>
    <row r="39" spans="2:133" ht="11.25" customHeight="1" x14ac:dyDescent="0.15">
      <c r="B39" s="652" t="s">
        <v>343</v>
      </c>
      <c r="C39" s="653"/>
      <c r="D39" s="653"/>
      <c r="E39" s="653"/>
      <c r="F39" s="653"/>
      <c r="G39" s="653"/>
      <c r="H39" s="653"/>
      <c r="I39" s="653"/>
      <c r="J39" s="653"/>
      <c r="K39" s="653"/>
      <c r="L39" s="653"/>
      <c r="M39" s="653"/>
      <c r="N39" s="653"/>
      <c r="O39" s="653"/>
      <c r="P39" s="653"/>
      <c r="Q39" s="654"/>
      <c r="R39" s="655" t="s">
        <v>141</v>
      </c>
      <c r="S39" s="656"/>
      <c r="T39" s="656"/>
      <c r="U39" s="656"/>
      <c r="V39" s="656"/>
      <c r="W39" s="656"/>
      <c r="X39" s="656"/>
      <c r="Y39" s="657"/>
      <c r="Z39" s="693" t="s">
        <v>238</v>
      </c>
      <c r="AA39" s="693"/>
      <c r="AB39" s="693"/>
      <c r="AC39" s="693"/>
      <c r="AD39" s="694" t="s">
        <v>141</v>
      </c>
      <c r="AE39" s="694"/>
      <c r="AF39" s="694"/>
      <c r="AG39" s="694"/>
      <c r="AH39" s="694"/>
      <c r="AI39" s="694"/>
      <c r="AJ39" s="694"/>
      <c r="AK39" s="694"/>
      <c r="AL39" s="658" t="s">
        <v>238</v>
      </c>
      <c r="AM39" s="659"/>
      <c r="AN39" s="659"/>
      <c r="AO39" s="695"/>
      <c r="AQ39" s="688" t="s">
        <v>344</v>
      </c>
      <c r="AR39" s="689"/>
      <c r="AS39" s="689"/>
      <c r="AT39" s="689"/>
      <c r="AU39" s="689"/>
      <c r="AV39" s="689"/>
      <c r="AW39" s="689"/>
      <c r="AX39" s="689"/>
      <c r="AY39" s="690"/>
      <c r="AZ39" s="655">
        <v>213607</v>
      </c>
      <c r="BA39" s="656"/>
      <c r="BB39" s="656"/>
      <c r="BC39" s="656"/>
      <c r="BD39" s="668"/>
      <c r="BE39" s="668"/>
      <c r="BF39" s="691"/>
      <c r="BG39" s="652" t="s">
        <v>345</v>
      </c>
      <c r="BH39" s="653"/>
      <c r="BI39" s="653"/>
      <c r="BJ39" s="653"/>
      <c r="BK39" s="653"/>
      <c r="BL39" s="653"/>
      <c r="BM39" s="653"/>
      <c r="BN39" s="653"/>
      <c r="BO39" s="653"/>
      <c r="BP39" s="653"/>
      <c r="BQ39" s="653"/>
      <c r="BR39" s="653"/>
      <c r="BS39" s="653"/>
      <c r="BT39" s="653"/>
      <c r="BU39" s="654"/>
      <c r="BV39" s="655">
        <v>7213</v>
      </c>
      <c r="BW39" s="656"/>
      <c r="BX39" s="656"/>
      <c r="BY39" s="656"/>
      <c r="BZ39" s="656"/>
      <c r="CA39" s="656"/>
      <c r="CB39" s="692"/>
      <c r="CD39" s="652" t="s">
        <v>346</v>
      </c>
      <c r="CE39" s="653"/>
      <c r="CF39" s="653"/>
      <c r="CG39" s="653"/>
      <c r="CH39" s="653"/>
      <c r="CI39" s="653"/>
      <c r="CJ39" s="653"/>
      <c r="CK39" s="653"/>
      <c r="CL39" s="653"/>
      <c r="CM39" s="653"/>
      <c r="CN39" s="653"/>
      <c r="CO39" s="653"/>
      <c r="CP39" s="653"/>
      <c r="CQ39" s="654"/>
      <c r="CR39" s="655">
        <v>2070477</v>
      </c>
      <c r="CS39" s="668"/>
      <c r="CT39" s="668"/>
      <c r="CU39" s="668"/>
      <c r="CV39" s="668"/>
      <c r="CW39" s="668"/>
      <c r="CX39" s="668"/>
      <c r="CY39" s="669"/>
      <c r="CZ39" s="658">
        <v>8.5</v>
      </c>
      <c r="DA39" s="670"/>
      <c r="DB39" s="670"/>
      <c r="DC39" s="671"/>
      <c r="DD39" s="661">
        <v>995871</v>
      </c>
      <c r="DE39" s="668"/>
      <c r="DF39" s="668"/>
      <c r="DG39" s="668"/>
      <c r="DH39" s="668"/>
      <c r="DI39" s="668"/>
      <c r="DJ39" s="668"/>
      <c r="DK39" s="669"/>
      <c r="DL39" s="661" t="s">
        <v>238</v>
      </c>
      <c r="DM39" s="668"/>
      <c r="DN39" s="668"/>
      <c r="DO39" s="668"/>
      <c r="DP39" s="668"/>
      <c r="DQ39" s="668"/>
      <c r="DR39" s="668"/>
      <c r="DS39" s="668"/>
      <c r="DT39" s="668"/>
      <c r="DU39" s="668"/>
      <c r="DV39" s="669"/>
      <c r="DW39" s="658" t="s">
        <v>244</v>
      </c>
      <c r="DX39" s="670"/>
      <c r="DY39" s="670"/>
      <c r="DZ39" s="670"/>
      <c r="EA39" s="670"/>
      <c r="EB39" s="670"/>
      <c r="EC39" s="682"/>
    </row>
    <row r="40" spans="2:133" ht="11.25" customHeight="1" x14ac:dyDescent="0.15">
      <c r="B40" s="652" t="s">
        <v>347</v>
      </c>
      <c r="C40" s="653"/>
      <c r="D40" s="653"/>
      <c r="E40" s="653"/>
      <c r="F40" s="653"/>
      <c r="G40" s="653"/>
      <c r="H40" s="653"/>
      <c r="I40" s="653"/>
      <c r="J40" s="653"/>
      <c r="K40" s="653"/>
      <c r="L40" s="653"/>
      <c r="M40" s="653"/>
      <c r="N40" s="653"/>
      <c r="O40" s="653"/>
      <c r="P40" s="653"/>
      <c r="Q40" s="654"/>
      <c r="R40" s="655">
        <v>166270</v>
      </c>
      <c r="S40" s="656"/>
      <c r="T40" s="656"/>
      <c r="U40" s="656"/>
      <c r="V40" s="656"/>
      <c r="W40" s="656"/>
      <c r="X40" s="656"/>
      <c r="Y40" s="657"/>
      <c r="Z40" s="693">
        <v>0.7</v>
      </c>
      <c r="AA40" s="693"/>
      <c r="AB40" s="693"/>
      <c r="AC40" s="693"/>
      <c r="AD40" s="694" t="s">
        <v>238</v>
      </c>
      <c r="AE40" s="694"/>
      <c r="AF40" s="694"/>
      <c r="AG40" s="694"/>
      <c r="AH40" s="694"/>
      <c r="AI40" s="694"/>
      <c r="AJ40" s="694"/>
      <c r="AK40" s="694"/>
      <c r="AL40" s="658" t="s">
        <v>244</v>
      </c>
      <c r="AM40" s="659"/>
      <c r="AN40" s="659"/>
      <c r="AO40" s="695"/>
      <c r="AQ40" s="688" t="s">
        <v>348</v>
      </c>
      <c r="AR40" s="689"/>
      <c r="AS40" s="689"/>
      <c r="AT40" s="689"/>
      <c r="AU40" s="689"/>
      <c r="AV40" s="689"/>
      <c r="AW40" s="689"/>
      <c r="AX40" s="689"/>
      <c r="AY40" s="690"/>
      <c r="AZ40" s="655">
        <v>70857</v>
      </c>
      <c r="BA40" s="656"/>
      <c r="BB40" s="656"/>
      <c r="BC40" s="656"/>
      <c r="BD40" s="668"/>
      <c r="BE40" s="668"/>
      <c r="BF40" s="691"/>
      <c r="BG40" s="696" t="s">
        <v>349</v>
      </c>
      <c r="BH40" s="697"/>
      <c r="BI40" s="697"/>
      <c r="BJ40" s="697"/>
      <c r="BK40" s="697"/>
      <c r="BL40" s="221"/>
      <c r="BM40" s="653" t="s">
        <v>350</v>
      </c>
      <c r="BN40" s="653"/>
      <c r="BO40" s="653"/>
      <c r="BP40" s="653"/>
      <c r="BQ40" s="653"/>
      <c r="BR40" s="653"/>
      <c r="BS40" s="653"/>
      <c r="BT40" s="653"/>
      <c r="BU40" s="654"/>
      <c r="BV40" s="655">
        <v>93</v>
      </c>
      <c r="BW40" s="656"/>
      <c r="BX40" s="656"/>
      <c r="BY40" s="656"/>
      <c r="BZ40" s="656"/>
      <c r="CA40" s="656"/>
      <c r="CB40" s="692"/>
      <c r="CD40" s="652" t="s">
        <v>351</v>
      </c>
      <c r="CE40" s="653"/>
      <c r="CF40" s="653"/>
      <c r="CG40" s="653"/>
      <c r="CH40" s="653"/>
      <c r="CI40" s="653"/>
      <c r="CJ40" s="653"/>
      <c r="CK40" s="653"/>
      <c r="CL40" s="653"/>
      <c r="CM40" s="653"/>
      <c r="CN40" s="653"/>
      <c r="CO40" s="653"/>
      <c r="CP40" s="653"/>
      <c r="CQ40" s="654"/>
      <c r="CR40" s="655">
        <v>38300</v>
      </c>
      <c r="CS40" s="656"/>
      <c r="CT40" s="656"/>
      <c r="CU40" s="656"/>
      <c r="CV40" s="656"/>
      <c r="CW40" s="656"/>
      <c r="CX40" s="656"/>
      <c r="CY40" s="657"/>
      <c r="CZ40" s="658">
        <v>0.2</v>
      </c>
      <c r="DA40" s="670"/>
      <c r="DB40" s="670"/>
      <c r="DC40" s="671"/>
      <c r="DD40" s="661">
        <v>10906</v>
      </c>
      <c r="DE40" s="656"/>
      <c r="DF40" s="656"/>
      <c r="DG40" s="656"/>
      <c r="DH40" s="656"/>
      <c r="DI40" s="656"/>
      <c r="DJ40" s="656"/>
      <c r="DK40" s="657"/>
      <c r="DL40" s="661" t="s">
        <v>238</v>
      </c>
      <c r="DM40" s="656"/>
      <c r="DN40" s="656"/>
      <c r="DO40" s="656"/>
      <c r="DP40" s="656"/>
      <c r="DQ40" s="656"/>
      <c r="DR40" s="656"/>
      <c r="DS40" s="656"/>
      <c r="DT40" s="656"/>
      <c r="DU40" s="656"/>
      <c r="DV40" s="657"/>
      <c r="DW40" s="658" t="s">
        <v>244</v>
      </c>
      <c r="DX40" s="670"/>
      <c r="DY40" s="670"/>
      <c r="DZ40" s="670"/>
      <c r="EA40" s="670"/>
      <c r="EB40" s="670"/>
      <c r="EC40" s="682"/>
    </row>
    <row r="41" spans="2:133" ht="11.25" customHeight="1" x14ac:dyDescent="0.15">
      <c r="B41" s="636" t="s">
        <v>352</v>
      </c>
      <c r="C41" s="637"/>
      <c r="D41" s="637"/>
      <c r="E41" s="637"/>
      <c r="F41" s="637"/>
      <c r="G41" s="637"/>
      <c r="H41" s="637"/>
      <c r="I41" s="637"/>
      <c r="J41" s="637"/>
      <c r="K41" s="637"/>
      <c r="L41" s="637"/>
      <c r="M41" s="637"/>
      <c r="N41" s="637"/>
      <c r="O41" s="637"/>
      <c r="P41" s="637"/>
      <c r="Q41" s="638"/>
      <c r="R41" s="639">
        <v>25431493</v>
      </c>
      <c r="S41" s="680"/>
      <c r="T41" s="680"/>
      <c r="U41" s="680"/>
      <c r="V41" s="680"/>
      <c r="W41" s="680"/>
      <c r="X41" s="680"/>
      <c r="Y41" s="683"/>
      <c r="Z41" s="684">
        <v>100</v>
      </c>
      <c r="AA41" s="684"/>
      <c r="AB41" s="684"/>
      <c r="AC41" s="684"/>
      <c r="AD41" s="685">
        <v>12765539</v>
      </c>
      <c r="AE41" s="685"/>
      <c r="AF41" s="685"/>
      <c r="AG41" s="685"/>
      <c r="AH41" s="685"/>
      <c r="AI41" s="685"/>
      <c r="AJ41" s="685"/>
      <c r="AK41" s="685"/>
      <c r="AL41" s="642">
        <v>100</v>
      </c>
      <c r="AM41" s="686"/>
      <c r="AN41" s="686"/>
      <c r="AO41" s="687"/>
      <c r="AQ41" s="688" t="s">
        <v>353</v>
      </c>
      <c r="AR41" s="689"/>
      <c r="AS41" s="689"/>
      <c r="AT41" s="689"/>
      <c r="AU41" s="689"/>
      <c r="AV41" s="689"/>
      <c r="AW41" s="689"/>
      <c r="AX41" s="689"/>
      <c r="AY41" s="690"/>
      <c r="AZ41" s="655">
        <v>366724</v>
      </c>
      <c r="BA41" s="656"/>
      <c r="BB41" s="656"/>
      <c r="BC41" s="656"/>
      <c r="BD41" s="668"/>
      <c r="BE41" s="668"/>
      <c r="BF41" s="691"/>
      <c r="BG41" s="696"/>
      <c r="BH41" s="697"/>
      <c r="BI41" s="697"/>
      <c r="BJ41" s="697"/>
      <c r="BK41" s="697"/>
      <c r="BL41" s="221"/>
      <c r="BM41" s="653" t="s">
        <v>354</v>
      </c>
      <c r="BN41" s="653"/>
      <c r="BO41" s="653"/>
      <c r="BP41" s="653"/>
      <c r="BQ41" s="653"/>
      <c r="BR41" s="653"/>
      <c r="BS41" s="653"/>
      <c r="BT41" s="653"/>
      <c r="BU41" s="654"/>
      <c r="BV41" s="655" t="s">
        <v>141</v>
      </c>
      <c r="BW41" s="656"/>
      <c r="BX41" s="656"/>
      <c r="BY41" s="656"/>
      <c r="BZ41" s="656"/>
      <c r="CA41" s="656"/>
      <c r="CB41" s="692"/>
      <c r="CD41" s="652" t="s">
        <v>355</v>
      </c>
      <c r="CE41" s="653"/>
      <c r="CF41" s="653"/>
      <c r="CG41" s="653"/>
      <c r="CH41" s="653"/>
      <c r="CI41" s="653"/>
      <c r="CJ41" s="653"/>
      <c r="CK41" s="653"/>
      <c r="CL41" s="653"/>
      <c r="CM41" s="653"/>
      <c r="CN41" s="653"/>
      <c r="CO41" s="653"/>
      <c r="CP41" s="653"/>
      <c r="CQ41" s="654"/>
      <c r="CR41" s="655" t="s">
        <v>238</v>
      </c>
      <c r="CS41" s="668"/>
      <c r="CT41" s="668"/>
      <c r="CU41" s="668"/>
      <c r="CV41" s="668"/>
      <c r="CW41" s="668"/>
      <c r="CX41" s="668"/>
      <c r="CY41" s="669"/>
      <c r="CZ41" s="658" t="s">
        <v>238</v>
      </c>
      <c r="DA41" s="670"/>
      <c r="DB41" s="670"/>
      <c r="DC41" s="671"/>
      <c r="DD41" s="661" t="s">
        <v>238</v>
      </c>
      <c r="DE41" s="668"/>
      <c r="DF41" s="668"/>
      <c r="DG41" s="668"/>
      <c r="DH41" s="668"/>
      <c r="DI41" s="668"/>
      <c r="DJ41" s="668"/>
      <c r="DK41" s="669"/>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15">
      <c r="AQ42" s="700" t="s">
        <v>356</v>
      </c>
      <c r="AR42" s="701"/>
      <c r="AS42" s="701"/>
      <c r="AT42" s="701"/>
      <c r="AU42" s="701"/>
      <c r="AV42" s="701"/>
      <c r="AW42" s="701"/>
      <c r="AX42" s="701"/>
      <c r="AY42" s="702"/>
      <c r="AZ42" s="639">
        <v>1597837</v>
      </c>
      <c r="BA42" s="680"/>
      <c r="BB42" s="680"/>
      <c r="BC42" s="680"/>
      <c r="BD42" s="640"/>
      <c r="BE42" s="640"/>
      <c r="BF42" s="703"/>
      <c r="BG42" s="698"/>
      <c r="BH42" s="699"/>
      <c r="BI42" s="699"/>
      <c r="BJ42" s="699"/>
      <c r="BK42" s="699"/>
      <c r="BL42" s="222"/>
      <c r="BM42" s="637" t="s">
        <v>357</v>
      </c>
      <c r="BN42" s="637"/>
      <c r="BO42" s="637"/>
      <c r="BP42" s="637"/>
      <c r="BQ42" s="637"/>
      <c r="BR42" s="637"/>
      <c r="BS42" s="637"/>
      <c r="BT42" s="637"/>
      <c r="BU42" s="638"/>
      <c r="BV42" s="639">
        <v>421</v>
      </c>
      <c r="BW42" s="680"/>
      <c r="BX42" s="680"/>
      <c r="BY42" s="680"/>
      <c r="BZ42" s="680"/>
      <c r="CA42" s="680"/>
      <c r="CB42" s="681"/>
      <c r="CD42" s="652" t="s">
        <v>358</v>
      </c>
      <c r="CE42" s="653"/>
      <c r="CF42" s="653"/>
      <c r="CG42" s="653"/>
      <c r="CH42" s="653"/>
      <c r="CI42" s="653"/>
      <c r="CJ42" s="653"/>
      <c r="CK42" s="653"/>
      <c r="CL42" s="653"/>
      <c r="CM42" s="653"/>
      <c r="CN42" s="653"/>
      <c r="CO42" s="653"/>
      <c r="CP42" s="653"/>
      <c r="CQ42" s="654"/>
      <c r="CR42" s="655">
        <v>3945215</v>
      </c>
      <c r="CS42" s="668"/>
      <c r="CT42" s="668"/>
      <c r="CU42" s="668"/>
      <c r="CV42" s="668"/>
      <c r="CW42" s="668"/>
      <c r="CX42" s="668"/>
      <c r="CY42" s="669"/>
      <c r="CZ42" s="658">
        <v>16.100000000000001</v>
      </c>
      <c r="DA42" s="670"/>
      <c r="DB42" s="670"/>
      <c r="DC42" s="671"/>
      <c r="DD42" s="661">
        <v>687568</v>
      </c>
      <c r="DE42" s="668"/>
      <c r="DF42" s="668"/>
      <c r="DG42" s="668"/>
      <c r="DH42" s="668"/>
      <c r="DI42" s="668"/>
      <c r="DJ42" s="668"/>
      <c r="DK42" s="669"/>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15">
      <c r="B43" s="212" t="s">
        <v>359</v>
      </c>
      <c r="CD43" s="652" t="s">
        <v>360</v>
      </c>
      <c r="CE43" s="653"/>
      <c r="CF43" s="653"/>
      <c r="CG43" s="653"/>
      <c r="CH43" s="653"/>
      <c r="CI43" s="653"/>
      <c r="CJ43" s="653"/>
      <c r="CK43" s="653"/>
      <c r="CL43" s="653"/>
      <c r="CM43" s="653"/>
      <c r="CN43" s="653"/>
      <c r="CO43" s="653"/>
      <c r="CP43" s="653"/>
      <c r="CQ43" s="654"/>
      <c r="CR43" s="655">
        <v>236282</v>
      </c>
      <c r="CS43" s="668"/>
      <c r="CT43" s="668"/>
      <c r="CU43" s="668"/>
      <c r="CV43" s="668"/>
      <c r="CW43" s="668"/>
      <c r="CX43" s="668"/>
      <c r="CY43" s="669"/>
      <c r="CZ43" s="658">
        <v>1</v>
      </c>
      <c r="DA43" s="670"/>
      <c r="DB43" s="670"/>
      <c r="DC43" s="671"/>
      <c r="DD43" s="661">
        <v>153090</v>
      </c>
      <c r="DE43" s="668"/>
      <c r="DF43" s="668"/>
      <c r="DG43" s="668"/>
      <c r="DH43" s="668"/>
      <c r="DI43" s="668"/>
      <c r="DJ43" s="668"/>
      <c r="DK43" s="669"/>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15">
      <c r="B44" s="672" t="s">
        <v>361</v>
      </c>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672"/>
      <c r="AO44" s="672"/>
      <c r="AP44" s="672"/>
      <c r="AQ44" s="672"/>
      <c r="AR44" s="672"/>
      <c r="AS44" s="672"/>
      <c r="AT44" s="672"/>
      <c r="AU44" s="672"/>
      <c r="AV44" s="672"/>
      <c r="AW44" s="672"/>
      <c r="AX44" s="672"/>
      <c r="AY44" s="672"/>
      <c r="AZ44" s="672"/>
      <c r="BA44" s="672"/>
      <c r="BB44" s="672"/>
      <c r="BC44" s="672"/>
      <c r="BD44" s="672"/>
      <c r="BE44" s="672"/>
      <c r="BF44" s="672"/>
      <c r="BG44" s="672"/>
      <c r="BH44" s="672"/>
      <c r="BI44" s="672"/>
      <c r="BJ44" s="672"/>
      <c r="BK44" s="672"/>
      <c r="BL44" s="672"/>
      <c r="BM44" s="672"/>
      <c r="BN44" s="672"/>
      <c r="BO44" s="672"/>
      <c r="BP44" s="672"/>
      <c r="BQ44" s="672"/>
      <c r="BR44" s="672"/>
      <c r="BS44" s="672"/>
      <c r="BT44" s="672"/>
      <c r="BU44" s="672"/>
      <c r="BV44" s="672"/>
      <c r="BW44" s="672"/>
      <c r="BX44" s="672"/>
      <c r="BY44" s="672"/>
      <c r="BZ44" s="672"/>
      <c r="CA44" s="672"/>
      <c r="CB44" s="672"/>
      <c r="CC44" s="673"/>
      <c r="CD44" s="674" t="s">
        <v>309</v>
      </c>
      <c r="CE44" s="675"/>
      <c r="CF44" s="652" t="s">
        <v>362</v>
      </c>
      <c r="CG44" s="653"/>
      <c r="CH44" s="653"/>
      <c r="CI44" s="653"/>
      <c r="CJ44" s="653"/>
      <c r="CK44" s="653"/>
      <c r="CL44" s="653"/>
      <c r="CM44" s="653"/>
      <c r="CN44" s="653"/>
      <c r="CO44" s="653"/>
      <c r="CP44" s="653"/>
      <c r="CQ44" s="654"/>
      <c r="CR44" s="655">
        <v>3799053</v>
      </c>
      <c r="CS44" s="656"/>
      <c r="CT44" s="656"/>
      <c r="CU44" s="656"/>
      <c r="CV44" s="656"/>
      <c r="CW44" s="656"/>
      <c r="CX44" s="656"/>
      <c r="CY44" s="657"/>
      <c r="CZ44" s="658">
        <v>15.5</v>
      </c>
      <c r="DA44" s="659"/>
      <c r="DB44" s="659"/>
      <c r="DC44" s="660"/>
      <c r="DD44" s="661">
        <v>642500</v>
      </c>
      <c r="DE44" s="656"/>
      <c r="DF44" s="656"/>
      <c r="DG44" s="656"/>
      <c r="DH44" s="656"/>
      <c r="DI44" s="656"/>
      <c r="DJ44" s="656"/>
      <c r="DK44" s="657"/>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15">
      <c r="B45" s="672" t="s">
        <v>363</v>
      </c>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2"/>
      <c r="AY45" s="672"/>
      <c r="AZ45" s="672"/>
      <c r="BA45" s="672"/>
      <c r="BB45" s="672"/>
      <c r="BC45" s="672"/>
      <c r="BD45" s="672"/>
      <c r="BE45" s="672"/>
      <c r="BF45" s="672"/>
      <c r="BG45" s="672"/>
      <c r="BH45" s="672"/>
      <c r="BI45" s="672"/>
      <c r="BJ45" s="672"/>
      <c r="BK45" s="672"/>
      <c r="BL45" s="672"/>
      <c r="BM45" s="672"/>
      <c r="BN45" s="672"/>
      <c r="BO45" s="672"/>
      <c r="BP45" s="672"/>
      <c r="BQ45" s="672"/>
      <c r="BR45" s="672"/>
      <c r="BS45" s="672"/>
      <c r="BT45" s="672"/>
      <c r="BU45" s="672"/>
      <c r="BV45" s="672"/>
      <c r="BW45" s="672"/>
      <c r="BX45" s="672"/>
      <c r="BY45" s="672"/>
      <c r="BZ45" s="672"/>
      <c r="CA45" s="672"/>
      <c r="CB45" s="672"/>
      <c r="CC45" s="673"/>
      <c r="CD45" s="676"/>
      <c r="CE45" s="677"/>
      <c r="CF45" s="652" t="s">
        <v>364</v>
      </c>
      <c r="CG45" s="653"/>
      <c r="CH45" s="653"/>
      <c r="CI45" s="653"/>
      <c r="CJ45" s="653"/>
      <c r="CK45" s="653"/>
      <c r="CL45" s="653"/>
      <c r="CM45" s="653"/>
      <c r="CN45" s="653"/>
      <c r="CO45" s="653"/>
      <c r="CP45" s="653"/>
      <c r="CQ45" s="654"/>
      <c r="CR45" s="655">
        <v>831588</v>
      </c>
      <c r="CS45" s="668"/>
      <c r="CT45" s="668"/>
      <c r="CU45" s="668"/>
      <c r="CV45" s="668"/>
      <c r="CW45" s="668"/>
      <c r="CX45" s="668"/>
      <c r="CY45" s="669"/>
      <c r="CZ45" s="658">
        <v>3.4</v>
      </c>
      <c r="DA45" s="670"/>
      <c r="DB45" s="670"/>
      <c r="DC45" s="671"/>
      <c r="DD45" s="661">
        <v>40548</v>
      </c>
      <c r="DE45" s="668"/>
      <c r="DF45" s="668"/>
      <c r="DG45" s="668"/>
      <c r="DH45" s="668"/>
      <c r="DI45" s="668"/>
      <c r="DJ45" s="668"/>
      <c r="DK45" s="669"/>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15">
      <c r="B46" s="223"/>
      <c r="CD46" s="676"/>
      <c r="CE46" s="677"/>
      <c r="CF46" s="652" t="s">
        <v>365</v>
      </c>
      <c r="CG46" s="653"/>
      <c r="CH46" s="653"/>
      <c r="CI46" s="653"/>
      <c r="CJ46" s="653"/>
      <c r="CK46" s="653"/>
      <c r="CL46" s="653"/>
      <c r="CM46" s="653"/>
      <c r="CN46" s="653"/>
      <c r="CO46" s="653"/>
      <c r="CP46" s="653"/>
      <c r="CQ46" s="654"/>
      <c r="CR46" s="655">
        <v>2872375</v>
      </c>
      <c r="CS46" s="656"/>
      <c r="CT46" s="656"/>
      <c r="CU46" s="656"/>
      <c r="CV46" s="656"/>
      <c r="CW46" s="656"/>
      <c r="CX46" s="656"/>
      <c r="CY46" s="657"/>
      <c r="CZ46" s="658">
        <v>11.7</v>
      </c>
      <c r="DA46" s="659"/>
      <c r="DB46" s="659"/>
      <c r="DC46" s="660"/>
      <c r="DD46" s="661">
        <v>592688</v>
      </c>
      <c r="DE46" s="656"/>
      <c r="DF46" s="656"/>
      <c r="DG46" s="656"/>
      <c r="DH46" s="656"/>
      <c r="DI46" s="656"/>
      <c r="DJ46" s="656"/>
      <c r="DK46" s="657"/>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15">
      <c r="B47" s="223"/>
      <c r="CD47" s="676"/>
      <c r="CE47" s="677"/>
      <c r="CF47" s="652" t="s">
        <v>366</v>
      </c>
      <c r="CG47" s="653"/>
      <c r="CH47" s="653"/>
      <c r="CI47" s="653"/>
      <c r="CJ47" s="653"/>
      <c r="CK47" s="653"/>
      <c r="CL47" s="653"/>
      <c r="CM47" s="653"/>
      <c r="CN47" s="653"/>
      <c r="CO47" s="653"/>
      <c r="CP47" s="653"/>
      <c r="CQ47" s="654"/>
      <c r="CR47" s="655">
        <v>146162</v>
      </c>
      <c r="CS47" s="668"/>
      <c r="CT47" s="668"/>
      <c r="CU47" s="668"/>
      <c r="CV47" s="668"/>
      <c r="CW47" s="668"/>
      <c r="CX47" s="668"/>
      <c r="CY47" s="669"/>
      <c r="CZ47" s="658">
        <v>0.6</v>
      </c>
      <c r="DA47" s="670"/>
      <c r="DB47" s="670"/>
      <c r="DC47" s="671"/>
      <c r="DD47" s="661">
        <v>45068</v>
      </c>
      <c r="DE47" s="668"/>
      <c r="DF47" s="668"/>
      <c r="DG47" s="668"/>
      <c r="DH47" s="668"/>
      <c r="DI47" s="668"/>
      <c r="DJ47" s="668"/>
      <c r="DK47" s="669"/>
      <c r="DL47" s="662"/>
      <c r="DM47" s="663"/>
      <c r="DN47" s="663"/>
      <c r="DO47" s="663"/>
      <c r="DP47" s="663"/>
      <c r="DQ47" s="663"/>
      <c r="DR47" s="663"/>
      <c r="DS47" s="663"/>
      <c r="DT47" s="663"/>
      <c r="DU47" s="663"/>
      <c r="DV47" s="664"/>
      <c r="DW47" s="665"/>
      <c r="DX47" s="666"/>
      <c r="DY47" s="666"/>
      <c r="DZ47" s="666"/>
      <c r="EA47" s="666"/>
      <c r="EB47" s="666"/>
      <c r="EC47" s="667"/>
    </row>
    <row r="48" spans="2:133" x14ac:dyDescent="0.15">
      <c r="B48" s="223"/>
      <c r="CD48" s="678"/>
      <c r="CE48" s="679"/>
      <c r="CF48" s="652" t="s">
        <v>367</v>
      </c>
      <c r="CG48" s="653"/>
      <c r="CH48" s="653"/>
      <c r="CI48" s="653"/>
      <c r="CJ48" s="653"/>
      <c r="CK48" s="653"/>
      <c r="CL48" s="653"/>
      <c r="CM48" s="653"/>
      <c r="CN48" s="653"/>
      <c r="CO48" s="653"/>
      <c r="CP48" s="653"/>
      <c r="CQ48" s="654"/>
      <c r="CR48" s="655" t="s">
        <v>141</v>
      </c>
      <c r="CS48" s="656"/>
      <c r="CT48" s="656"/>
      <c r="CU48" s="656"/>
      <c r="CV48" s="656"/>
      <c r="CW48" s="656"/>
      <c r="CX48" s="656"/>
      <c r="CY48" s="657"/>
      <c r="CZ48" s="658" t="s">
        <v>238</v>
      </c>
      <c r="DA48" s="659"/>
      <c r="DB48" s="659"/>
      <c r="DC48" s="660"/>
      <c r="DD48" s="661" t="s">
        <v>141</v>
      </c>
      <c r="DE48" s="656"/>
      <c r="DF48" s="656"/>
      <c r="DG48" s="656"/>
      <c r="DH48" s="656"/>
      <c r="DI48" s="656"/>
      <c r="DJ48" s="656"/>
      <c r="DK48" s="657"/>
      <c r="DL48" s="662"/>
      <c r="DM48" s="663"/>
      <c r="DN48" s="663"/>
      <c r="DO48" s="663"/>
      <c r="DP48" s="663"/>
      <c r="DQ48" s="663"/>
      <c r="DR48" s="663"/>
      <c r="DS48" s="663"/>
      <c r="DT48" s="663"/>
      <c r="DU48" s="663"/>
      <c r="DV48" s="664"/>
      <c r="DW48" s="665"/>
      <c r="DX48" s="666"/>
      <c r="DY48" s="666"/>
      <c r="DZ48" s="666"/>
      <c r="EA48" s="666"/>
      <c r="EB48" s="666"/>
      <c r="EC48" s="667"/>
    </row>
    <row r="49" spans="2:133" ht="11.25" customHeight="1" x14ac:dyDescent="0.15">
      <c r="B49" s="223"/>
      <c r="CD49" s="636" t="s">
        <v>368</v>
      </c>
      <c r="CE49" s="637"/>
      <c r="CF49" s="637"/>
      <c r="CG49" s="637"/>
      <c r="CH49" s="637"/>
      <c r="CI49" s="637"/>
      <c r="CJ49" s="637"/>
      <c r="CK49" s="637"/>
      <c r="CL49" s="637"/>
      <c r="CM49" s="637"/>
      <c r="CN49" s="637"/>
      <c r="CO49" s="637"/>
      <c r="CP49" s="637"/>
      <c r="CQ49" s="638"/>
      <c r="CR49" s="639">
        <v>24498896</v>
      </c>
      <c r="CS49" s="640"/>
      <c r="CT49" s="640"/>
      <c r="CU49" s="640"/>
      <c r="CV49" s="640"/>
      <c r="CW49" s="640"/>
      <c r="CX49" s="640"/>
      <c r="CY49" s="641"/>
      <c r="CZ49" s="642">
        <v>100</v>
      </c>
      <c r="DA49" s="643"/>
      <c r="DB49" s="643"/>
      <c r="DC49" s="644"/>
      <c r="DD49" s="645">
        <v>15781659</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Qa4l7t2ymZq5fST4o++fHEmDhUkXb2I0y3KBBH3AgX4tXkwkjwgtrGPRo3Br9j3DqYGDR0kgE75zunra7Whb3Q==" saltValue="gIBlm4uktvjECml1eqTA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31" zoomScale="55" zoomScaleNormal="55" zoomScaleSheetLayoutView="70" workbookViewId="0">
      <selection activeCell="DB11" sqref="DB11:DF11"/>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124" t="s">
        <v>369</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25" t="s">
        <v>370</v>
      </c>
      <c r="DK2" s="1126"/>
      <c r="DL2" s="1126"/>
      <c r="DM2" s="1126"/>
      <c r="DN2" s="1126"/>
      <c r="DO2" s="1127"/>
      <c r="DP2" s="226"/>
      <c r="DQ2" s="1125" t="s">
        <v>371</v>
      </c>
      <c r="DR2" s="1126"/>
      <c r="DS2" s="1126"/>
      <c r="DT2" s="1126"/>
      <c r="DU2" s="1126"/>
      <c r="DV2" s="1126"/>
      <c r="DW2" s="1126"/>
      <c r="DX2" s="1126"/>
      <c r="DY2" s="1126"/>
      <c r="DZ2" s="1127"/>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93" t="s">
        <v>372</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0"/>
      <c r="BA4" s="230"/>
      <c r="BB4" s="230"/>
      <c r="BC4" s="230"/>
      <c r="BD4" s="230"/>
      <c r="BE4" s="231"/>
      <c r="BF4" s="231"/>
      <c r="BG4" s="231"/>
      <c r="BH4" s="231"/>
      <c r="BI4" s="231"/>
      <c r="BJ4" s="231"/>
      <c r="BK4" s="231"/>
      <c r="BL4" s="231"/>
      <c r="BM4" s="231"/>
      <c r="BN4" s="231"/>
      <c r="BO4" s="231"/>
      <c r="BP4" s="231"/>
      <c r="BQ4" s="764" t="s">
        <v>373</v>
      </c>
      <c r="BR4" s="764"/>
      <c r="BS4" s="764"/>
      <c r="BT4" s="764"/>
      <c r="BU4" s="764"/>
      <c r="BV4" s="764"/>
      <c r="BW4" s="764"/>
      <c r="BX4" s="764"/>
      <c r="BY4" s="764"/>
      <c r="BZ4" s="764"/>
      <c r="CA4" s="764"/>
      <c r="CB4" s="764"/>
      <c r="CC4" s="764"/>
      <c r="CD4" s="764"/>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232"/>
    </row>
    <row r="5" spans="1:131" s="233" customFormat="1" ht="26.25" customHeight="1" x14ac:dyDescent="0.15">
      <c r="A5" s="1029" t="s">
        <v>374</v>
      </c>
      <c r="B5" s="1030"/>
      <c r="C5" s="1030"/>
      <c r="D5" s="1030"/>
      <c r="E5" s="1030"/>
      <c r="F5" s="1030"/>
      <c r="G5" s="1030"/>
      <c r="H5" s="1030"/>
      <c r="I5" s="1030"/>
      <c r="J5" s="1030"/>
      <c r="K5" s="1030"/>
      <c r="L5" s="1030"/>
      <c r="M5" s="1030"/>
      <c r="N5" s="1030"/>
      <c r="O5" s="1030"/>
      <c r="P5" s="1031"/>
      <c r="Q5" s="1035" t="s">
        <v>375</v>
      </c>
      <c r="R5" s="1036"/>
      <c r="S5" s="1036"/>
      <c r="T5" s="1036"/>
      <c r="U5" s="1037"/>
      <c r="V5" s="1035" t="s">
        <v>376</v>
      </c>
      <c r="W5" s="1036"/>
      <c r="X5" s="1036"/>
      <c r="Y5" s="1036"/>
      <c r="Z5" s="1037"/>
      <c r="AA5" s="1035" t="s">
        <v>377</v>
      </c>
      <c r="AB5" s="1036"/>
      <c r="AC5" s="1036"/>
      <c r="AD5" s="1036"/>
      <c r="AE5" s="1036"/>
      <c r="AF5" s="1128" t="s">
        <v>378</v>
      </c>
      <c r="AG5" s="1036"/>
      <c r="AH5" s="1036"/>
      <c r="AI5" s="1036"/>
      <c r="AJ5" s="1049"/>
      <c r="AK5" s="1036" t="s">
        <v>379</v>
      </c>
      <c r="AL5" s="1036"/>
      <c r="AM5" s="1036"/>
      <c r="AN5" s="1036"/>
      <c r="AO5" s="1037"/>
      <c r="AP5" s="1035" t="s">
        <v>380</v>
      </c>
      <c r="AQ5" s="1036"/>
      <c r="AR5" s="1036"/>
      <c r="AS5" s="1036"/>
      <c r="AT5" s="1037"/>
      <c r="AU5" s="1035" t="s">
        <v>381</v>
      </c>
      <c r="AV5" s="1036"/>
      <c r="AW5" s="1036"/>
      <c r="AX5" s="1036"/>
      <c r="AY5" s="1049"/>
      <c r="AZ5" s="230"/>
      <c r="BA5" s="230"/>
      <c r="BB5" s="230"/>
      <c r="BC5" s="230"/>
      <c r="BD5" s="230"/>
      <c r="BE5" s="231"/>
      <c r="BF5" s="231"/>
      <c r="BG5" s="231"/>
      <c r="BH5" s="231"/>
      <c r="BI5" s="231"/>
      <c r="BJ5" s="231"/>
      <c r="BK5" s="231"/>
      <c r="BL5" s="231"/>
      <c r="BM5" s="231"/>
      <c r="BN5" s="231"/>
      <c r="BO5" s="231"/>
      <c r="BP5" s="231"/>
      <c r="BQ5" s="1029" t="s">
        <v>382</v>
      </c>
      <c r="BR5" s="1030"/>
      <c r="BS5" s="1030"/>
      <c r="BT5" s="1030"/>
      <c r="BU5" s="1030"/>
      <c r="BV5" s="1030"/>
      <c r="BW5" s="1030"/>
      <c r="BX5" s="1030"/>
      <c r="BY5" s="1030"/>
      <c r="BZ5" s="1030"/>
      <c r="CA5" s="1030"/>
      <c r="CB5" s="1030"/>
      <c r="CC5" s="1030"/>
      <c r="CD5" s="1030"/>
      <c r="CE5" s="1030"/>
      <c r="CF5" s="1030"/>
      <c r="CG5" s="1031"/>
      <c r="CH5" s="1035" t="s">
        <v>383</v>
      </c>
      <c r="CI5" s="1036"/>
      <c r="CJ5" s="1036"/>
      <c r="CK5" s="1036"/>
      <c r="CL5" s="1037"/>
      <c r="CM5" s="1035" t="s">
        <v>384</v>
      </c>
      <c r="CN5" s="1036"/>
      <c r="CO5" s="1036"/>
      <c r="CP5" s="1036"/>
      <c r="CQ5" s="1037"/>
      <c r="CR5" s="1035" t="s">
        <v>385</v>
      </c>
      <c r="CS5" s="1036"/>
      <c r="CT5" s="1036"/>
      <c r="CU5" s="1036"/>
      <c r="CV5" s="1037"/>
      <c r="CW5" s="1035" t="s">
        <v>386</v>
      </c>
      <c r="CX5" s="1036"/>
      <c r="CY5" s="1036"/>
      <c r="CZ5" s="1036"/>
      <c r="DA5" s="1037"/>
      <c r="DB5" s="1035" t="s">
        <v>387</v>
      </c>
      <c r="DC5" s="1036"/>
      <c r="DD5" s="1036"/>
      <c r="DE5" s="1036"/>
      <c r="DF5" s="1037"/>
      <c r="DG5" s="1118" t="s">
        <v>388</v>
      </c>
      <c r="DH5" s="1119"/>
      <c r="DI5" s="1119"/>
      <c r="DJ5" s="1119"/>
      <c r="DK5" s="1120"/>
      <c r="DL5" s="1118" t="s">
        <v>389</v>
      </c>
      <c r="DM5" s="1119"/>
      <c r="DN5" s="1119"/>
      <c r="DO5" s="1119"/>
      <c r="DP5" s="1120"/>
      <c r="DQ5" s="1035" t="s">
        <v>390</v>
      </c>
      <c r="DR5" s="1036"/>
      <c r="DS5" s="1036"/>
      <c r="DT5" s="1036"/>
      <c r="DU5" s="1037"/>
      <c r="DV5" s="1035" t="s">
        <v>381</v>
      </c>
      <c r="DW5" s="1036"/>
      <c r="DX5" s="1036"/>
      <c r="DY5" s="1036"/>
      <c r="DZ5" s="1049"/>
      <c r="EA5" s="232"/>
    </row>
    <row r="6" spans="1:131" s="233"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29"/>
      <c r="AG6" s="1039"/>
      <c r="AH6" s="1039"/>
      <c r="AI6" s="1039"/>
      <c r="AJ6" s="1050"/>
      <c r="AK6" s="1039"/>
      <c r="AL6" s="1039"/>
      <c r="AM6" s="1039"/>
      <c r="AN6" s="1039"/>
      <c r="AO6" s="1040"/>
      <c r="AP6" s="1038"/>
      <c r="AQ6" s="1039"/>
      <c r="AR6" s="1039"/>
      <c r="AS6" s="1039"/>
      <c r="AT6" s="1040"/>
      <c r="AU6" s="1038"/>
      <c r="AV6" s="1039"/>
      <c r="AW6" s="1039"/>
      <c r="AX6" s="1039"/>
      <c r="AY6" s="1050"/>
      <c r="AZ6" s="230"/>
      <c r="BA6" s="230"/>
      <c r="BB6" s="230"/>
      <c r="BC6" s="230"/>
      <c r="BD6" s="230"/>
      <c r="BE6" s="231"/>
      <c r="BF6" s="231"/>
      <c r="BG6" s="231"/>
      <c r="BH6" s="231"/>
      <c r="BI6" s="231"/>
      <c r="BJ6" s="231"/>
      <c r="BK6" s="231"/>
      <c r="BL6" s="231"/>
      <c r="BM6" s="231"/>
      <c r="BN6" s="231"/>
      <c r="BO6" s="231"/>
      <c r="BP6" s="231"/>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21"/>
      <c r="DH6" s="1122"/>
      <c r="DI6" s="1122"/>
      <c r="DJ6" s="1122"/>
      <c r="DK6" s="1123"/>
      <c r="DL6" s="1121"/>
      <c r="DM6" s="1122"/>
      <c r="DN6" s="1122"/>
      <c r="DO6" s="1122"/>
      <c r="DP6" s="1123"/>
      <c r="DQ6" s="1038"/>
      <c r="DR6" s="1039"/>
      <c r="DS6" s="1039"/>
      <c r="DT6" s="1039"/>
      <c r="DU6" s="1040"/>
      <c r="DV6" s="1038"/>
      <c r="DW6" s="1039"/>
      <c r="DX6" s="1039"/>
      <c r="DY6" s="1039"/>
      <c r="DZ6" s="1050"/>
      <c r="EA6" s="232"/>
    </row>
    <row r="7" spans="1:131" s="233" customFormat="1" ht="26.25" customHeight="1" thickTop="1" x14ac:dyDescent="0.15">
      <c r="A7" s="234">
        <v>1</v>
      </c>
      <c r="B7" s="1081" t="s">
        <v>391</v>
      </c>
      <c r="C7" s="1082"/>
      <c r="D7" s="1082"/>
      <c r="E7" s="1082"/>
      <c r="F7" s="1082"/>
      <c r="G7" s="1082"/>
      <c r="H7" s="1082"/>
      <c r="I7" s="1082"/>
      <c r="J7" s="1082"/>
      <c r="K7" s="1082"/>
      <c r="L7" s="1082"/>
      <c r="M7" s="1082"/>
      <c r="N7" s="1082"/>
      <c r="O7" s="1082"/>
      <c r="P7" s="1083"/>
      <c r="Q7" s="1136">
        <v>25421</v>
      </c>
      <c r="R7" s="1137"/>
      <c r="S7" s="1137"/>
      <c r="T7" s="1137"/>
      <c r="U7" s="1137"/>
      <c r="V7" s="1137">
        <v>24488</v>
      </c>
      <c r="W7" s="1137"/>
      <c r="X7" s="1137"/>
      <c r="Y7" s="1137"/>
      <c r="Z7" s="1137"/>
      <c r="AA7" s="1137">
        <v>933</v>
      </c>
      <c r="AB7" s="1137"/>
      <c r="AC7" s="1137"/>
      <c r="AD7" s="1137"/>
      <c r="AE7" s="1138"/>
      <c r="AF7" s="1139">
        <v>809</v>
      </c>
      <c r="AG7" s="1140"/>
      <c r="AH7" s="1140"/>
      <c r="AI7" s="1140"/>
      <c r="AJ7" s="1141"/>
      <c r="AK7" s="1142">
        <v>1689</v>
      </c>
      <c r="AL7" s="1143"/>
      <c r="AM7" s="1143"/>
      <c r="AN7" s="1143"/>
      <c r="AO7" s="1143"/>
      <c r="AP7" s="1143">
        <v>22245</v>
      </c>
      <c r="AQ7" s="1143"/>
      <c r="AR7" s="1143"/>
      <c r="AS7" s="1143"/>
      <c r="AT7" s="1143"/>
      <c r="AU7" s="1144"/>
      <c r="AV7" s="1144"/>
      <c r="AW7" s="1144"/>
      <c r="AX7" s="1144"/>
      <c r="AY7" s="1145"/>
      <c r="AZ7" s="230"/>
      <c r="BA7" s="230"/>
      <c r="BB7" s="230"/>
      <c r="BC7" s="230"/>
      <c r="BD7" s="230"/>
      <c r="BE7" s="231"/>
      <c r="BF7" s="231"/>
      <c r="BG7" s="231"/>
      <c r="BH7" s="231"/>
      <c r="BI7" s="231"/>
      <c r="BJ7" s="231"/>
      <c r="BK7" s="231"/>
      <c r="BL7" s="231"/>
      <c r="BM7" s="231"/>
      <c r="BN7" s="231"/>
      <c r="BO7" s="231"/>
      <c r="BP7" s="231"/>
      <c r="BQ7" s="234">
        <v>1</v>
      </c>
      <c r="BR7" s="235" t="s">
        <v>607</v>
      </c>
      <c r="BS7" s="1133" t="s">
        <v>608</v>
      </c>
      <c r="BT7" s="1134"/>
      <c r="BU7" s="1134"/>
      <c r="BV7" s="1134"/>
      <c r="BW7" s="1134"/>
      <c r="BX7" s="1134"/>
      <c r="BY7" s="1134"/>
      <c r="BZ7" s="1134"/>
      <c r="CA7" s="1134"/>
      <c r="CB7" s="1134"/>
      <c r="CC7" s="1134"/>
      <c r="CD7" s="1134"/>
      <c r="CE7" s="1134"/>
      <c r="CF7" s="1134"/>
      <c r="CG7" s="1146"/>
      <c r="CH7" s="1130">
        <v>4</v>
      </c>
      <c r="CI7" s="1131"/>
      <c r="CJ7" s="1131"/>
      <c r="CK7" s="1131"/>
      <c r="CL7" s="1132"/>
      <c r="CM7" s="1130">
        <v>707</v>
      </c>
      <c r="CN7" s="1131"/>
      <c r="CO7" s="1131"/>
      <c r="CP7" s="1131"/>
      <c r="CQ7" s="1132"/>
      <c r="CR7" s="1130">
        <v>10</v>
      </c>
      <c r="CS7" s="1131"/>
      <c r="CT7" s="1131"/>
      <c r="CU7" s="1131"/>
      <c r="CV7" s="1132"/>
      <c r="CW7" s="1130" t="s">
        <v>610</v>
      </c>
      <c r="CX7" s="1131"/>
      <c r="CY7" s="1131"/>
      <c r="CZ7" s="1131"/>
      <c r="DA7" s="1132"/>
      <c r="DB7" s="1130">
        <v>382</v>
      </c>
      <c r="DC7" s="1131"/>
      <c r="DD7" s="1131"/>
      <c r="DE7" s="1131"/>
      <c r="DF7" s="1132"/>
      <c r="DG7" s="1130" t="s">
        <v>610</v>
      </c>
      <c r="DH7" s="1131"/>
      <c r="DI7" s="1131"/>
      <c r="DJ7" s="1131"/>
      <c r="DK7" s="1132"/>
      <c r="DL7" s="1130" t="s">
        <v>610</v>
      </c>
      <c r="DM7" s="1131"/>
      <c r="DN7" s="1131"/>
      <c r="DO7" s="1131"/>
      <c r="DP7" s="1132"/>
      <c r="DQ7" s="1130" t="s">
        <v>610</v>
      </c>
      <c r="DR7" s="1131"/>
      <c r="DS7" s="1131"/>
      <c r="DT7" s="1131"/>
      <c r="DU7" s="1132"/>
      <c r="DV7" s="1133"/>
      <c r="DW7" s="1134"/>
      <c r="DX7" s="1134"/>
      <c r="DY7" s="1134"/>
      <c r="DZ7" s="1135"/>
      <c r="EA7" s="232"/>
    </row>
    <row r="8" spans="1:131" s="233" customFormat="1" ht="26.25" customHeight="1" x14ac:dyDescent="0.15">
      <c r="A8" s="236">
        <v>2</v>
      </c>
      <c r="B8" s="1064" t="s">
        <v>392</v>
      </c>
      <c r="C8" s="1065"/>
      <c r="D8" s="1065"/>
      <c r="E8" s="1065"/>
      <c r="F8" s="1065"/>
      <c r="G8" s="1065"/>
      <c r="H8" s="1065"/>
      <c r="I8" s="1065"/>
      <c r="J8" s="1065"/>
      <c r="K8" s="1065"/>
      <c r="L8" s="1065"/>
      <c r="M8" s="1065"/>
      <c r="N8" s="1065"/>
      <c r="O8" s="1065"/>
      <c r="P8" s="1066"/>
      <c r="Q8" s="1072">
        <v>32</v>
      </c>
      <c r="R8" s="1073"/>
      <c r="S8" s="1073"/>
      <c r="T8" s="1073"/>
      <c r="U8" s="1073"/>
      <c r="V8" s="1073">
        <v>32</v>
      </c>
      <c r="W8" s="1073"/>
      <c r="X8" s="1073"/>
      <c r="Y8" s="1073"/>
      <c r="Z8" s="1073"/>
      <c r="AA8" s="1073">
        <v>0</v>
      </c>
      <c r="AB8" s="1073"/>
      <c r="AC8" s="1073"/>
      <c r="AD8" s="1073"/>
      <c r="AE8" s="1074"/>
      <c r="AF8" s="1069" t="s">
        <v>393</v>
      </c>
      <c r="AG8" s="1070"/>
      <c r="AH8" s="1070"/>
      <c r="AI8" s="1070"/>
      <c r="AJ8" s="1071"/>
      <c r="AK8" s="1114">
        <v>9</v>
      </c>
      <c r="AL8" s="1115"/>
      <c r="AM8" s="1115"/>
      <c r="AN8" s="1115"/>
      <c r="AO8" s="1115"/>
      <c r="AP8" s="1115" t="s">
        <v>530</v>
      </c>
      <c r="AQ8" s="1115"/>
      <c r="AR8" s="1115"/>
      <c r="AS8" s="1115"/>
      <c r="AT8" s="1115"/>
      <c r="AU8" s="1116"/>
      <c r="AV8" s="1116"/>
      <c r="AW8" s="1116"/>
      <c r="AX8" s="1116"/>
      <c r="AY8" s="1117"/>
      <c r="AZ8" s="230"/>
      <c r="BA8" s="230"/>
      <c r="BB8" s="230"/>
      <c r="BC8" s="230"/>
      <c r="BD8" s="230"/>
      <c r="BE8" s="231"/>
      <c r="BF8" s="231"/>
      <c r="BG8" s="231"/>
      <c r="BH8" s="231"/>
      <c r="BI8" s="231"/>
      <c r="BJ8" s="231"/>
      <c r="BK8" s="231"/>
      <c r="BL8" s="231"/>
      <c r="BM8" s="231"/>
      <c r="BN8" s="231"/>
      <c r="BO8" s="231"/>
      <c r="BP8" s="231"/>
      <c r="BQ8" s="236">
        <v>2</v>
      </c>
      <c r="BR8" s="237"/>
      <c r="BS8" s="1026" t="s">
        <v>609</v>
      </c>
      <c r="BT8" s="1027"/>
      <c r="BU8" s="1027"/>
      <c r="BV8" s="1027"/>
      <c r="BW8" s="1027"/>
      <c r="BX8" s="1027"/>
      <c r="BY8" s="1027"/>
      <c r="BZ8" s="1027"/>
      <c r="CA8" s="1027"/>
      <c r="CB8" s="1027"/>
      <c r="CC8" s="1027"/>
      <c r="CD8" s="1027"/>
      <c r="CE8" s="1027"/>
      <c r="CF8" s="1027"/>
      <c r="CG8" s="1048"/>
      <c r="CH8" s="1023">
        <v>250</v>
      </c>
      <c r="CI8" s="1024"/>
      <c r="CJ8" s="1024"/>
      <c r="CK8" s="1024"/>
      <c r="CL8" s="1025"/>
      <c r="CM8" s="1023">
        <v>601</v>
      </c>
      <c r="CN8" s="1024"/>
      <c r="CO8" s="1024"/>
      <c r="CP8" s="1024"/>
      <c r="CQ8" s="1025"/>
      <c r="CR8" s="1023">
        <v>45</v>
      </c>
      <c r="CS8" s="1024"/>
      <c r="CT8" s="1024"/>
      <c r="CU8" s="1024"/>
      <c r="CV8" s="1025"/>
      <c r="CW8" s="1023">
        <v>33</v>
      </c>
      <c r="CX8" s="1024"/>
      <c r="CY8" s="1024"/>
      <c r="CZ8" s="1024"/>
      <c r="DA8" s="1025"/>
      <c r="DB8" s="1023" t="s">
        <v>610</v>
      </c>
      <c r="DC8" s="1024"/>
      <c r="DD8" s="1024"/>
      <c r="DE8" s="1024"/>
      <c r="DF8" s="1025"/>
      <c r="DG8" s="1023" t="s">
        <v>610</v>
      </c>
      <c r="DH8" s="1024"/>
      <c r="DI8" s="1024"/>
      <c r="DJ8" s="1024"/>
      <c r="DK8" s="1025"/>
      <c r="DL8" s="1023" t="s">
        <v>610</v>
      </c>
      <c r="DM8" s="1024"/>
      <c r="DN8" s="1024"/>
      <c r="DO8" s="1024"/>
      <c r="DP8" s="1025"/>
      <c r="DQ8" s="1023" t="s">
        <v>610</v>
      </c>
      <c r="DR8" s="1024"/>
      <c r="DS8" s="1024"/>
      <c r="DT8" s="1024"/>
      <c r="DU8" s="1025"/>
      <c r="DV8" s="1026"/>
      <c r="DW8" s="1027"/>
      <c r="DX8" s="1027"/>
      <c r="DY8" s="1027"/>
      <c r="DZ8" s="1028"/>
      <c r="EA8" s="232"/>
    </row>
    <row r="9" spans="1:131" s="233" customFormat="1" ht="26.25" customHeight="1" x14ac:dyDescent="0.15">
      <c r="A9" s="236">
        <v>3</v>
      </c>
      <c r="B9" s="1064"/>
      <c r="C9" s="1065"/>
      <c r="D9" s="1065"/>
      <c r="E9" s="1065"/>
      <c r="F9" s="1065"/>
      <c r="G9" s="1065"/>
      <c r="H9" s="1065"/>
      <c r="I9" s="1065"/>
      <c r="J9" s="1065"/>
      <c r="K9" s="1065"/>
      <c r="L9" s="1065"/>
      <c r="M9" s="1065"/>
      <c r="N9" s="1065"/>
      <c r="O9" s="1065"/>
      <c r="P9" s="1066"/>
      <c r="Q9" s="1072"/>
      <c r="R9" s="1073"/>
      <c r="S9" s="1073"/>
      <c r="T9" s="1073"/>
      <c r="U9" s="1073"/>
      <c r="V9" s="1073"/>
      <c r="W9" s="1073"/>
      <c r="X9" s="1073"/>
      <c r="Y9" s="1073"/>
      <c r="Z9" s="1073"/>
      <c r="AA9" s="1073"/>
      <c r="AB9" s="1073"/>
      <c r="AC9" s="1073"/>
      <c r="AD9" s="1073"/>
      <c r="AE9" s="1074"/>
      <c r="AF9" s="1069"/>
      <c r="AG9" s="1070"/>
      <c r="AH9" s="1070"/>
      <c r="AI9" s="1070"/>
      <c r="AJ9" s="1071"/>
      <c r="AK9" s="1114"/>
      <c r="AL9" s="1115"/>
      <c r="AM9" s="1115"/>
      <c r="AN9" s="1115"/>
      <c r="AO9" s="1115"/>
      <c r="AP9" s="1115"/>
      <c r="AQ9" s="1115"/>
      <c r="AR9" s="1115"/>
      <c r="AS9" s="1115"/>
      <c r="AT9" s="1115"/>
      <c r="AU9" s="1116"/>
      <c r="AV9" s="1116"/>
      <c r="AW9" s="1116"/>
      <c r="AX9" s="1116"/>
      <c r="AY9" s="1117"/>
      <c r="AZ9" s="230"/>
      <c r="BA9" s="230"/>
      <c r="BB9" s="230"/>
      <c r="BC9" s="230"/>
      <c r="BD9" s="230"/>
      <c r="BE9" s="231"/>
      <c r="BF9" s="231"/>
      <c r="BG9" s="231"/>
      <c r="BH9" s="231"/>
      <c r="BI9" s="231"/>
      <c r="BJ9" s="231"/>
      <c r="BK9" s="231"/>
      <c r="BL9" s="231"/>
      <c r="BM9" s="231"/>
      <c r="BN9" s="231"/>
      <c r="BO9" s="231"/>
      <c r="BP9" s="231"/>
      <c r="BQ9" s="236">
        <v>3</v>
      </c>
      <c r="BR9" s="237"/>
      <c r="BS9" s="1026"/>
      <c r="BT9" s="1027"/>
      <c r="BU9" s="1027"/>
      <c r="BV9" s="1027"/>
      <c r="BW9" s="1027"/>
      <c r="BX9" s="1027"/>
      <c r="BY9" s="1027"/>
      <c r="BZ9" s="1027"/>
      <c r="CA9" s="1027"/>
      <c r="CB9" s="1027"/>
      <c r="CC9" s="1027"/>
      <c r="CD9" s="1027"/>
      <c r="CE9" s="1027"/>
      <c r="CF9" s="1027"/>
      <c r="CG9" s="1048"/>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32"/>
    </row>
    <row r="10" spans="1:131" s="233" customFormat="1" ht="26.25" customHeight="1" x14ac:dyDescent="0.15">
      <c r="A10" s="236">
        <v>4</v>
      </c>
      <c r="B10" s="1064"/>
      <c r="C10" s="1065"/>
      <c r="D10" s="1065"/>
      <c r="E10" s="1065"/>
      <c r="F10" s="1065"/>
      <c r="G10" s="1065"/>
      <c r="H10" s="1065"/>
      <c r="I10" s="1065"/>
      <c r="J10" s="1065"/>
      <c r="K10" s="1065"/>
      <c r="L10" s="1065"/>
      <c r="M10" s="1065"/>
      <c r="N10" s="1065"/>
      <c r="O10" s="1065"/>
      <c r="P10" s="1066"/>
      <c r="Q10" s="1072"/>
      <c r="R10" s="1073"/>
      <c r="S10" s="1073"/>
      <c r="T10" s="1073"/>
      <c r="U10" s="1073"/>
      <c r="V10" s="1073"/>
      <c r="W10" s="1073"/>
      <c r="X10" s="1073"/>
      <c r="Y10" s="1073"/>
      <c r="Z10" s="1073"/>
      <c r="AA10" s="1073"/>
      <c r="AB10" s="1073"/>
      <c r="AC10" s="1073"/>
      <c r="AD10" s="1073"/>
      <c r="AE10" s="1074"/>
      <c r="AF10" s="1069"/>
      <c r="AG10" s="1070"/>
      <c r="AH10" s="1070"/>
      <c r="AI10" s="1070"/>
      <c r="AJ10" s="1071"/>
      <c r="AK10" s="1114"/>
      <c r="AL10" s="1115"/>
      <c r="AM10" s="1115"/>
      <c r="AN10" s="1115"/>
      <c r="AO10" s="1115"/>
      <c r="AP10" s="1115"/>
      <c r="AQ10" s="1115"/>
      <c r="AR10" s="1115"/>
      <c r="AS10" s="1115"/>
      <c r="AT10" s="1115"/>
      <c r="AU10" s="1116"/>
      <c r="AV10" s="1116"/>
      <c r="AW10" s="1116"/>
      <c r="AX10" s="1116"/>
      <c r="AY10" s="1117"/>
      <c r="AZ10" s="230"/>
      <c r="BA10" s="230"/>
      <c r="BB10" s="230"/>
      <c r="BC10" s="230"/>
      <c r="BD10" s="230"/>
      <c r="BE10" s="231"/>
      <c r="BF10" s="231"/>
      <c r="BG10" s="231"/>
      <c r="BH10" s="231"/>
      <c r="BI10" s="231"/>
      <c r="BJ10" s="231"/>
      <c r="BK10" s="231"/>
      <c r="BL10" s="231"/>
      <c r="BM10" s="231"/>
      <c r="BN10" s="231"/>
      <c r="BO10" s="231"/>
      <c r="BP10" s="231"/>
      <c r="BQ10" s="236">
        <v>4</v>
      </c>
      <c r="BR10" s="237"/>
      <c r="BS10" s="1026"/>
      <c r="BT10" s="1027"/>
      <c r="BU10" s="1027"/>
      <c r="BV10" s="1027"/>
      <c r="BW10" s="1027"/>
      <c r="BX10" s="1027"/>
      <c r="BY10" s="1027"/>
      <c r="BZ10" s="1027"/>
      <c r="CA10" s="1027"/>
      <c r="CB10" s="1027"/>
      <c r="CC10" s="1027"/>
      <c r="CD10" s="1027"/>
      <c r="CE10" s="1027"/>
      <c r="CF10" s="1027"/>
      <c r="CG10" s="1048"/>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32"/>
    </row>
    <row r="11" spans="1:131" s="233" customFormat="1" ht="26.25" customHeight="1" x14ac:dyDescent="0.15">
      <c r="A11" s="236">
        <v>5</v>
      </c>
      <c r="B11" s="1064"/>
      <c r="C11" s="1065"/>
      <c r="D11" s="1065"/>
      <c r="E11" s="1065"/>
      <c r="F11" s="1065"/>
      <c r="G11" s="1065"/>
      <c r="H11" s="1065"/>
      <c r="I11" s="1065"/>
      <c r="J11" s="1065"/>
      <c r="K11" s="1065"/>
      <c r="L11" s="1065"/>
      <c r="M11" s="1065"/>
      <c r="N11" s="1065"/>
      <c r="O11" s="1065"/>
      <c r="P11" s="1066"/>
      <c r="Q11" s="1072"/>
      <c r="R11" s="1073"/>
      <c r="S11" s="1073"/>
      <c r="T11" s="1073"/>
      <c r="U11" s="1073"/>
      <c r="V11" s="1073"/>
      <c r="W11" s="1073"/>
      <c r="X11" s="1073"/>
      <c r="Y11" s="1073"/>
      <c r="Z11" s="1073"/>
      <c r="AA11" s="1073"/>
      <c r="AB11" s="1073"/>
      <c r="AC11" s="1073"/>
      <c r="AD11" s="1073"/>
      <c r="AE11" s="1074"/>
      <c r="AF11" s="1069"/>
      <c r="AG11" s="1070"/>
      <c r="AH11" s="1070"/>
      <c r="AI11" s="1070"/>
      <c r="AJ11" s="1071"/>
      <c r="AK11" s="1114"/>
      <c r="AL11" s="1115"/>
      <c r="AM11" s="1115"/>
      <c r="AN11" s="1115"/>
      <c r="AO11" s="1115"/>
      <c r="AP11" s="1115"/>
      <c r="AQ11" s="1115"/>
      <c r="AR11" s="1115"/>
      <c r="AS11" s="1115"/>
      <c r="AT11" s="1115"/>
      <c r="AU11" s="1116"/>
      <c r="AV11" s="1116"/>
      <c r="AW11" s="1116"/>
      <c r="AX11" s="1116"/>
      <c r="AY11" s="1117"/>
      <c r="AZ11" s="230"/>
      <c r="BA11" s="230"/>
      <c r="BB11" s="230"/>
      <c r="BC11" s="230"/>
      <c r="BD11" s="230"/>
      <c r="BE11" s="231"/>
      <c r="BF11" s="231"/>
      <c r="BG11" s="231"/>
      <c r="BH11" s="231"/>
      <c r="BI11" s="231"/>
      <c r="BJ11" s="231"/>
      <c r="BK11" s="231"/>
      <c r="BL11" s="231"/>
      <c r="BM11" s="231"/>
      <c r="BN11" s="231"/>
      <c r="BO11" s="231"/>
      <c r="BP11" s="231"/>
      <c r="BQ11" s="236">
        <v>5</v>
      </c>
      <c r="BR11" s="237"/>
      <c r="BS11" s="1026"/>
      <c r="BT11" s="1027"/>
      <c r="BU11" s="1027"/>
      <c r="BV11" s="1027"/>
      <c r="BW11" s="1027"/>
      <c r="BX11" s="1027"/>
      <c r="BY11" s="1027"/>
      <c r="BZ11" s="1027"/>
      <c r="CA11" s="1027"/>
      <c r="CB11" s="1027"/>
      <c r="CC11" s="1027"/>
      <c r="CD11" s="1027"/>
      <c r="CE11" s="1027"/>
      <c r="CF11" s="1027"/>
      <c r="CG11" s="1048"/>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2"/>
    </row>
    <row r="12" spans="1:131" s="233" customFormat="1" ht="26.25" customHeight="1" x14ac:dyDescent="0.15">
      <c r="A12" s="236">
        <v>6</v>
      </c>
      <c r="B12" s="1064"/>
      <c r="C12" s="1065"/>
      <c r="D12" s="1065"/>
      <c r="E12" s="1065"/>
      <c r="F12" s="1065"/>
      <c r="G12" s="1065"/>
      <c r="H12" s="1065"/>
      <c r="I12" s="1065"/>
      <c r="J12" s="1065"/>
      <c r="K12" s="1065"/>
      <c r="L12" s="1065"/>
      <c r="M12" s="1065"/>
      <c r="N12" s="1065"/>
      <c r="O12" s="1065"/>
      <c r="P12" s="1066"/>
      <c r="Q12" s="1072"/>
      <c r="R12" s="1073"/>
      <c r="S12" s="1073"/>
      <c r="T12" s="1073"/>
      <c r="U12" s="1073"/>
      <c r="V12" s="1073"/>
      <c r="W12" s="1073"/>
      <c r="X12" s="1073"/>
      <c r="Y12" s="1073"/>
      <c r="Z12" s="1073"/>
      <c r="AA12" s="1073"/>
      <c r="AB12" s="1073"/>
      <c r="AC12" s="1073"/>
      <c r="AD12" s="1073"/>
      <c r="AE12" s="1074"/>
      <c r="AF12" s="1069"/>
      <c r="AG12" s="1070"/>
      <c r="AH12" s="1070"/>
      <c r="AI12" s="1070"/>
      <c r="AJ12" s="1071"/>
      <c r="AK12" s="1114"/>
      <c r="AL12" s="1115"/>
      <c r="AM12" s="1115"/>
      <c r="AN12" s="1115"/>
      <c r="AO12" s="1115"/>
      <c r="AP12" s="1115"/>
      <c r="AQ12" s="1115"/>
      <c r="AR12" s="1115"/>
      <c r="AS12" s="1115"/>
      <c r="AT12" s="1115"/>
      <c r="AU12" s="1116"/>
      <c r="AV12" s="1116"/>
      <c r="AW12" s="1116"/>
      <c r="AX12" s="1116"/>
      <c r="AY12" s="1117"/>
      <c r="AZ12" s="230"/>
      <c r="BA12" s="230"/>
      <c r="BB12" s="230"/>
      <c r="BC12" s="230"/>
      <c r="BD12" s="230"/>
      <c r="BE12" s="231"/>
      <c r="BF12" s="231"/>
      <c r="BG12" s="231"/>
      <c r="BH12" s="231"/>
      <c r="BI12" s="231"/>
      <c r="BJ12" s="231"/>
      <c r="BK12" s="231"/>
      <c r="BL12" s="231"/>
      <c r="BM12" s="231"/>
      <c r="BN12" s="231"/>
      <c r="BO12" s="231"/>
      <c r="BP12" s="231"/>
      <c r="BQ12" s="236">
        <v>6</v>
      </c>
      <c r="BR12" s="237"/>
      <c r="BS12" s="1026"/>
      <c r="BT12" s="1027"/>
      <c r="BU12" s="1027"/>
      <c r="BV12" s="1027"/>
      <c r="BW12" s="1027"/>
      <c r="BX12" s="1027"/>
      <c r="BY12" s="1027"/>
      <c r="BZ12" s="1027"/>
      <c r="CA12" s="1027"/>
      <c r="CB12" s="1027"/>
      <c r="CC12" s="1027"/>
      <c r="CD12" s="1027"/>
      <c r="CE12" s="1027"/>
      <c r="CF12" s="1027"/>
      <c r="CG12" s="1048"/>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2"/>
    </row>
    <row r="13" spans="1:131" s="233" customFormat="1" ht="26.25" customHeight="1" x14ac:dyDescent="0.15">
      <c r="A13" s="236">
        <v>7</v>
      </c>
      <c r="B13" s="1064"/>
      <c r="C13" s="1065"/>
      <c r="D13" s="1065"/>
      <c r="E13" s="1065"/>
      <c r="F13" s="1065"/>
      <c r="G13" s="1065"/>
      <c r="H13" s="1065"/>
      <c r="I13" s="1065"/>
      <c r="J13" s="1065"/>
      <c r="K13" s="1065"/>
      <c r="L13" s="1065"/>
      <c r="M13" s="1065"/>
      <c r="N13" s="1065"/>
      <c r="O13" s="1065"/>
      <c r="P13" s="1066"/>
      <c r="Q13" s="1072"/>
      <c r="R13" s="1073"/>
      <c r="S13" s="1073"/>
      <c r="T13" s="1073"/>
      <c r="U13" s="1073"/>
      <c r="V13" s="1073"/>
      <c r="W13" s="1073"/>
      <c r="X13" s="1073"/>
      <c r="Y13" s="1073"/>
      <c r="Z13" s="1073"/>
      <c r="AA13" s="1073"/>
      <c r="AB13" s="1073"/>
      <c r="AC13" s="1073"/>
      <c r="AD13" s="1073"/>
      <c r="AE13" s="1074"/>
      <c r="AF13" s="1069"/>
      <c r="AG13" s="1070"/>
      <c r="AH13" s="1070"/>
      <c r="AI13" s="1070"/>
      <c r="AJ13" s="1071"/>
      <c r="AK13" s="1114"/>
      <c r="AL13" s="1115"/>
      <c r="AM13" s="1115"/>
      <c r="AN13" s="1115"/>
      <c r="AO13" s="1115"/>
      <c r="AP13" s="1115"/>
      <c r="AQ13" s="1115"/>
      <c r="AR13" s="1115"/>
      <c r="AS13" s="1115"/>
      <c r="AT13" s="1115"/>
      <c r="AU13" s="1116"/>
      <c r="AV13" s="1116"/>
      <c r="AW13" s="1116"/>
      <c r="AX13" s="1116"/>
      <c r="AY13" s="1117"/>
      <c r="AZ13" s="230"/>
      <c r="BA13" s="230"/>
      <c r="BB13" s="230"/>
      <c r="BC13" s="230"/>
      <c r="BD13" s="230"/>
      <c r="BE13" s="231"/>
      <c r="BF13" s="231"/>
      <c r="BG13" s="231"/>
      <c r="BH13" s="231"/>
      <c r="BI13" s="231"/>
      <c r="BJ13" s="231"/>
      <c r="BK13" s="231"/>
      <c r="BL13" s="231"/>
      <c r="BM13" s="231"/>
      <c r="BN13" s="231"/>
      <c r="BO13" s="231"/>
      <c r="BP13" s="231"/>
      <c r="BQ13" s="236">
        <v>7</v>
      </c>
      <c r="BR13" s="237"/>
      <c r="BS13" s="1026"/>
      <c r="BT13" s="1027"/>
      <c r="BU13" s="1027"/>
      <c r="BV13" s="1027"/>
      <c r="BW13" s="1027"/>
      <c r="BX13" s="1027"/>
      <c r="BY13" s="1027"/>
      <c r="BZ13" s="1027"/>
      <c r="CA13" s="1027"/>
      <c r="CB13" s="1027"/>
      <c r="CC13" s="1027"/>
      <c r="CD13" s="1027"/>
      <c r="CE13" s="1027"/>
      <c r="CF13" s="1027"/>
      <c r="CG13" s="1048"/>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2"/>
    </row>
    <row r="14" spans="1:131" s="233" customFormat="1" ht="26.25" customHeight="1" x14ac:dyDescent="0.15">
      <c r="A14" s="236">
        <v>8</v>
      </c>
      <c r="B14" s="1064"/>
      <c r="C14" s="1065"/>
      <c r="D14" s="1065"/>
      <c r="E14" s="1065"/>
      <c r="F14" s="1065"/>
      <c r="G14" s="1065"/>
      <c r="H14" s="1065"/>
      <c r="I14" s="1065"/>
      <c r="J14" s="1065"/>
      <c r="K14" s="1065"/>
      <c r="L14" s="1065"/>
      <c r="M14" s="1065"/>
      <c r="N14" s="1065"/>
      <c r="O14" s="1065"/>
      <c r="P14" s="1066"/>
      <c r="Q14" s="1072"/>
      <c r="R14" s="1073"/>
      <c r="S14" s="1073"/>
      <c r="T14" s="1073"/>
      <c r="U14" s="1073"/>
      <c r="V14" s="1073"/>
      <c r="W14" s="1073"/>
      <c r="X14" s="1073"/>
      <c r="Y14" s="1073"/>
      <c r="Z14" s="1073"/>
      <c r="AA14" s="1073"/>
      <c r="AB14" s="1073"/>
      <c r="AC14" s="1073"/>
      <c r="AD14" s="1073"/>
      <c r="AE14" s="1074"/>
      <c r="AF14" s="1069"/>
      <c r="AG14" s="1070"/>
      <c r="AH14" s="1070"/>
      <c r="AI14" s="1070"/>
      <c r="AJ14" s="1071"/>
      <c r="AK14" s="1114"/>
      <c r="AL14" s="1115"/>
      <c r="AM14" s="1115"/>
      <c r="AN14" s="1115"/>
      <c r="AO14" s="1115"/>
      <c r="AP14" s="1115"/>
      <c r="AQ14" s="1115"/>
      <c r="AR14" s="1115"/>
      <c r="AS14" s="1115"/>
      <c r="AT14" s="1115"/>
      <c r="AU14" s="1116"/>
      <c r="AV14" s="1116"/>
      <c r="AW14" s="1116"/>
      <c r="AX14" s="1116"/>
      <c r="AY14" s="1117"/>
      <c r="AZ14" s="230"/>
      <c r="BA14" s="230"/>
      <c r="BB14" s="230"/>
      <c r="BC14" s="230"/>
      <c r="BD14" s="230"/>
      <c r="BE14" s="231"/>
      <c r="BF14" s="231"/>
      <c r="BG14" s="231"/>
      <c r="BH14" s="231"/>
      <c r="BI14" s="231"/>
      <c r="BJ14" s="231"/>
      <c r="BK14" s="231"/>
      <c r="BL14" s="231"/>
      <c r="BM14" s="231"/>
      <c r="BN14" s="231"/>
      <c r="BO14" s="231"/>
      <c r="BP14" s="231"/>
      <c r="BQ14" s="236">
        <v>8</v>
      </c>
      <c r="BR14" s="237"/>
      <c r="BS14" s="1026"/>
      <c r="BT14" s="1027"/>
      <c r="BU14" s="1027"/>
      <c r="BV14" s="1027"/>
      <c r="BW14" s="1027"/>
      <c r="BX14" s="1027"/>
      <c r="BY14" s="1027"/>
      <c r="BZ14" s="1027"/>
      <c r="CA14" s="1027"/>
      <c r="CB14" s="1027"/>
      <c r="CC14" s="1027"/>
      <c r="CD14" s="1027"/>
      <c r="CE14" s="1027"/>
      <c r="CF14" s="1027"/>
      <c r="CG14" s="1048"/>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2"/>
    </row>
    <row r="15" spans="1:131" s="233" customFormat="1" ht="26.25" customHeight="1" x14ac:dyDescent="0.15">
      <c r="A15" s="236">
        <v>9</v>
      </c>
      <c r="B15" s="1064"/>
      <c r="C15" s="1065"/>
      <c r="D15" s="1065"/>
      <c r="E15" s="1065"/>
      <c r="F15" s="1065"/>
      <c r="G15" s="1065"/>
      <c r="H15" s="1065"/>
      <c r="I15" s="1065"/>
      <c r="J15" s="1065"/>
      <c r="K15" s="1065"/>
      <c r="L15" s="1065"/>
      <c r="M15" s="1065"/>
      <c r="N15" s="1065"/>
      <c r="O15" s="1065"/>
      <c r="P15" s="1066"/>
      <c r="Q15" s="1072"/>
      <c r="R15" s="1073"/>
      <c r="S15" s="1073"/>
      <c r="T15" s="1073"/>
      <c r="U15" s="1073"/>
      <c r="V15" s="1073"/>
      <c r="W15" s="1073"/>
      <c r="X15" s="1073"/>
      <c r="Y15" s="1073"/>
      <c r="Z15" s="1073"/>
      <c r="AA15" s="1073"/>
      <c r="AB15" s="1073"/>
      <c r="AC15" s="1073"/>
      <c r="AD15" s="1073"/>
      <c r="AE15" s="1074"/>
      <c r="AF15" s="1069"/>
      <c r="AG15" s="1070"/>
      <c r="AH15" s="1070"/>
      <c r="AI15" s="1070"/>
      <c r="AJ15" s="1071"/>
      <c r="AK15" s="1114"/>
      <c r="AL15" s="1115"/>
      <c r="AM15" s="1115"/>
      <c r="AN15" s="1115"/>
      <c r="AO15" s="1115"/>
      <c r="AP15" s="1115"/>
      <c r="AQ15" s="1115"/>
      <c r="AR15" s="1115"/>
      <c r="AS15" s="1115"/>
      <c r="AT15" s="1115"/>
      <c r="AU15" s="1116"/>
      <c r="AV15" s="1116"/>
      <c r="AW15" s="1116"/>
      <c r="AX15" s="1116"/>
      <c r="AY15" s="1117"/>
      <c r="AZ15" s="230"/>
      <c r="BA15" s="230"/>
      <c r="BB15" s="230"/>
      <c r="BC15" s="230"/>
      <c r="BD15" s="230"/>
      <c r="BE15" s="231"/>
      <c r="BF15" s="231"/>
      <c r="BG15" s="231"/>
      <c r="BH15" s="231"/>
      <c r="BI15" s="231"/>
      <c r="BJ15" s="231"/>
      <c r="BK15" s="231"/>
      <c r="BL15" s="231"/>
      <c r="BM15" s="231"/>
      <c r="BN15" s="231"/>
      <c r="BO15" s="231"/>
      <c r="BP15" s="231"/>
      <c r="BQ15" s="236">
        <v>9</v>
      </c>
      <c r="BR15" s="237"/>
      <c r="BS15" s="1026"/>
      <c r="BT15" s="1027"/>
      <c r="BU15" s="1027"/>
      <c r="BV15" s="1027"/>
      <c r="BW15" s="1027"/>
      <c r="BX15" s="1027"/>
      <c r="BY15" s="1027"/>
      <c r="BZ15" s="1027"/>
      <c r="CA15" s="1027"/>
      <c r="CB15" s="1027"/>
      <c r="CC15" s="1027"/>
      <c r="CD15" s="1027"/>
      <c r="CE15" s="1027"/>
      <c r="CF15" s="1027"/>
      <c r="CG15" s="1048"/>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2"/>
    </row>
    <row r="16" spans="1:131" s="233" customFormat="1" ht="26.25" customHeight="1" x14ac:dyDescent="0.15">
      <c r="A16" s="236">
        <v>10</v>
      </c>
      <c r="B16" s="1064"/>
      <c r="C16" s="1065"/>
      <c r="D16" s="1065"/>
      <c r="E16" s="1065"/>
      <c r="F16" s="1065"/>
      <c r="G16" s="1065"/>
      <c r="H16" s="1065"/>
      <c r="I16" s="1065"/>
      <c r="J16" s="1065"/>
      <c r="K16" s="1065"/>
      <c r="L16" s="1065"/>
      <c r="M16" s="1065"/>
      <c r="N16" s="1065"/>
      <c r="O16" s="1065"/>
      <c r="P16" s="1066"/>
      <c r="Q16" s="1072"/>
      <c r="R16" s="1073"/>
      <c r="S16" s="1073"/>
      <c r="T16" s="1073"/>
      <c r="U16" s="1073"/>
      <c r="V16" s="1073"/>
      <c r="W16" s="1073"/>
      <c r="X16" s="1073"/>
      <c r="Y16" s="1073"/>
      <c r="Z16" s="1073"/>
      <c r="AA16" s="1073"/>
      <c r="AB16" s="1073"/>
      <c r="AC16" s="1073"/>
      <c r="AD16" s="1073"/>
      <c r="AE16" s="1074"/>
      <c r="AF16" s="1069"/>
      <c r="AG16" s="1070"/>
      <c r="AH16" s="1070"/>
      <c r="AI16" s="1070"/>
      <c r="AJ16" s="1071"/>
      <c r="AK16" s="1114"/>
      <c r="AL16" s="1115"/>
      <c r="AM16" s="1115"/>
      <c r="AN16" s="1115"/>
      <c r="AO16" s="1115"/>
      <c r="AP16" s="1115"/>
      <c r="AQ16" s="1115"/>
      <c r="AR16" s="1115"/>
      <c r="AS16" s="1115"/>
      <c r="AT16" s="1115"/>
      <c r="AU16" s="1116"/>
      <c r="AV16" s="1116"/>
      <c r="AW16" s="1116"/>
      <c r="AX16" s="1116"/>
      <c r="AY16" s="1117"/>
      <c r="AZ16" s="230"/>
      <c r="BA16" s="230"/>
      <c r="BB16" s="230"/>
      <c r="BC16" s="230"/>
      <c r="BD16" s="230"/>
      <c r="BE16" s="231"/>
      <c r="BF16" s="231"/>
      <c r="BG16" s="231"/>
      <c r="BH16" s="231"/>
      <c r="BI16" s="231"/>
      <c r="BJ16" s="231"/>
      <c r="BK16" s="231"/>
      <c r="BL16" s="231"/>
      <c r="BM16" s="231"/>
      <c r="BN16" s="231"/>
      <c r="BO16" s="231"/>
      <c r="BP16" s="231"/>
      <c r="BQ16" s="236">
        <v>10</v>
      </c>
      <c r="BR16" s="237"/>
      <c r="BS16" s="1026"/>
      <c r="BT16" s="1027"/>
      <c r="BU16" s="1027"/>
      <c r="BV16" s="1027"/>
      <c r="BW16" s="1027"/>
      <c r="BX16" s="1027"/>
      <c r="BY16" s="1027"/>
      <c r="BZ16" s="1027"/>
      <c r="CA16" s="1027"/>
      <c r="CB16" s="1027"/>
      <c r="CC16" s="1027"/>
      <c r="CD16" s="1027"/>
      <c r="CE16" s="1027"/>
      <c r="CF16" s="1027"/>
      <c r="CG16" s="1048"/>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2"/>
    </row>
    <row r="17" spans="1:131" s="233" customFormat="1" ht="26.25" customHeight="1" x14ac:dyDescent="0.15">
      <c r="A17" s="236">
        <v>11</v>
      </c>
      <c r="B17" s="1064"/>
      <c r="C17" s="1065"/>
      <c r="D17" s="1065"/>
      <c r="E17" s="1065"/>
      <c r="F17" s="1065"/>
      <c r="G17" s="1065"/>
      <c r="H17" s="1065"/>
      <c r="I17" s="1065"/>
      <c r="J17" s="1065"/>
      <c r="K17" s="1065"/>
      <c r="L17" s="1065"/>
      <c r="M17" s="1065"/>
      <c r="N17" s="1065"/>
      <c r="O17" s="1065"/>
      <c r="P17" s="1066"/>
      <c r="Q17" s="1072"/>
      <c r="R17" s="1073"/>
      <c r="S17" s="1073"/>
      <c r="T17" s="1073"/>
      <c r="U17" s="1073"/>
      <c r="V17" s="1073"/>
      <c r="W17" s="1073"/>
      <c r="X17" s="1073"/>
      <c r="Y17" s="1073"/>
      <c r="Z17" s="1073"/>
      <c r="AA17" s="1073"/>
      <c r="AB17" s="1073"/>
      <c r="AC17" s="1073"/>
      <c r="AD17" s="1073"/>
      <c r="AE17" s="1074"/>
      <c r="AF17" s="1069"/>
      <c r="AG17" s="1070"/>
      <c r="AH17" s="1070"/>
      <c r="AI17" s="1070"/>
      <c r="AJ17" s="1071"/>
      <c r="AK17" s="1114"/>
      <c r="AL17" s="1115"/>
      <c r="AM17" s="1115"/>
      <c r="AN17" s="1115"/>
      <c r="AO17" s="1115"/>
      <c r="AP17" s="1115"/>
      <c r="AQ17" s="1115"/>
      <c r="AR17" s="1115"/>
      <c r="AS17" s="1115"/>
      <c r="AT17" s="1115"/>
      <c r="AU17" s="1116"/>
      <c r="AV17" s="1116"/>
      <c r="AW17" s="1116"/>
      <c r="AX17" s="1116"/>
      <c r="AY17" s="1117"/>
      <c r="AZ17" s="230"/>
      <c r="BA17" s="230"/>
      <c r="BB17" s="230"/>
      <c r="BC17" s="230"/>
      <c r="BD17" s="230"/>
      <c r="BE17" s="231"/>
      <c r="BF17" s="231"/>
      <c r="BG17" s="231"/>
      <c r="BH17" s="231"/>
      <c r="BI17" s="231"/>
      <c r="BJ17" s="231"/>
      <c r="BK17" s="231"/>
      <c r="BL17" s="231"/>
      <c r="BM17" s="231"/>
      <c r="BN17" s="231"/>
      <c r="BO17" s="231"/>
      <c r="BP17" s="231"/>
      <c r="BQ17" s="236">
        <v>11</v>
      </c>
      <c r="BR17" s="237"/>
      <c r="BS17" s="1026"/>
      <c r="BT17" s="1027"/>
      <c r="BU17" s="1027"/>
      <c r="BV17" s="1027"/>
      <c r="BW17" s="1027"/>
      <c r="BX17" s="1027"/>
      <c r="BY17" s="1027"/>
      <c r="BZ17" s="1027"/>
      <c r="CA17" s="1027"/>
      <c r="CB17" s="1027"/>
      <c r="CC17" s="1027"/>
      <c r="CD17" s="1027"/>
      <c r="CE17" s="1027"/>
      <c r="CF17" s="1027"/>
      <c r="CG17" s="1048"/>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2"/>
    </row>
    <row r="18" spans="1:131" s="233" customFormat="1" ht="26.25" customHeight="1" x14ac:dyDescent="0.15">
      <c r="A18" s="236">
        <v>12</v>
      </c>
      <c r="B18" s="1064"/>
      <c r="C18" s="1065"/>
      <c r="D18" s="1065"/>
      <c r="E18" s="1065"/>
      <c r="F18" s="1065"/>
      <c r="G18" s="1065"/>
      <c r="H18" s="1065"/>
      <c r="I18" s="1065"/>
      <c r="J18" s="1065"/>
      <c r="K18" s="1065"/>
      <c r="L18" s="1065"/>
      <c r="M18" s="1065"/>
      <c r="N18" s="1065"/>
      <c r="O18" s="1065"/>
      <c r="P18" s="1066"/>
      <c r="Q18" s="1072"/>
      <c r="R18" s="1073"/>
      <c r="S18" s="1073"/>
      <c r="T18" s="1073"/>
      <c r="U18" s="1073"/>
      <c r="V18" s="1073"/>
      <c r="W18" s="1073"/>
      <c r="X18" s="1073"/>
      <c r="Y18" s="1073"/>
      <c r="Z18" s="1073"/>
      <c r="AA18" s="1073"/>
      <c r="AB18" s="1073"/>
      <c r="AC18" s="1073"/>
      <c r="AD18" s="1073"/>
      <c r="AE18" s="1074"/>
      <c r="AF18" s="1069"/>
      <c r="AG18" s="1070"/>
      <c r="AH18" s="1070"/>
      <c r="AI18" s="1070"/>
      <c r="AJ18" s="1071"/>
      <c r="AK18" s="1114"/>
      <c r="AL18" s="1115"/>
      <c r="AM18" s="1115"/>
      <c r="AN18" s="1115"/>
      <c r="AO18" s="1115"/>
      <c r="AP18" s="1115"/>
      <c r="AQ18" s="1115"/>
      <c r="AR18" s="1115"/>
      <c r="AS18" s="1115"/>
      <c r="AT18" s="1115"/>
      <c r="AU18" s="1116"/>
      <c r="AV18" s="1116"/>
      <c r="AW18" s="1116"/>
      <c r="AX18" s="1116"/>
      <c r="AY18" s="1117"/>
      <c r="AZ18" s="230"/>
      <c r="BA18" s="230"/>
      <c r="BB18" s="230"/>
      <c r="BC18" s="230"/>
      <c r="BD18" s="230"/>
      <c r="BE18" s="231"/>
      <c r="BF18" s="231"/>
      <c r="BG18" s="231"/>
      <c r="BH18" s="231"/>
      <c r="BI18" s="231"/>
      <c r="BJ18" s="231"/>
      <c r="BK18" s="231"/>
      <c r="BL18" s="231"/>
      <c r="BM18" s="231"/>
      <c r="BN18" s="231"/>
      <c r="BO18" s="231"/>
      <c r="BP18" s="231"/>
      <c r="BQ18" s="236">
        <v>12</v>
      </c>
      <c r="BR18" s="237"/>
      <c r="BS18" s="1026"/>
      <c r="BT18" s="1027"/>
      <c r="BU18" s="1027"/>
      <c r="BV18" s="1027"/>
      <c r="BW18" s="1027"/>
      <c r="BX18" s="1027"/>
      <c r="BY18" s="1027"/>
      <c r="BZ18" s="1027"/>
      <c r="CA18" s="1027"/>
      <c r="CB18" s="1027"/>
      <c r="CC18" s="1027"/>
      <c r="CD18" s="1027"/>
      <c r="CE18" s="1027"/>
      <c r="CF18" s="1027"/>
      <c r="CG18" s="1048"/>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2"/>
    </row>
    <row r="19" spans="1:131" s="233" customFormat="1" ht="26.25" customHeight="1" x14ac:dyDescent="0.15">
      <c r="A19" s="236">
        <v>13</v>
      </c>
      <c r="B19" s="1064"/>
      <c r="C19" s="1065"/>
      <c r="D19" s="1065"/>
      <c r="E19" s="1065"/>
      <c r="F19" s="1065"/>
      <c r="G19" s="1065"/>
      <c r="H19" s="1065"/>
      <c r="I19" s="1065"/>
      <c r="J19" s="1065"/>
      <c r="K19" s="1065"/>
      <c r="L19" s="1065"/>
      <c r="M19" s="1065"/>
      <c r="N19" s="1065"/>
      <c r="O19" s="1065"/>
      <c r="P19" s="1066"/>
      <c r="Q19" s="1072"/>
      <c r="R19" s="1073"/>
      <c r="S19" s="1073"/>
      <c r="T19" s="1073"/>
      <c r="U19" s="1073"/>
      <c r="V19" s="1073"/>
      <c r="W19" s="1073"/>
      <c r="X19" s="1073"/>
      <c r="Y19" s="1073"/>
      <c r="Z19" s="1073"/>
      <c r="AA19" s="1073"/>
      <c r="AB19" s="1073"/>
      <c r="AC19" s="1073"/>
      <c r="AD19" s="1073"/>
      <c r="AE19" s="1074"/>
      <c r="AF19" s="1069"/>
      <c r="AG19" s="1070"/>
      <c r="AH19" s="1070"/>
      <c r="AI19" s="1070"/>
      <c r="AJ19" s="1071"/>
      <c r="AK19" s="1114"/>
      <c r="AL19" s="1115"/>
      <c r="AM19" s="1115"/>
      <c r="AN19" s="1115"/>
      <c r="AO19" s="1115"/>
      <c r="AP19" s="1115"/>
      <c r="AQ19" s="1115"/>
      <c r="AR19" s="1115"/>
      <c r="AS19" s="1115"/>
      <c r="AT19" s="1115"/>
      <c r="AU19" s="1116"/>
      <c r="AV19" s="1116"/>
      <c r="AW19" s="1116"/>
      <c r="AX19" s="1116"/>
      <c r="AY19" s="1117"/>
      <c r="AZ19" s="230"/>
      <c r="BA19" s="230"/>
      <c r="BB19" s="230"/>
      <c r="BC19" s="230"/>
      <c r="BD19" s="230"/>
      <c r="BE19" s="231"/>
      <c r="BF19" s="231"/>
      <c r="BG19" s="231"/>
      <c r="BH19" s="231"/>
      <c r="BI19" s="231"/>
      <c r="BJ19" s="231"/>
      <c r="BK19" s="231"/>
      <c r="BL19" s="231"/>
      <c r="BM19" s="231"/>
      <c r="BN19" s="231"/>
      <c r="BO19" s="231"/>
      <c r="BP19" s="231"/>
      <c r="BQ19" s="236">
        <v>13</v>
      </c>
      <c r="BR19" s="237"/>
      <c r="BS19" s="1026"/>
      <c r="BT19" s="1027"/>
      <c r="BU19" s="1027"/>
      <c r="BV19" s="1027"/>
      <c r="BW19" s="1027"/>
      <c r="BX19" s="1027"/>
      <c r="BY19" s="1027"/>
      <c r="BZ19" s="1027"/>
      <c r="CA19" s="1027"/>
      <c r="CB19" s="1027"/>
      <c r="CC19" s="1027"/>
      <c r="CD19" s="1027"/>
      <c r="CE19" s="1027"/>
      <c r="CF19" s="1027"/>
      <c r="CG19" s="1048"/>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2"/>
    </row>
    <row r="20" spans="1:131" s="233" customFormat="1" ht="26.25" customHeight="1" x14ac:dyDescent="0.15">
      <c r="A20" s="236">
        <v>14</v>
      </c>
      <c r="B20" s="1064"/>
      <c r="C20" s="1065"/>
      <c r="D20" s="1065"/>
      <c r="E20" s="1065"/>
      <c r="F20" s="1065"/>
      <c r="G20" s="1065"/>
      <c r="H20" s="1065"/>
      <c r="I20" s="1065"/>
      <c r="J20" s="1065"/>
      <c r="K20" s="1065"/>
      <c r="L20" s="1065"/>
      <c r="M20" s="1065"/>
      <c r="N20" s="1065"/>
      <c r="O20" s="1065"/>
      <c r="P20" s="1066"/>
      <c r="Q20" s="1072"/>
      <c r="R20" s="1073"/>
      <c r="S20" s="1073"/>
      <c r="T20" s="1073"/>
      <c r="U20" s="1073"/>
      <c r="V20" s="1073"/>
      <c r="W20" s="1073"/>
      <c r="X20" s="1073"/>
      <c r="Y20" s="1073"/>
      <c r="Z20" s="1073"/>
      <c r="AA20" s="1073"/>
      <c r="AB20" s="1073"/>
      <c r="AC20" s="1073"/>
      <c r="AD20" s="1073"/>
      <c r="AE20" s="1074"/>
      <c r="AF20" s="1069"/>
      <c r="AG20" s="1070"/>
      <c r="AH20" s="1070"/>
      <c r="AI20" s="1070"/>
      <c r="AJ20" s="1071"/>
      <c r="AK20" s="1114"/>
      <c r="AL20" s="1115"/>
      <c r="AM20" s="1115"/>
      <c r="AN20" s="1115"/>
      <c r="AO20" s="1115"/>
      <c r="AP20" s="1115"/>
      <c r="AQ20" s="1115"/>
      <c r="AR20" s="1115"/>
      <c r="AS20" s="1115"/>
      <c r="AT20" s="1115"/>
      <c r="AU20" s="1116"/>
      <c r="AV20" s="1116"/>
      <c r="AW20" s="1116"/>
      <c r="AX20" s="1116"/>
      <c r="AY20" s="1117"/>
      <c r="AZ20" s="230"/>
      <c r="BA20" s="230"/>
      <c r="BB20" s="230"/>
      <c r="BC20" s="230"/>
      <c r="BD20" s="230"/>
      <c r="BE20" s="231"/>
      <c r="BF20" s="231"/>
      <c r="BG20" s="231"/>
      <c r="BH20" s="231"/>
      <c r="BI20" s="231"/>
      <c r="BJ20" s="231"/>
      <c r="BK20" s="231"/>
      <c r="BL20" s="231"/>
      <c r="BM20" s="231"/>
      <c r="BN20" s="231"/>
      <c r="BO20" s="231"/>
      <c r="BP20" s="231"/>
      <c r="BQ20" s="236">
        <v>14</v>
      </c>
      <c r="BR20" s="237"/>
      <c r="BS20" s="1026"/>
      <c r="BT20" s="1027"/>
      <c r="BU20" s="1027"/>
      <c r="BV20" s="1027"/>
      <c r="BW20" s="1027"/>
      <c r="BX20" s="1027"/>
      <c r="BY20" s="1027"/>
      <c r="BZ20" s="1027"/>
      <c r="CA20" s="1027"/>
      <c r="CB20" s="1027"/>
      <c r="CC20" s="1027"/>
      <c r="CD20" s="1027"/>
      <c r="CE20" s="1027"/>
      <c r="CF20" s="1027"/>
      <c r="CG20" s="1048"/>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2"/>
    </row>
    <row r="21" spans="1:131" s="233" customFormat="1" ht="26.25" customHeight="1" thickBot="1" x14ac:dyDescent="0.2">
      <c r="A21" s="236">
        <v>15</v>
      </c>
      <c r="B21" s="1064"/>
      <c r="C21" s="1065"/>
      <c r="D21" s="1065"/>
      <c r="E21" s="1065"/>
      <c r="F21" s="1065"/>
      <c r="G21" s="1065"/>
      <c r="H21" s="1065"/>
      <c r="I21" s="1065"/>
      <c r="J21" s="1065"/>
      <c r="K21" s="1065"/>
      <c r="L21" s="1065"/>
      <c r="M21" s="1065"/>
      <c r="N21" s="1065"/>
      <c r="O21" s="1065"/>
      <c r="P21" s="1066"/>
      <c r="Q21" s="1072"/>
      <c r="R21" s="1073"/>
      <c r="S21" s="1073"/>
      <c r="T21" s="1073"/>
      <c r="U21" s="1073"/>
      <c r="V21" s="1073"/>
      <c r="W21" s="1073"/>
      <c r="X21" s="1073"/>
      <c r="Y21" s="1073"/>
      <c r="Z21" s="1073"/>
      <c r="AA21" s="1073"/>
      <c r="AB21" s="1073"/>
      <c r="AC21" s="1073"/>
      <c r="AD21" s="1073"/>
      <c r="AE21" s="1074"/>
      <c r="AF21" s="1069"/>
      <c r="AG21" s="1070"/>
      <c r="AH21" s="1070"/>
      <c r="AI21" s="1070"/>
      <c r="AJ21" s="1071"/>
      <c r="AK21" s="1114"/>
      <c r="AL21" s="1115"/>
      <c r="AM21" s="1115"/>
      <c r="AN21" s="1115"/>
      <c r="AO21" s="1115"/>
      <c r="AP21" s="1115"/>
      <c r="AQ21" s="1115"/>
      <c r="AR21" s="1115"/>
      <c r="AS21" s="1115"/>
      <c r="AT21" s="1115"/>
      <c r="AU21" s="1116"/>
      <c r="AV21" s="1116"/>
      <c r="AW21" s="1116"/>
      <c r="AX21" s="1116"/>
      <c r="AY21" s="1117"/>
      <c r="AZ21" s="230"/>
      <c r="BA21" s="230"/>
      <c r="BB21" s="230"/>
      <c r="BC21" s="230"/>
      <c r="BD21" s="230"/>
      <c r="BE21" s="231"/>
      <c r="BF21" s="231"/>
      <c r="BG21" s="231"/>
      <c r="BH21" s="231"/>
      <c r="BI21" s="231"/>
      <c r="BJ21" s="231"/>
      <c r="BK21" s="231"/>
      <c r="BL21" s="231"/>
      <c r="BM21" s="231"/>
      <c r="BN21" s="231"/>
      <c r="BO21" s="231"/>
      <c r="BP21" s="231"/>
      <c r="BQ21" s="236">
        <v>15</v>
      </c>
      <c r="BR21" s="237"/>
      <c r="BS21" s="1026"/>
      <c r="BT21" s="1027"/>
      <c r="BU21" s="1027"/>
      <c r="BV21" s="1027"/>
      <c r="BW21" s="1027"/>
      <c r="BX21" s="1027"/>
      <c r="BY21" s="1027"/>
      <c r="BZ21" s="1027"/>
      <c r="CA21" s="1027"/>
      <c r="CB21" s="1027"/>
      <c r="CC21" s="1027"/>
      <c r="CD21" s="1027"/>
      <c r="CE21" s="1027"/>
      <c r="CF21" s="1027"/>
      <c r="CG21" s="1048"/>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32"/>
    </row>
    <row r="22" spans="1:131" s="233" customFormat="1" ht="26.25" customHeight="1" x14ac:dyDescent="0.15">
      <c r="A22" s="236">
        <v>16</v>
      </c>
      <c r="B22" s="1064"/>
      <c r="C22" s="1065"/>
      <c r="D22" s="1065"/>
      <c r="E22" s="1065"/>
      <c r="F22" s="1065"/>
      <c r="G22" s="1065"/>
      <c r="H22" s="1065"/>
      <c r="I22" s="1065"/>
      <c r="J22" s="1065"/>
      <c r="K22" s="1065"/>
      <c r="L22" s="1065"/>
      <c r="M22" s="1065"/>
      <c r="N22" s="1065"/>
      <c r="O22" s="1065"/>
      <c r="P22" s="1066"/>
      <c r="Q22" s="1107"/>
      <c r="R22" s="1108"/>
      <c r="S22" s="1108"/>
      <c r="T22" s="1108"/>
      <c r="U22" s="1108"/>
      <c r="V22" s="1108"/>
      <c r="W22" s="1108"/>
      <c r="X22" s="1108"/>
      <c r="Y22" s="1108"/>
      <c r="Z22" s="1108"/>
      <c r="AA22" s="1108"/>
      <c r="AB22" s="1108"/>
      <c r="AC22" s="1108"/>
      <c r="AD22" s="1108"/>
      <c r="AE22" s="1109"/>
      <c r="AF22" s="1069"/>
      <c r="AG22" s="1070"/>
      <c r="AH22" s="1070"/>
      <c r="AI22" s="1070"/>
      <c r="AJ22" s="1071"/>
      <c r="AK22" s="1110"/>
      <c r="AL22" s="1111"/>
      <c r="AM22" s="1111"/>
      <c r="AN22" s="1111"/>
      <c r="AO22" s="1111"/>
      <c r="AP22" s="1111"/>
      <c r="AQ22" s="1111"/>
      <c r="AR22" s="1111"/>
      <c r="AS22" s="1111"/>
      <c r="AT22" s="1111"/>
      <c r="AU22" s="1112"/>
      <c r="AV22" s="1112"/>
      <c r="AW22" s="1112"/>
      <c r="AX22" s="1112"/>
      <c r="AY22" s="1113"/>
      <c r="AZ22" s="1062" t="s">
        <v>394</v>
      </c>
      <c r="BA22" s="1062"/>
      <c r="BB22" s="1062"/>
      <c r="BC22" s="1062"/>
      <c r="BD22" s="1063"/>
      <c r="BE22" s="231"/>
      <c r="BF22" s="231"/>
      <c r="BG22" s="231"/>
      <c r="BH22" s="231"/>
      <c r="BI22" s="231"/>
      <c r="BJ22" s="231"/>
      <c r="BK22" s="231"/>
      <c r="BL22" s="231"/>
      <c r="BM22" s="231"/>
      <c r="BN22" s="231"/>
      <c r="BO22" s="231"/>
      <c r="BP22" s="231"/>
      <c r="BQ22" s="236">
        <v>16</v>
      </c>
      <c r="BR22" s="237"/>
      <c r="BS22" s="1026"/>
      <c r="BT22" s="1027"/>
      <c r="BU22" s="1027"/>
      <c r="BV22" s="1027"/>
      <c r="BW22" s="1027"/>
      <c r="BX22" s="1027"/>
      <c r="BY22" s="1027"/>
      <c r="BZ22" s="1027"/>
      <c r="CA22" s="1027"/>
      <c r="CB22" s="1027"/>
      <c r="CC22" s="1027"/>
      <c r="CD22" s="1027"/>
      <c r="CE22" s="1027"/>
      <c r="CF22" s="1027"/>
      <c r="CG22" s="1048"/>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2"/>
    </row>
    <row r="23" spans="1:131" s="233" customFormat="1" ht="26.25" customHeight="1" thickBot="1" x14ac:dyDescent="0.2">
      <c r="A23" s="238" t="s">
        <v>395</v>
      </c>
      <c r="B23" s="971" t="s">
        <v>396</v>
      </c>
      <c r="C23" s="972"/>
      <c r="D23" s="972"/>
      <c r="E23" s="972"/>
      <c r="F23" s="972"/>
      <c r="G23" s="972"/>
      <c r="H23" s="972"/>
      <c r="I23" s="972"/>
      <c r="J23" s="972"/>
      <c r="K23" s="972"/>
      <c r="L23" s="972"/>
      <c r="M23" s="972"/>
      <c r="N23" s="972"/>
      <c r="O23" s="972"/>
      <c r="P23" s="982"/>
      <c r="Q23" s="1101">
        <v>25431</v>
      </c>
      <c r="R23" s="1095"/>
      <c r="S23" s="1095"/>
      <c r="T23" s="1095"/>
      <c r="U23" s="1095"/>
      <c r="V23" s="1095">
        <v>24499</v>
      </c>
      <c r="W23" s="1095"/>
      <c r="X23" s="1095"/>
      <c r="Y23" s="1095"/>
      <c r="Z23" s="1095"/>
      <c r="AA23" s="1095">
        <v>933</v>
      </c>
      <c r="AB23" s="1095"/>
      <c r="AC23" s="1095"/>
      <c r="AD23" s="1095"/>
      <c r="AE23" s="1102"/>
      <c r="AF23" s="1103">
        <v>809</v>
      </c>
      <c r="AG23" s="1095"/>
      <c r="AH23" s="1095"/>
      <c r="AI23" s="1095"/>
      <c r="AJ23" s="1104"/>
      <c r="AK23" s="1105"/>
      <c r="AL23" s="1106"/>
      <c r="AM23" s="1106"/>
      <c r="AN23" s="1106"/>
      <c r="AO23" s="1106"/>
      <c r="AP23" s="1095">
        <v>22245</v>
      </c>
      <c r="AQ23" s="1095"/>
      <c r="AR23" s="1095"/>
      <c r="AS23" s="1095"/>
      <c r="AT23" s="1095"/>
      <c r="AU23" s="1096"/>
      <c r="AV23" s="1096"/>
      <c r="AW23" s="1096"/>
      <c r="AX23" s="1096"/>
      <c r="AY23" s="1097"/>
      <c r="AZ23" s="1098" t="s">
        <v>397</v>
      </c>
      <c r="BA23" s="1099"/>
      <c r="BB23" s="1099"/>
      <c r="BC23" s="1099"/>
      <c r="BD23" s="1100"/>
      <c r="BE23" s="231"/>
      <c r="BF23" s="231"/>
      <c r="BG23" s="231"/>
      <c r="BH23" s="231"/>
      <c r="BI23" s="231"/>
      <c r="BJ23" s="231"/>
      <c r="BK23" s="231"/>
      <c r="BL23" s="231"/>
      <c r="BM23" s="231"/>
      <c r="BN23" s="231"/>
      <c r="BO23" s="231"/>
      <c r="BP23" s="231"/>
      <c r="BQ23" s="236">
        <v>17</v>
      </c>
      <c r="BR23" s="237"/>
      <c r="BS23" s="1026"/>
      <c r="BT23" s="1027"/>
      <c r="BU23" s="1027"/>
      <c r="BV23" s="1027"/>
      <c r="BW23" s="1027"/>
      <c r="BX23" s="1027"/>
      <c r="BY23" s="1027"/>
      <c r="BZ23" s="1027"/>
      <c r="CA23" s="1027"/>
      <c r="CB23" s="1027"/>
      <c r="CC23" s="1027"/>
      <c r="CD23" s="1027"/>
      <c r="CE23" s="1027"/>
      <c r="CF23" s="1027"/>
      <c r="CG23" s="1048"/>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2"/>
    </row>
    <row r="24" spans="1:131" s="233" customFormat="1" ht="26.25" customHeight="1" x14ac:dyDescent="0.15">
      <c r="A24" s="1094" t="s">
        <v>398</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0"/>
      <c r="BA24" s="230"/>
      <c r="BB24" s="230"/>
      <c r="BC24" s="230"/>
      <c r="BD24" s="230"/>
      <c r="BE24" s="231"/>
      <c r="BF24" s="231"/>
      <c r="BG24" s="231"/>
      <c r="BH24" s="231"/>
      <c r="BI24" s="231"/>
      <c r="BJ24" s="231"/>
      <c r="BK24" s="231"/>
      <c r="BL24" s="231"/>
      <c r="BM24" s="231"/>
      <c r="BN24" s="231"/>
      <c r="BO24" s="231"/>
      <c r="BP24" s="231"/>
      <c r="BQ24" s="236">
        <v>18</v>
      </c>
      <c r="BR24" s="237"/>
      <c r="BS24" s="1026"/>
      <c r="BT24" s="1027"/>
      <c r="BU24" s="1027"/>
      <c r="BV24" s="1027"/>
      <c r="BW24" s="1027"/>
      <c r="BX24" s="1027"/>
      <c r="BY24" s="1027"/>
      <c r="BZ24" s="1027"/>
      <c r="CA24" s="1027"/>
      <c r="CB24" s="1027"/>
      <c r="CC24" s="1027"/>
      <c r="CD24" s="1027"/>
      <c r="CE24" s="1027"/>
      <c r="CF24" s="1027"/>
      <c r="CG24" s="1048"/>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2"/>
    </row>
    <row r="25" spans="1:131" ht="26.25" customHeight="1" thickBot="1" x14ac:dyDescent="0.2">
      <c r="A25" s="1093" t="s">
        <v>399</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0"/>
      <c r="BK25" s="230"/>
      <c r="BL25" s="230"/>
      <c r="BM25" s="230"/>
      <c r="BN25" s="230"/>
      <c r="BO25" s="239"/>
      <c r="BP25" s="239"/>
      <c r="BQ25" s="236">
        <v>19</v>
      </c>
      <c r="BR25" s="237"/>
      <c r="BS25" s="1026"/>
      <c r="BT25" s="1027"/>
      <c r="BU25" s="1027"/>
      <c r="BV25" s="1027"/>
      <c r="BW25" s="1027"/>
      <c r="BX25" s="1027"/>
      <c r="BY25" s="1027"/>
      <c r="BZ25" s="1027"/>
      <c r="CA25" s="1027"/>
      <c r="CB25" s="1027"/>
      <c r="CC25" s="1027"/>
      <c r="CD25" s="1027"/>
      <c r="CE25" s="1027"/>
      <c r="CF25" s="1027"/>
      <c r="CG25" s="1048"/>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8"/>
    </row>
    <row r="26" spans="1:131" ht="26.25" customHeight="1" x14ac:dyDescent="0.15">
      <c r="A26" s="1029" t="s">
        <v>374</v>
      </c>
      <c r="B26" s="1030"/>
      <c r="C26" s="1030"/>
      <c r="D26" s="1030"/>
      <c r="E26" s="1030"/>
      <c r="F26" s="1030"/>
      <c r="G26" s="1030"/>
      <c r="H26" s="1030"/>
      <c r="I26" s="1030"/>
      <c r="J26" s="1030"/>
      <c r="K26" s="1030"/>
      <c r="L26" s="1030"/>
      <c r="M26" s="1030"/>
      <c r="N26" s="1030"/>
      <c r="O26" s="1030"/>
      <c r="P26" s="1031"/>
      <c r="Q26" s="1035" t="s">
        <v>400</v>
      </c>
      <c r="R26" s="1036"/>
      <c r="S26" s="1036"/>
      <c r="T26" s="1036"/>
      <c r="U26" s="1037"/>
      <c r="V26" s="1035" t="s">
        <v>401</v>
      </c>
      <c r="W26" s="1036"/>
      <c r="X26" s="1036"/>
      <c r="Y26" s="1036"/>
      <c r="Z26" s="1037"/>
      <c r="AA26" s="1035" t="s">
        <v>402</v>
      </c>
      <c r="AB26" s="1036"/>
      <c r="AC26" s="1036"/>
      <c r="AD26" s="1036"/>
      <c r="AE26" s="1036"/>
      <c r="AF26" s="1089" t="s">
        <v>403</v>
      </c>
      <c r="AG26" s="1042"/>
      <c r="AH26" s="1042"/>
      <c r="AI26" s="1042"/>
      <c r="AJ26" s="1090"/>
      <c r="AK26" s="1036" t="s">
        <v>404</v>
      </c>
      <c r="AL26" s="1036"/>
      <c r="AM26" s="1036"/>
      <c r="AN26" s="1036"/>
      <c r="AO26" s="1037"/>
      <c r="AP26" s="1035" t="s">
        <v>405</v>
      </c>
      <c r="AQ26" s="1036"/>
      <c r="AR26" s="1036"/>
      <c r="AS26" s="1036"/>
      <c r="AT26" s="1037"/>
      <c r="AU26" s="1035" t="s">
        <v>406</v>
      </c>
      <c r="AV26" s="1036"/>
      <c r="AW26" s="1036"/>
      <c r="AX26" s="1036"/>
      <c r="AY26" s="1037"/>
      <c r="AZ26" s="1035" t="s">
        <v>407</v>
      </c>
      <c r="BA26" s="1036"/>
      <c r="BB26" s="1036"/>
      <c r="BC26" s="1036"/>
      <c r="BD26" s="1037"/>
      <c r="BE26" s="1035" t="s">
        <v>381</v>
      </c>
      <c r="BF26" s="1036"/>
      <c r="BG26" s="1036"/>
      <c r="BH26" s="1036"/>
      <c r="BI26" s="1049"/>
      <c r="BJ26" s="230"/>
      <c r="BK26" s="230"/>
      <c r="BL26" s="230"/>
      <c r="BM26" s="230"/>
      <c r="BN26" s="230"/>
      <c r="BO26" s="239"/>
      <c r="BP26" s="239"/>
      <c r="BQ26" s="236">
        <v>20</v>
      </c>
      <c r="BR26" s="237"/>
      <c r="BS26" s="1026"/>
      <c r="BT26" s="1027"/>
      <c r="BU26" s="1027"/>
      <c r="BV26" s="1027"/>
      <c r="BW26" s="1027"/>
      <c r="BX26" s="1027"/>
      <c r="BY26" s="1027"/>
      <c r="BZ26" s="1027"/>
      <c r="CA26" s="1027"/>
      <c r="CB26" s="1027"/>
      <c r="CC26" s="1027"/>
      <c r="CD26" s="1027"/>
      <c r="CE26" s="1027"/>
      <c r="CF26" s="1027"/>
      <c r="CG26" s="1048"/>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8"/>
    </row>
    <row r="27" spans="1:13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1"/>
      <c r="AG27" s="1045"/>
      <c r="AH27" s="1045"/>
      <c r="AI27" s="1045"/>
      <c r="AJ27" s="1092"/>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0"/>
      <c r="BJ27" s="230"/>
      <c r="BK27" s="230"/>
      <c r="BL27" s="230"/>
      <c r="BM27" s="230"/>
      <c r="BN27" s="230"/>
      <c r="BO27" s="239"/>
      <c r="BP27" s="239"/>
      <c r="BQ27" s="236">
        <v>21</v>
      </c>
      <c r="BR27" s="237"/>
      <c r="BS27" s="1026"/>
      <c r="BT27" s="1027"/>
      <c r="BU27" s="1027"/>
      <c r="BV27" s="1027"/>
      <c r="BW27" s="1027"/>
      <c r="BX27" s="1027"/>
      <c r="BY27" s="1027"/>
      <c r="BZ27" s="1027"/>
      <c r="CA27" s="1027"/>
      <c r="CB27" s="1027"/>
      <c r="CC27" s="1027"/>
      <c r="CD27" s="1027"/>
      <c r="CE27" s="1027"/>
      <c r="CF27" s="1027"/>
      <c r="CG27" s="1048"/>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8"/>
    </row>
    <row r="28" spans="1:131" ht="26.25" customHeight="1" thickTop="1" x14ac:dyDescent="0.15">
      <c r="A28" s="240">
        <v>1</v>
      </c>
      <c r="B28" s="1081" t="s">
        <v>408</v>
      </c>
      <c r="C28" s="1082"/>
      <c r="D28" s="1082"/>
      <c r="E28" s="1082"/>
      <c r="F28" s="1082"/>
      <c r="G28" s="1082"/>
      <c r="H28" s="1082"/>
      <c r="I28" s="1082"/>
      <c r="J28" s="1082"/>
      <c r="K28" s="1082"/>
      <c r="L28" s="1082"/>
      <c r="M28" s="1082"/>
      <c r="N28" s="1082"/>
      <c r="O28" s="1082"/>
      <c r="P28" s="1083"/>
      <c r="Q28" s="1084">
        <v>4618</v>
      </c>
      <c r="R28" s="1085"/>
      <c r="S28" s="1085"/>
      <c r="T28" s="1085"/>
      <c r="U28" s="1085"/>
      <c r="V28" s="1085">
        <v>4472</v>
      </c>
      <c r="W28" s="1085"/>
      <c r="X28" s="1085"/>
      <c r="Y28" s="1085"/>
      <c r="Z28" s="1085"/>
      <c r="AA28" s="1085">
        <v>146</v>
      </c>
      <c r="AB28" s="1085"/>
      <c r="AC28" s="1085"/>
      <c r="AD28" s="1085"/>
      <c r="AE28" s="1086"/>
      <c r="AF28" s="1087">
        <v>146</v>
      </c>
      <c r="AG28" s="1085"/>
      <c r="AH28" s="1085"/>
      <c r="AI28" s="1085"/>
      <c r="AJ28" s="1088"/>
      <c r="AK28" s="1076">
        <v>367</v>
      </c>
      <c r="AL28" s="1077"/>
      <c r="AM28" s="1077"/>
      <c r="AN28" s="1077"/>
      <c r="AO28" s="1077"/>
      <c r="AP28" s="1077">
        <v>49</v>
      </c>
      <c r="AQ28" s="1077"/>
      <c r="AR28" s="1077"/>
      <c r="AS28" s="1077"/>
      <c r="AT28" s="1077"/>
      <c r="AU28" s="1077">
        <v>48</v>
      </c>
      <c r="AV28" s="1077"/>
      <c r="AW28" s="1077"/>
      <c r="AX28" s="1077"/>
      <c r="AY28" s="1077"/>
      <c r="AZ28" s="1078"/>
      <c r="BA28" s="1078"/>
      <c r="BB28" s="1078"/>
      <c r="BC28" s="1078"/>
      <c r="BD28" s="1078"/>
      <c r="BE28" s="1079"/>
      <c r="BF28" s="1079"/>
      <c r="BG28" s="1079"/>
      <c r="BH28" s="1079"/>
      <c r="BI28" s="1080"/>
      <c r="BJ28" s="230"/>
      <c r="BK28" s="230"/>
      <c r="BL28" s="230"/>
      <c r="BM28" s="230"/>
      <c r="BN28" s="230"/>
      <c r="BO28" s="239"/>
      <c r="BP28" s="239"/>
      <c r="BQ28" s="236">
        <v>22</v>
      </c>
      <c r="BR28" s="237"/>
      <c r="BS28" s="1026"/>
      <c r="BT28" s="1027"/>
      <c r="BU28" s="1027"/>
      <c r="BV28" s="1027"/>
      <c r="BW28" s="1027"/>
      <c r="BX28" s="1027"/>
      <c r="BY28" s="1027"/>
      <c r="BZ28" s="1027"/>
      <c r="CA28" s="1027"/>
      <c r="CB28" s="1027"/>
      <c r="CC28" s="1027"/>
      <c r="CD28" s="1027"/>
      <c r="CE28" s="1027"/>
      <c r="CF28" s="1027"/>
      <c r="CG28" s="1048"/>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8"/>
    </row>
    <row r="29" spans="1:131" ht="26.25" customHeight="1" x14ac:dyDescent="0.15">
      <c r="A29" s="240">
        <v>2</v>
      </c>
      <c r="B29" s="1064" t="s">
        <v>409</v>
      </c>
      <c r="C29" s="1065"/>
      <c r="D29" s="1065"/>
      <c r="E29" s="1065"/>
      <c r="F29" s="1065"/>
      <c r="G29" s="1065"/>
      <c r="H29" s="1065"/>
      <c r="I29" s="1065"/>
      <c r="J29" s="1065"/>
      <c r="K29" s="1065"/>
      <c r="L29" s="1065"/>
      <c r="M29" s="1065"/>
      <c r="N29" s="1065"/>
      <c r="O29" s="1065"/>
      <c r="P29" s="1066"/>
      <c r="Q29" s="1072">
        <v>5737</v>
      </c>
      <c r="R29" s="1073"/>
      <c r="S29" s="1073"/>
      <c r="T29" s="1073"/>
      <c r="U29" s="1073"/>
      <c r="V29" s="1073">
        <v>5407</v>
      </c>
      <c r="W29" s="1073"/>
      <c r="X29" s="1073"/>
      <c r="Y29" s="1073"/>
      <c r="Z29" s="1073"/>
      <c r="AA29" s="1073">
        <v>331</v>
      </c>
      <c r="AB29" s="1073"/>
      <c r="AC29" s="1073"/>
      <c r="AD29" s="1073"/>
      <c r="AE29" s="1074"/>
      <c r="AF29" s="1069">
        <v>331</v>
      </c>
      <c r="AG29" s="1070"/>
      <c r="AH29" s="1070"/>
      <c r="AI29" s="1070"/>
      <c r="AJ29" s="1071"/>
      <c r="AK29" s="1014">
        <v>793</v>
      </c>
      <c r="AL29" s="1005"/>
      <c r="AM29" s="1005"/>
      <c r="AN29" s="1005"/>
      <c r="AO29" s="1005"/>
      <c r="AP29" s="1005" t="s">
        <v>596</v>
      </c>
      <c r="AQ29" s="1005"/>
      <c r="AR29" s="1005"/>
      <c r="AS29" s="1005"/>
      <c r="AT29" s="1005"/>
      <c r="AU29" s="1005" t="s">
        <v>596</v>
      </c>
      <c r="AV29" s="1005"/>
      <c r="AW29" s="1005"/>
      <c r="AX29" s="1005"/>
      <c r="AY29" s="1005"/>
      <c r="AZ29" s="1075"/>
      <c r="BA29" s="1075"/>
      <c r="BB29" s="1075"/>
      <c r="BC29" s="1075"/>
      <c r="BD29" s="1075"/>
      <c r="BE29" s="1006"/>
      <c r="BF29" s="1006"/>
      <c r="BG29" s="1006"/>
      <c r="BH29" s="1006"/>
      <c r="BI29" s="1007"/>
      <c r="BJ29" s="230"/>
      <c r="BK29" s="230"/>
      <c r="BL29" s="230"/>
      <c r="BM29" s="230"/>
      <c r="BN29" s="230"/>
      <c r="BO29" s="239"/>
      <c r="BP29" s="239"/>
      <c r="BQ29" s="236">
        <v>23</v>
      </c>
      <c r="BR29" s="237"/>
      <c r="BS29" s="1026"/>
      <c r="BT29" s="1027"/>
      <c r="BU29" s="1027"/>
      <c r="BV29" s="1027"/>
      <c r="BW29" s="1027"/>
      <c r="BX29" s="1027"/>
      <c r="BY29" s="1027"/>
      <c r="BZ29" s="1027"/>
      <c r="CA29" s="1027"/>
      <c r="CB29" s="1027"/>
      <c r="CC29" s="1027"/>
      <c r="CD29" s="1027"/>
      <c r="CE29" s="1027"/>
      <c r="CF29" s="1027"/>
      <c r="CG29" s="1048"/>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8"/>
    </row>
    <row r="30" spans="1:131" ht="26.25" customHeight="1" x14ac:dyDescent="0.15">
      <c r="A30" s="240">
        <v>3</v>
      </c>
      <c r="B30" s="1064" t="s">
        <v>410</v>
      </c>
      <c r="C30" s="1065"/>
      <c r="D30" s="1065"/>
      <c r="E30" s="1065"/>
      <c r="F30" s="1065"/>
      <c r="G30" s="1065"/>
      <c r="H30" s="1065"/>
      <c r="I30" s="1065"/>
      <c r="J30" s="1065"/>
      <c r="K30" s="1065"/>
      <c r="L30" s="1065"/>
      <c r="M30" s="1065"/>
      <c r="N30" s="1065"/>
      <c r="O30" s="1065"/>
      <c r="P30" s="1066"/>
      <c r="Q30" s="1072">
        <v>670</v>
      </c>
      <c r="R30" s="1073"/>
      <c r="S30" s="1073"/>
      <c r="T30" s="1073"/>
      <c r="U30" s="1073"/>
      <c r="V30" s="1073">
        <v>670</v>
      </c>
      <c r="W30" s="1073"/>
      <c r="X30" s="1073"/>
      <c r="Y30" s="1073"/>
      <c r="Z30" s="1073"/>
      <c r="AA30" s="1073">
        <v>0</v>
      </c>
      <c r="AB30" s="1073"/>
      <c r="AC30" s="1073"/>
      <c r="AD30" s="1073"/>
      <c r="AE30" s="1074"/>
      <c r="AF30" s="1069" t="s">
        <v>238</v>
      </c>
      <c r="AG30" s="1070"/>
      <c r="AH30" s="1070"/>
      <c r="AI30" s="1070"/>
      <c r="AJ30" s="1071"/>
      <c r="AK30" s="1014">
        <v>176</v>
      </c>
      <c r="AL30" s="1005"/>
      <c r="AM30" s="1005"/>
      <c r="AN30" s="1005"/>
      <c r="AO30" s="1005"/>
      <c r="AP30" s="1005" t="s">
        <v>596</v>
      </c>
      <c r="AQ30" s="1005"/>
      <c r="AR30" s="1005"/>
      <c r="AS30" s="1005"/>
      <c r="AT30" s="1005"/>
      <c r="AU30" s="1005" t="s">
        <v>596</v>
      </c>
      <c r="AV30" s="1005"/>
      <c r="AW30" s="1005"/>
      <c r="AX30" s="1005"/>
      <c r="AY30" s="1005"/>
      <c r="AZ30" s="1075"/>
      <c r="BA30" s="1075"/>
      <c r="BB30" s="1075"/>
      <c r="BC30" s="1075"/>
      <c r="BD30" s="1075"/>
      <c r="BE30" s="1006"/>
      <c r="BF30" s="1006"/>
      <c r="BG30" s="1006"/>
      <c r="BH30" s="1006"/>
      <c r="BI30" s="1007"/>
      <c r="BJ30" s="230"/>
      <c r="BK30" s="230"/>
      <c r="BL30" s="230"/>
      <c r="BM30" s="230"/>
      <c r="BN30" s="230"/>
      <c r="BO30" s="239"/>
      <c r="BP30" s="239"/>
      <c r="BQ30" s="236">
        <v>24</v>
      </c>
      <c r="BR30" s="237"/>
      <c r="BS30" s="1026"/>
      <c r="BT30" s="1027"/>
      <c r="BU30" s="1027"/>
      <c r="BV30" s="1027"/>
      <c r="BW30" s="1027"/>
      <c r="BX30" s="1027"/>
      <c r="BY30" s="1027"/>
      <c r="BZ30" s="1027"/>
      <c r="CA30" s="1027"/>
      <c r="CB30" s="1027"/>
      <c r="CC30" s="1027"/>
      <c r="CD30" s="1027"/>
      <c r="CE30" s="1027"/>
      <c r="CF30" s="1027"/>
      <c r="CG30" s="1048"/>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8"/>
    </row>
    <row r="31" spans="1:131" ht="26.25" customHeight="1" x14ac:dyDescent="0.15">
      <c r="A31" s="240">
        <v>4</v>
      </c>
      <c r="B31" s="1064" t="s">
        <v>411</v>
      </c>
      <c r="C31" s="1065"/>
      <c r="D31" s="1065"/>
      <c r="E31" s="1065"/>
      <c r="F31" s="1065"/>
      <c r="G31" s="1065"/>
      <c r="H31" s="1065"/>
      <c r="I31" s="1065"/>
      <c r="J31" s="1065"/>
      <c r="K31" s="1065"/>
      <c r="L31" s="1065"/>
      <c r="M31" s="1065"/>
      <c r="N31" s="1065"/>
      <c r="O31" s="1065"/>
      <c r="P31" s="1066"/>
      <c r="Q31" s="1072">
        <v>629</v>
      </c>
      <c r="R31" s="1073"/>
      <c r="S31" s="1073"/>
      <c r="T31" s="1073"/>
      <c r="U31" s="1073"/>
      <c r="V31" s="1073">
        <v>585</v>
      </c>
      <c r="W31" s="1073"/>
      <c r="X31" s="1073"/>
      <c r="Y31" s="1073"/>
      <c r="Z31" s="1073"/>
      <c r="AA31" s="1073">
        <v>44</v>
      </c>
      <c r="AB31" s="1073"/>
      <c r="AC31" s="1073"/>
      <c r="AD31" s="1073"/>
      <c r="AE31" s="1074"/>
      <c r="AF31" s="1069">
        <v>982</v>
      </c>
      <c r="AG31" s="1070"/>
      <c r="AH31" s="1070"/>
      <c r="AI31" s="1070"/>
      <c r="AJ31" s="1071"/>
      <c r="AK31" s="1014">
        <v>71</v>
      </c>
      <c r="AL31" s="1005"/>
      <c r="AM31" s="1005"/>
      <c r="AN31" s="1005"/>
      <c r="AO31" s="1005"/>
      <c r="AP31" s="1005">
        <v>2594</v>
      </c>
      <c r="AQ31" s="1005"/>
      <c r="AR31" s="1005"/>
      <c r="AS31" s="1005"/>
      <c r="AT31" s="1005"/>
      <c r="AU31" s="1005">
        <v>436</v>
      </c>
      <c r="AV31" s="1005"/>
      <c r="AW31" s="1005"/>
      <c r="AX31" s="1005"/>
      <c r="AY31" s="1005"/>
      <c r="AZ31" s="1075" t="s">
        <v>596</v>
      </c>
      <c r="BA31" s="1075"/>
      <c r="BB31" s="1075"/>
      <c r="BC31" s="1075"/>
      <c r="BD31" s="1075"/>
      <c r="BE31" s="1006" t="s">
        <v>412</v>
      </c>
      <c r="BF31" s="1006"/>
      <c r="BG31" s="1006"/>
      <c r="BH31" s="1006"/>
      <c r="BI31" s="1007"/>
      <c r="BJ31" s="230"/>
      <c r="BK31" s="230"/>
      <c r="BL31" s="230"/>
      <c r="BM31" s="230"/>
      <c r="BN31" s="230"/>
      <c r="BO31" s="239"/>
      <c r="BP31" s="239"/>
      <c r="BQ31" s="236">
        <v>25</v>
      </c>
      <c r="BR31" s="237"/>
      <c r="BS31" s="1026"/>
      <c r="BT31" s="1027"/>
      <c r="BU31" s="1027"/>
      <c r="BV31" s="1027"/>
      <c r="BW31" s="1027"/>
      <c r="BX31" s="1027"/>
      <c r="BY31" s="1027"/>
      <c r="BZ31" s="1027"/>
      <c r="CA31" s="1027"/>
      <c r="CB31" s="1027"/>
      <c r="CC31" s="1027"/>
      <c r="CD31" s="1027"/>
      <c r="CE31" s="1027"/>
      <c r="CF31" s="1027"/>
      <c r="CG31" s="1048"/>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8"/>
    </row>
    <row r="32" spans="1:131" ht="26.25" customHeight="1" x14ac:dyDescent="0.15">
      <c r="A32" s="240">
        <v>5</v>
      </c>
      <c r="B32" s="1064" t="s">
        <v>413</v>
      </c>
      <c r="C32" s="1065"/>
      <c r="D32" s="1065"/>
      <c r="E32" s="1065"/>
      <c r="F32" s="1065"/>
      <c r="G32" s="1065"/>
      <c r="H32" s="1065"/>
      <c r="I32" s="1065"/>
      <c r="J32" s="1065"/>
      <c r="K32" s="1065"/>
      <c r="L32" s="1065"/>
      <c r="M32" s="1065"/>
      <c r="N32" s="1065"/>
      <c r="O32" s="1065"/>
      <c r="P32" s="1066"/>
      <c r="Q32" s="1072">
        <v>3076</v>
      </c>
      <c r="R32" s="1073"/>
      <c r="S32" s="1073"/>
      <c r="T32" s="1073"/>
      <c r="U32" s="1073"/>
      <c r="V32" s="1073">
        <v>2798</v>
      </c>
      <c r="W32" s="1073"/>
      <c r="X32" s="1073"/>
      <c r="Y32" s="1073"/>
      <c r="Z32" s="1073"/>
      <c r="AA32" s="1073">
        <v>279</v>
      </c>
      <c r="AB32" s="1073"/>
      <c r="AC32" s="1073"/>
      <c r="AD32" s="1073"/>
      <c r="AE32" s="1074"/>
      <c r="AF32" s="1069">
        <v>1881</v>
      </c>
      <c r="AG32" s="1070"/>
      <c r="AH32" s="1070"/>
      <c r="AI32" s="1070"/>
      <c r="AJ32" s="1071"/>
      <c r="AK32" s="1014">
        <v>631</v>
      </c>
      <c r="AL32" s="1005"/>
      <c r="AM32" s="1005"/>
      <c r="AN32" s="1005"/>
      <c r="AO32" s="1005"/>
      <c r="AP32" s="1005">
        <v>2303</v>
      </c>
      <c r="AQ32" s="1005"/>
      <c r="AR32" s="1005"/>
      <c r="AS32" s="1005"/>
      <c r="AT32" s="1005"/>
      <c r="AU32" s="1005">
        <v>1688</v>
      </c>
      <c r="AV32" s="1005"/>
      <c r="AW32" s="1005"/>
      <c r="AX32" s="1005"/>
      <c r="AY32" s="1005"/>
      <c r="AZ32" s="1075" t="s">
        <v>596</v>
      </c>
      <c r="BA32" s="1075"/>
      <c r="BB32" s="1075"/>
      <c r="BC32" s="1075"/>
      <c r="BD32" s="1075"/>
      <c r="BE32" s="1006" t="s">
        <v>414</v>
      </c>
      <c r="BF32" s="1006"/>
      <c r="BG32" s="1006"/>
      <c r="BH32" s="1006"/>
      <c r="BI32" s="1007"/>
      <c r="BJ32" s="230"/>
      <c r="BK32" s="230"/>
      <c r="BL32" s="230"/>
      <c r="BM32" s="230"/>
      <c r="BN32" s="230"/>
      <c r="BO32" s="239"/>
      <c r="BP32" s="239"/>
      <c r="BQ32" s="236">
        <v>26</v>
      </c>
      <c r="BR32" s="237"/>
      <c r="BS32" s="1026"/>
      <c r="BT32" s="1027"/>
      <c r="BU32" s="1027"/>
      <c r="BV32" s="1027"/>
      <c r="BW32" s="1027"/>
      <c r="BX32" s="1027"/>
      <c r="BY32" s="1027"/>
      <c r="BZ32" s="1027"/>
      <c r="CA32" s="1027"/>
      <c r="CB32" s="1027"/>
      <c r="CC32" s="1027"/>
      <c r="CD32" s="1027"/>
      <c r="CE32" s="1027"/>
      <c r="CF32" s="1027"/>
      <c r="CG32" s="1048"/>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8"/>
    </row>
    <row r="33" spans="1:131" ht="26.25" customHeight="1" x14ac:dyDescent="0.15">
      <c r="A33" s="240">
        <v>6</v>
      </c>
      <c r="B33" s="1064" t="s">
        <v>415</v>
      </c>
      <c r="C33" s="1065"/>
      <c r="D33" s="1065"/>
      <c r="E33" s="1065"/>
      <c r="F33" s="1065"/>
      <c r="G33" s="1065"/>
      <c r="H33" s="1065"/>
      <c r="I33" s="1065"/>
      <c r="J33" s="1065"/>
      <c r="K33" s="1065"/>
      <c r="L33" s="1065"/>
      <c r="M33" s="1065"/>
      <c r="N33" s="1065"/>
      <c r="O33" s="1065"/>
      <c r="P33" s="1066"/>
      <c r="Q33" s="1072">
        <v>31</v>
      </c>
      <c r="R33" s="1073"/>
      <c r="S33" s="1073"/>
      <c r="T33" s="1073"/>
      <c r="U33" s="1073"/>
      <c r="V33" s="1073">
        <v>25</v>
      </c>
      <c r="W33" s="1073"/>
      <c r="X33" s="1073"/>
      <c r="Y33" s="1073"/>
      <c r="Z33" s="1073"/>
      <c r="AA33" s="1073">
        <v>6</v>
      </c>
      <c r="AB33" s="1073"/>
      <c r="AC33" s="1073"/>
      <c r="AD33" s="1073"/>
      <c r="AE33" s="1074"/>
      <c r="AF33" s="1069">
        <v>114</v>
      </c>
      <c r="AG33" s="1070"/>
      <c r="AH33" s="1070"/>
      <c r="AI33" s="1070"/>
      <c r="AJ33" s="1071"/>
      <c r="AK33" s="1014">
        <v>0</v>
      </c>
      <c r="AL33" s="1005"/>
      <c r="AM33" s="1005"/>
      <c r="AN33" s="1005"/>
      <c r="AO33" s="1005"/>
      <c r="AP33" s="1005">
        <v>112</v>
      </c>
      <c r="AQ33" s="1005"/>
      <c r="AR33" s="1005"/>
      <c r="AS33" s="1005"/>
      <c r="AT33" s="1005"/>
      <c r="AU33" s="1005">
        <v>0</v>
      </c>
      <c r="AV33" s="1005"/>
      <c r="AW33" s="1005"/>
      <c r="AX33" s="1005"/>
      <c r="AY33" s="1005"/>
      <c r="AZ33" s="1075" t="s">
        <v>596</v>
      </c>
      <c r="BA33" s="1075"/>
      <c r="BB33" s="1075"/>
      <c r="BC33" s="1075"/>
      <c r="BD33" s="1075"/>
      <c r="BE33" s="1006" t="s">
        <v>414</v>
      </c>
      <c r="BF33" s="1006"/>
      <c r="BG33" s="1006"/>
      <c r="BH33" s="1006"/>
      <c r="BI33" s="1007"/>
      <c r="BJ33" s="230"/>
      <c r="BK33" s="230"/>
      <c r="BL33" s="230"/>
      <c r="BM33" s="230"/>
      <c r="BN33" s="230"/>
      <c r="BO33" s="239"/>
      <c r="BP33" s="239"/>
      <c r="BQ33" s="236">
        <v>27</v>
      </c>
      <c r="BR33" s="237"/>
      <c r="BS33" s="1026"/>
      <c r="BT33" s="1027"/>
      <c r="BU33" s="1027"/>
      <c r="BV33" s="1027"/>
      <c r="BW33" s="1027"/>
      <c r="BX33" s="1027"/>
      <c r="BY33" s="1027"/>
      <c r="BZ33" s="1027"/>
      <c r="CA33" s="1027"/>
      <c r="CB33" s="1027"/>
      <c r="CC33" s="1027"/>
      <c r="CD33" s="1027"/>
      <c r="CE33" s="1027"/>
      <c r="CF33" s="1027"/>
      <c r="CG33" s="1048"/>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8"/>
    </row>
    <row r="34" spans="1:131" ht="26.25" customHeight="1" x14ac:dyDescent="0.15">
      <c r="A34" s="240">
        <v>7</v>
      </c>
      <c r="B34" s="1064" t="s">
        <v>416</v>
      </c>
      <c r="C34" s="1065"/>
      <c r="D34" s="1065"/>
      <c r="E34" s="1065"/>
      <c r="F34" s="1065"/>
      <c r="G34" s="1065"/>
      <c r="H34" s="1065"/>
      <c r="I34" s="1065"/>
      <c r="J34" s="1065"/>
      <c r="K34" s="1065"/>
      <c r="L34" s="1065"/>
      <c r="M34" s="1065"/>
      <c r="N34" s="1065"/>
      <c r="O34" s="1065"/>
      <c r="P34" s="1066"/>
      <c r="Q34" s="1072">
        <v>358</v>
      </c>
      <c r="R34" s="1073"/>
      <c r="S34" s="1073"/>
      <c r="T34" s="1073"/>
      <c r="U34" s="1073"/>
      <c r="V34" s="1073">
        <v>352</v>
      </c>
      <c r="W34" s="1073"/>
      <c r="X34" s="1073"/>
      <c r="Y34" s="1073"/>
      <c r="Z34" s="1073"/>
      <c r="AA34" s="1073">
        <v>6</v>
      </c>
      <c r="AB34" s="1073"/>
      <c r="AC34" s="1073"/>
      <c r="AD34" s="1073"/>
      <c r="AE34" s="1074"/>
      <c r="AF34" s="1069">
        <v>39</v>
      </c>
      <c r="AG34" s="1070"/>
      <c r="AH34" s="1070"/>
      <c r="AI34" s="1070"/>
      <c r="AJ34" s="1071"/>
      <c r="AK34" s="1014">
        <v>214</v>
      </c>
      <c r="AL34" s="1005"/>
      <c r="AM34" s="1005"/>
      <c r="AN34" s="1005"/>
      <c r="AO34" s="1005"/>
      <c r="AP34" s="1005">
        <v>1783</v>
      </c>
      <c r="AQ34" s="1005"/>
      <c r="AR34" s="1005"/>
      <c r="AS34" s="1005"/>
      <c r="AT34" s="1005"/>
      <c r="AU34" s="1005">
        <v>1617</v>
      </c>
      <c r="AV34" s="1005"/>
      <c r="AW34" s="1005"/>
      <c r="AX34" s="1005"/>
      <c r="AY34" s="1005"/>
      <c r="AZ34" s="1075" t="s">
        <v>596</v>
      </c>
      <c r="BA34" s="1075"/>
      <c r="BB34" s="1075"/>
      <c r="BC34" s="1075"/>
      <c r="BD34" s="1075"/>
      <c r="BE34" s="1006" t="s">
        <v>414</v>
      </c>
      <c r="BF34" s="1006"/>
      <c r="BG34" s="1006"/>
      <c r="BH34" s="1006"/>
      <c r="BI34" s="1007"/>
      <c r="BJ34" s="230"/>
      <c r="BK34" s="230"/>
      <c r="BL34" s="230"/>
      <c r="BM34" s="230"/>
      <c r="BN34" s="230"/>
      <c r="BO34" s="239"/>
      <c r="BP34" s="239"/>
      <c r="BQ34" s="236">
        <v>28</v>
      </c>
      <c r="BR34" s="237"/>
      <c r="BS34" s="1026"/>
      <c r="BT34" s="1027"/>
      <c r="BU34" s="1027"/>
      <c r="BV34" s="1027"/>
      <c r="BW34" s="1027"/>
      <c r="BX34" s="1027"/>
      <c r="BY34" s="1027"/>
      <c r="BZ34" s="1027"/>
      <c r="CA34" s="1027"/>
      <c r="CB34" s="1027"/>
      <c r="CC34" s="1027"/>
      <c r="CD34" s="1027"/>
      <c r="CE34" s="1027"/>
      <c r="CF34" s="1027"/>
      <c r="CG34" s="1048"/>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8"/>
    </row>
    <row r="35" spans="1:131" ht="26.25" customHeight="1" x14ac:dyDescent="0.15">
      <c r="A35" s="240">
        <v>8</v>
      </c>
      <c r="B35" s="1064" t="s">
        <v>417</v>
      </c>
      <c r="C35" s="1065"/>
      <c r="D35" s="1065"/>
      <c r="E35" s="1065"/>
      <c r="F35" s="1065"/>
      <c r="G35" s="1065"/>
      <c r="H35" s="1065"/>
      <c r="I35" s="1065"/>
      <c r="J35" s="1065"/>
      <c r="K35" s="1065"/>
      <c r="L35" s="1065"/>
      <c r="M35" s="1065"/>
      <c r="N35" s="1065"/>
      <c r="O35" s="1065"/>
      <c r="P35" s="1066"/>
      <c r="Q35" s="1072">
        <v>1352</v>
      </c>
      <c r="R35" s="1073"/>
      <c r="S35" s="1073"/>
      <c r="T35" s="1073"/>
      <c r="U35" s="1073"/>
      <c r="V35" s="1073">
        <v>1347</v>
      </c>
      <c r="W35" s="1073"/>
      <c r="X35" s="1073"/>
      <c r="Y35" s="1073"/>
      <c r="Z35" s="1073"/>
      <c r="AA35" s="1073">
        <v>5</v>
      </c>
      <c r="AB35" s="1073"/>
      <c r="AC35" s="1073"/>
      <c r="AD35" s="1073"/>
      <c r="AE35" s="1074"/>
      <c r="AF35" s="1069">
        <v>30</v>
      </c>
      <c r="AG35" s="1070"/>
      <c r="AH35" s="1070"/>
      <c r="AI35" s="1070"/>
      <c r="AJ35" s="1071"/>
      <c r="AK35" s="1014">
        <v>1052</v>
      </c>
      <c r="AL35" s="1005"/>
      <c r="AM35" s="1005"/>
      <c r="AN35" s="1005"/>
      <c r="AO35" s="1005"/>
      <c r="AP35" s="1005">
        <v>10051</v>
      </c>
      <c r="AQ35" s="1005"/>
      <c r="AR35" s="1005"/>
      <c r="AS35" s="1005"/>
      <c r="AT35" s="1005"/>
      <c r="AU35" s="1005">
        <v>9277</v>
      </c>
      <c r="AV35" s="1005"/>
      <c r="AW35" s="1005"/>
      <c r="AX35" s="1005"/>
      <c r="AY35" s="1005"/>
      <c r="AZ35" s="1075" t="s">
        <v>596</v>
      </c>
      <c r="BA35" s="1075"/>
      <c r="BB35" s="1075"/>
      <c r="BC35" s="1075"/>
      <c r="BD35" s="1075"/>
      <c r="BE35" s="1006" t="s">
        <v>412</v>
      </c>
      <c r="BF35" s="1006"/>
      <c r="BG35" s="1006"/>
      <c r="BH35" s="1006"/>
      <c r="BI35" s="1007"/>
      <c r="BJ35" s="230"/>
      <c r="BK35" s="230"/>
      <c r="BL35" s="230"/>
      <c r="BM35" s="230"/>
      <c r="BN35" s="230"/>
      <c r="BO35" s="239"/>
      <c r="BP35" s="239"/>
      <c r="BQ35" s="236">
        <v>29</v>
      </c>
      <c r="BR35" s="237"/>
      <c r="BS35" s="1026"/>
      <c r="BT35" s="1027"/>
      <c r="BU35" s="1027"/>
      <c r="BV35" s="1027"/>
      <c r="BW35" s="1027"/>
      <c r="BX35" s="1027"/>
      <c r="BY35" s="1027"/>
      <c r="BZ35" s="1027"/>
      <c r="CA35" s="1027"/>
      <c r="CB35" s="1027"/>
      <c r="CC35" s="1027"/>
      <c r="CD35" s="1027"/>
      <c r="CE35" s="1027"/>
      <c r="CF35" s="1027"/>
      <c r="CG35" s="1048"/>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8"/>
    </row>
    <row r="36" spans="1:131" ht="26.25" customHeight="1" x14ac:dyDescent="0.15">
      <c r="A36" s="240">
        <v>9</v>
      </c>
      <c r="B36" s="1064" t="s">
        <v>418</v>
      </c>
      <c r="C36" s="1065"/>
      <c r="D36" s="1065"/>
      <c r="E36" s="1065"/>
      <c r="F36" s="1065"/>
      <c r="G36" s="1065"/>
      <c r="H36" s="1065"/>
      <c r="I36" s="1065"/>
      <c r="J36" s="1065"/>
      <c r="K36" s="1065"/>
      <c r="L36" s="1065"/>
      <c r="M36" s="1065"/>
      <c r="N36" s="1065"/>
      <c r="O36" s="1065"/>
      <c r="P36" s="1066"/>
      <c r="Q36" s="1072">
        <v>842</v>
      </c>
      <c r="R36" s="1073"/>
      <c r="S36" s="1073"/>
      <c r="T36" s="1073"/>
      <c r="U36" s="1073"/>
      <c r="V36" s="1073">
        <v>842</v>
      </c>
      <c r="W36" s="1073"/>
      <c r="X36" s="1073"/>
      <c r="Y36" s="1073"/>
      <c r="Z36" s="1073"/>
      <c r="AA36" s="1073">
        <v>0</v>
      </c>
      <c r="AB36" s="1073"/>
      <c r="AC36" s="1073"/>
      <c r="AD36" s="1073"/>
      <c r="AE36" s="1074"/>
      <c r="AF36" s="1069" t="s">
        <v>419</v>
      </c>
      <c r="AG36" s="1070"/>
      <c r="AH36" s="1070"/>
      <c r="AI36" s="1070"/>
      <c r="AJ36" s="1071"/>
      <c r="AK36" s="1014">
        <v>0</v>
      </c>
      <c r="AL36" s="1005"/>
      <c r="AM36" s="1005"/>
      <c r="AN36" s="1005"/>
      <c r="AO36" s="1005"/>
      <c r="AP36" s="1005" t="s">
        <v>596</v>
      </c>
      <c r="AQ36" s="1005"/>
      <c r="AR36" s="1005"/>
      <c r="AS36" s="1005"/>
      <c r="AT36" s="1005"/>
      <c r="AU36" s="1005">
        <v>0</v>
      </c>
      <c r="AV36" s="1005"/>
      <c r="AW36" s="1005"/>
      <c r="AX36" s="1005"/>
      <c r="AY36" s="1005"/>
      <c r="AZ36" s="1075" t="s">
        <v>596</v>
      </c>
      <c r="BA36" s="1075"/>
      <c r="BB36" s="1075"/>
      <c r="BC36" s="1075"/>
      <c r="BD36" s="1075"/>
      <c r="BE36" s="1006" t="s">
        <v>420</v>
      </c>
      <c r="BF36" s="1006"/>
      <c r="BG36" s="1006"/>
      <c r="BH36" s="1006"/>
      <c r="BI36" s="1007"/>
      <c r="BJ36" s="230"/>
      <c r="BK36" s="230"/>
      <c r="BL36" s="230"/>
      <c r="BM36" s="230"/>
      <c r="BN36" s="230"/>
      <c r="BO36" s="239"/>
      <c r="BP36" s="239"/>
      <c r="BQ36" s="236">
        <v>30</v>
      </c>
      <c r="BR36" s="237"/>
      <c r="BS36" s="1026"/>
      <c r="BT36" s="1027"/>
      <c r="BU36" s="1027"/>
      <c r="BV36" s="1027"/>
      <c r="BW36" s="1027"/>
      <c r="BX36" s="1027"/>
      <c r="BY36" s="1027"/>
      <c r="BZ36" s="1027"/>
      <c r="CA36" s="1027"/>
      <c r="CB36" s="1027"/>
      <c r="CC36" s="1027"/>
      <c r="CD36" s="1027"/>
      <c r="CE36" s="1027"/>
      <c r="CF36" s="1027"/>
      <c r="CG36" s="1048"/>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8"/>
    </row>
    <row r="37" spans="1:131" ht="26.25" customHeight="1" x14ac:dyDescent="0.15">
      <c r="A37" s="240">
        <v>10</v>
      </c>
      <c r="B37" s="1064"/>
      <c r="C37" s="1065"/>
      <c r="D37" s="1065"/>
      <c r="E37" s="1065"/>
      <c r="F37" s="1065"/>
      <c r="G37" s="1065"/>
      <c r="H37" s="1065"/>
      <c r="I37" s="1065"/>
      <c r="J37" s="1065"/>
      <c r="K37" s="1065"/>
      <c r="L37" s="1065"/>
      <c r="M37" s="1065"/>
      <c r="N37" s="1065"/>
      <c r="O37" s="1065"/>
      <c r="P37" s="1066"/>
      <c r="Q37" s="1072"/>
      <c r="R37" s="1073"/>
      <c r="S37" s="1073"/>
      <c r="T37" s="1073"/>
      <c r="U37" s="1073"/>
      <c r="V37" s="1073"/>
      <c r="W37" s="1073"/>
      <c r="X37" s="1073"/>
      <c r="Y37" s="1073"/>
      <c r="Z37" s="1073"/>
      <c r="AA37" s="1073"/>
      <c r="AB37" s="1073"/>
      <c r="AC37" s="1073"/>
      <c r="AD37" s="1073"/>
      <c r="AE37" s="1074"/>
      <c r="AF37" s="1069"/>
      <c r="AG37" s="1070"/>
      <c r="AH37" s="1070"/>
      <c r="AI37" s="1070"/>
      <c r="AJ37" s="1071"/>
      <c r="AK37" s="1014"/>
      <c r="AL37" s="1005"/>
      <c r="AM37" s="1005"/>
      <c r="AN37" s="1005"/>
      <c r="AO37" s="1005"/>
      <c r="AP37" s="1005"/>
      <c r="AQ37" s="1005"/>
      <c r="AR37" s="1005"/>
      <c r="AS37" s="1005"/>
      <c r="AT37" s="1005"/>
      <c r="AU37" s="1005"/>
      <c r="AV37" s="1005"/>
      <c r="AW37" s="1005"/>
      <c r="AX37" s="1005"/>
      <c r="AY37" s="1005"/>
      <c r="AZ37" s="1075"/>
      <c r="BA37" s="1075"/>
      <c r="BB37" s="1075"/>
      <c r="BC37" s="1075"/>
      <c r="BD37" s="1075"/>
      <c r="BE37" s="1006"/>
      <c r="BF37" s="1006"/>
      <c r="BG37" s="1006"/>
      <c r="BH37" s="1006"/>
      <c r="BI37" s="1007"/>
      <c r="BJ37" s="230"/>
      <c r="BK37" s="230"/>
      <c r="BL37" s="230"/>
      <c r="BM37" s="230"/>
      <c r="BN37" s="230"/>
      <c r="BO37" s="239"/>
      <c r="BP37" s="239"/>
      <c r="BQ37" s="236">
        <v>31</v>
      </c>
      <c r="BR37" s="237"/>
      <c r="BS37" s="1026"/>
      <c r="BT37" s="1027"/>
      <c r="BU37" s="1027"/>
      <c r="BV37" s="1027"/>
      <c r="BW37" s="1027"/>
      <c r="BX37" s="1027"/>
      <c r="BY37" s="1027"/>
      <c r="BZ37" s="1027"/>
      <c r="CA37" s="1027"/>
      <c r="CB37" s="1027"/>
      <c r="CC37" s="1027"/>
      <c r="CD37" s="1027"/>
      <c r="CE37" s="1027"/>
      <c r="CF37" s="1027"/>
      <c r="CG37" s="1048"/>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8"/>
    </row>
    <row r="38" spans="1:131" ht="26.25" customHeight="1" x14ac:dyDescent="0.15">
      <c r="A38" s="240">
        <v>11</v>
      </c>
      <c r="B38" s="1064"/>
      <c r="C38" s="1065"/>
      <c r="D38" s="1065"/>
      <c r="E38" s="1065"/>
      <c r="F38" s="1065"/>
      <c r="G38" s="1065"/>
      <c r="H38" s="1065"/>
      <c r="I38" s="1065"/>
      <c r="J38" s="1065"/>
      <c r="K38" s="1065"/>
      <c r="L38" s="1065"/>
      <c r="M38" s="1065"/>
      <c r="N38" s="1065"/>
      <c r="O38" s="1065"/>
      <c r="P38" s="1066"/>
      <c r="Q38" s="1072"/>
      <c r="R38" s="1073"/>
      <c r="S38" s="1073"/>
      <c r="T38" s="1073"/>
      <c r="U38" s="1073"/>
      <c r="V38" s="1073"/>
      <c r="W38" s="1073"/>
      <c r="X38" s="1073"/>
      <c r="Y38" s="1073"/>
      <c r="Z38" s="1073"/>
      <c r="AA38" s="1073"/>
      <c r="AB38" s="1073"/>
      <c r="AC38" s="1073"/>
      <c r="AD38" s="1073"/>
      <c r="AE38" s="1074"/>
      <c r="AF38" s="1069"/>
      <c r="AG38" s="1070"/>
      <c r="AH38" s="1070"/>
      <c r="AI38" s="1070"/>
      <c r="AJ38" s="1071"/>
      <c r="AK38" s="1014"/>
      <c r="AL38" s="1005"/>
      <c r="AM38" s="1005"/>
      <c r="AN38" s="1005"/>
      <c r="AO38" s="1005"/>
      <c r="AP38" s="1005"/>
      <c r="AQ38" s="1005"/>
      <c r="AR38" s="1005"/>
      <c r="AS38" s="1005"/>
      <c r="AT38" s="1005"/>
      <c r="AU38" s="1005"/>
      <c r="AV38" s="1005"/>
      <c r="AW38" s="1005"/>
      <c r="AX38" s="1005"/>
      <c r="AY38" s="1005"/>
      <c r="AZ38" s="1075"/>
      <c r="BA38" s="1075"/>
      <c r="BB38" s="1075"/>
      <c r="BC38" s="1075"/>
      <c r="BD38" s="1075"/>
      <c r="BE38" s="1006"/>
      <c r="BF38" s="1006"/>
      <c r="BG38" s="1006"/>
      <c r="BH38" s="1006"/>
      <c r="BI38" s="1007"/>
      <c r="BJ38" s="230"/>
      <c r="BK38" s="230"/>
      <c r="BL38" s="230"/>
      <c r="BM38" s="230"/>
      <c r="BN38" s="230"/>
      <c r="BO38" s="239"/>
      <c r="BP38" s="239"/>
      <c r="BQ38" s="236">
        <v>32</v>
      </c>
      <c r="BR38" s="237"/>
      <c r="BS38" s="1026"/>
      <c r="BT38" s="1027"/>
      <c r="BU38" s="1027"/>
      <c r="BV38" s="1027"/>
      <c r="BW38" s="1027"/>
      <c r="BX38" s="1027"/>
      <c r="BY38" s="1027"/>
      <c r="BZ38" s="1027"/>
      <c r="CA38" s="1027"/>
      <c r="CB38" s="1027"/>
      <c r="CC38" s="1027"/>
      <c r="CD38" s="1027"/>
      <c r="CE38" s="1027"/>
      <c r="CF38" s="1027"/>
      <c r="CG38" s="1048"/>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8"/>
    </row>
    <row r="39" spans="1:131" ht="26.25" customHeight="1" x14ac:dyDescent="0.15">
      <c r="A39" s="240">
        <v>12</v>
      </c>
      <c r="B39" s="1064"/>
      <c r="C39" s="1065"/>
      <c r="D39" s="1065"/>
      <c r="E39" s="1065"/>
      <c r="F39" s="1065"/>
      <c r="G39" s="1065"/>
      <c r="H39" s="1065"/>
      <c r="I39" s="1065"/>
      <c r="J39" s="1065"/>
      <c r="K39" s="1065"/>
      <c r="L39" s="1065"/>
      <c r="M39" s="1065"/>
      <c r="N39" s="1065"/>
      <c r="O39" s="1065"/>
      <c r="P39" s="1066"/>
      <c r="Q39" s="1072"/>
      <c r="R39" s="1073"/>
      <c r="S39" s="1073"/>
      <c r="T39" s="1073"/>
      <c r="U39" s="1073"/>
      <c r="V39" s="1073"/>
      <c r="W39" s="1073"/>
      <c r="X39" s="1073"/>
      <c r="Y39" s="1073"/>
      <c r="Z39" s="1073"/>
      <c r="AA39" s="1073"/>
      <c r="AB39" s="1073"/>
      <c r="AC39" s="1073"/>
      <c r="AD39" s="1073"/>
      <c r="AE39" s="1074"/>
      <c r="AF39" s="1069"/>
      <c r="AG39" s="1070"/>
      <c r="AH39" s="1070"/>
      <c r="AI39" s="1070"/>
      <c r="AJ39" s="1071"/>
      <c r="AK39" s="1014"/>
      <c r="AL39" s="1005"/>
      <c r="AM39" s="1005"/>
      <c r="AN39" s="1005"/>
      <c r="AO39" s="1005"/>
      <c r="AP39" s="1005"/>
      <c r="AQ39" s="1005"/>
      <c r="AR39" s="1005"/>
      <c r="AS39" s="1005"/>
      <c r="AT39" s="1005"/>
      <c r="AU39" s="1005"/>
      <c r="AV39" s="1005"/>
      <c r="AW39" s="1005"/>
      <c r="AX39" s="1005"/>
      <c r="AY39" s="1005"/>
      <c r="AZ39" s="1075"/>
      <c r="BA39" s="1075"/>
      <c r="BB39" s="1075"/>
      <c r="BC39" s="1075"/>
      <c r="BD39" s="1075"/>
      <c r="BE39" s="1006"/>
      <c r="BF39" s="1006"/>
      <c r="BG39" s="1006"/>
      <c r="BH39" s="1006"/>
      <c r="BI39" s="1007"/>
      <c r="BJ39" s="230"/>
      <c r="BK39" s="230"/>
      <c r="BL39" s="230"/>
      <c r="BM39" s="230"/>
      <c r="BN39" s="230"/>
      <c r="BO39" s="239"/>
      <c r="BP39" s="239"/>
      <c r="BQ39" s="236">
        <v>33</v>
      </c>
      <c r="BR39" s="237"/>
      <c r="BS39" s="1026"/>
      <c r="BT39" s="1027"/>
      <c r="BU39" s="1027"/>
      <c r="BV39" s="1027"/>
      <c r="BW39" s="1027"/>
      <c r="BX39" s="1027"/>
      <c r="BY39" s="1027"/>
      <c r="BZ39" s="1027"/>
      <c r="CA39" s="1027"/>
      <c r="CB39" s="1027"/>
      <c r="CC39" s="1027"/>
      <c r="CD39" s="1027"/>
      <c r="CE39" s="1027"/>
      <c r="CF39" s="1027"/>
      <c r="CG39" s="1048"/>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8"/>
    </row>
    <row r="40" spans="1:131" ht="26.25" customHeight="1" x14ac:dyDescent="0.15">
      <c r="A40" s="236">
        <v>13</v>
      </c>
      <c r="B40" s="1064"/>
      <c r="C40" s="1065"/>
      <c r="D40" s="1065"/>
      <c r="E40" s="1065"/>
      <c r="F40" s="1065"/>
      <c r="G40" s="1065"/>
      <c r="H40" s="1065"/>
      <c r="I40" s="1065"/>
      <c r="J40" s="1065"/>
      <c r="K40" s="1065"/>
      <c r="L40" s="1065"/>
      <c r="M40" s="1065"/>
      <c r="N40" s="1065"/>
      <c r="O40" s="1065"/>
      <c r="P40" s="1066"/>
      <c r="Q40" s="1072"/>
      <c r="R40" s="1073"/>
      <c r="S40" s="1073"/>
      <c r="T40" s="1073"/>
      <c r="U40" s="1073"/>
      <c r="V40" s="1073"/>
      <c r="W40" s="1073"/>
      <c r="X40" s="1073"/>
      <c r="Y40" s="1073"/>
      <c r="Z40" s="1073"/>
      <c r="AA40" s="1073"/>
      <c r="AB40" s="1073"/>
      <c r="AC40" s="1073"/>
      <c r="AD40" s="1073"/>
      <c r="AE40" s="1074"/>
      <c r="AF40" s="1069"/>
      <c r="AG40" s="1070"/>
      <c r="AH40" s="1070"/>
      <c r="AI40" s="1070"/>
      <c r="AJ40" s="1071"/>
      <c r="AK40" s="1014"/>
      <c r="AL40" s="1005"/>
      <c r="AM40" s="1005"/>
      <c r="AN40" s="1005"/>
      <c r="AO40" s="1005"/>
      <c r="AP40" s="1005"/>
      <c r="AQ40" s="1005"/>
      <c r="AR40" s="1005"/>
      <c r="AS40" s="1005"/>
      <c r="AT40" s="1005"/>
      <c r="AU40" s="1005"/>
      <c r="AV40" s="1005"/>
      <c r="AW40" s="1005"/>
      <c r="AX40" s="1005"/>
      <c r="AY40" s="1005"/>
      <c r="AZ40" s="1075"/>
      <c r="BA40" s="1075"/>
      <c r="BB40" s="1075"/>
      <c r="BC40" s="1075"/>
      <c r="BD40" s="1075"/>
      <c r="BE40" s="1006"/>
      <c r="BF40" s="1006"/>
      <c r="BG40" s="1006"/>
      <c r="BH40" s="1006"/>
      <c r="BI40" s="1007"/>
      <c r="BJ40" s="230"/>
      <c r="BK40" s="230"/>
      <c r="BL40" s="230"/>
      <c r="BM40" s="230"/>
      <c r="BN40" s="230"/>
      <c r="BO40" s="239"/>
      <c r="BP40" s="239"/>
      <c r="BQ40" s="236">
        <v>34</v>
      </c>
      <c r="BR40" s="237"/>
      <c r="BS40" s="1026"/>
      <c r="BT40" s="1027"/>
      <c r="BU40" s="1027"/>
      <c r="BV40" s="1027"/>
      <c r="BW40" s="1027"/>
      <c r="BX40" s="1027"/>
      <c r="BY40" s="1027"/>
      <c r="BZ40" s="1027"/>
      <c r="CA40" s="1027"/>
      <c r="CB40" s="1027"/>
      <c r="CC40" s="1027"/>
      <c r="CD40" s="1027"/>
      <c r="CE40" s="1027"/>
      <c r="CF40" s="1027"/>
      <c r="CG40" s="1048"/>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8"/>
    </row>
    <row r="41" spans="1:131" ht="26.25" customHeight="1" x14ac:dyDescent="0.15">
      <c r="A41" s="236">
        <v>14</v>
      </c>
      <c r="B41" s="1064"/>
      <c r="C41" s="1065"/>
      <c r="D41" s="1065"/>
      <c r="E41" s="1065"/>
      <c r="F41" s="1065"/>
      <c r="G41" s="1065"/>
      <c r="H41" s="1065"/>
      <c r="I41" s="1065"/>
      <c r="J41" s="1065"/>
      <c r="K41" s="1065"/>
      <c r="L41" s="1065"/>
      <c r="M41" s="1065"/>
      <c r="N41" s="1065"/>
      <c r="O41" s="1065"/>
      <c r="P41" s="1066"/>
      <c r="Q41" s="1072"/>
      <c r="R41" s="1073"/>
      <c r="S41" s="1073"/>
      <c r="T41" s="1073"/>
      <c r="U41" s="1073"/>
      <c r="V41" s="1073"/>
      <c r="W41" s="1073"/>
      <c r="X41" s="1073"/>
      <c r="Y41" s="1073"/>
      <c r="Z41" s="1073"/>
      <c r="AA41" s="1073"/>
      <c r="AB41" s="1073"/>
      <c r="AC41" s="1073"/>
      <c r="AD41" s="1073"/>
      <c r="AE41" s="1074"/>
      <c r="AF41" s="1069"/>
      <c r="AG41" s="1070"/>
      <c r="AH41" s="1070"/>
      <c r="AI41" s="1070"/>
      <c r="AJ41" s="1071"/>
      <c r="AK41" s="1014"/>
      <c r="AL41" s="1005"/>
      <c r="AM41" s="1005"/>
      <c r="AN41" s="1005"/>
      <c r="AO41" s="1005"/>
      <c r="AP41" s="1005"/>
      <c r="AQ41" s="1005"/>
      <c r="AR41" s="1005"/>
      <c r="AS41" s="1005"/>
      <c r="AT41" s="1005"/>
      <c r="AU41" s="1005"/>
      <c r="AV41" s="1005"/>
      <c r="AW41" s="1005"/>
      <c r="AX41" s="1005"/>
      <c r="AY41" s="1005"/>
      <c r="AZ41" s="1075"/>
      <c r="BA41" s="1075"/>
      <c r="BB41" s="1075"/>
      <c r="BC41" s="1075"/>
      <c r="BD41" s="1075"/>
      <c r="BE41" s="1006"/>
      <c r="BF41" s="1006"/>
      <c r="BG41" s="1006"/>
      <c r="BH41" s="1006"/>
      <c r="BI41" s="1007"/>
      <c r="BJ41" s="230"/>
      <c r="BK41" s="230"/>
      <c r="BL41" s="230"/>
      <c r="BM41" s="230"/>
      <c r="BN41" s="230"/>
      <c r="BO41" s="239"/>
      <c r="BP41" s="239"/>
      <c r="BQ41" s="236">
        <v>35</v>
      </c>
      <c r="BR41" s="237"/>
      <c r="BS41" s="1026"/>
      <c r="BT41" s="1027"/>
      <c r="BU41" s="1027"/>
      <c r="BV41" s="1027"/>
      <c r="BW41" s="1027"/>
      <c r="BX41" s="1027"/>
      <c r="BY41" s="1027"/>
      <c r="BZ41" s="1027"/>
      <c r="CA41" s="1027"/>
      <c r="CB41" s="1027"/>
      <c r="CC41" s="1027"/>
      <c r="CD41" s="1027"/>
      <c r="CE41" s="1027"/>
      <c r="CF41" s="1027"/>
      <c r="CG41" s="1048"/>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8"/>
    </row>
    <row r="42" spans="1:131" ht="26.25" customHeight="1" x14ac:dyDescent="0.15">
      <c r="A42" s="236">
        <v>15</v>
      </c>
      <c r="B42" s="1064"/>
      <c r="C42" s="1065"/>
      <c r="D42" s="1065"/>
      <c r="E42" s="1065"/>
      <c r="F42" s="1065"/>
      <c r="G42" s="1065"/>
      <c r="H42" s="1065"/>
      <c r="I42" s="1065"/>
      <c r="J42" s="1065"/>
      <c r="K42" s="1065"/>
      <c r="L42" s="1065"/>
      <c r="M42" s="1065"/>
      <c r="N42" s="1065"/>
      <c r="O42" s="1065"/>
      <c r="P42" s="1066"/>
      <c r="Q42" s="1072"/>
      <c r="R42" s="1073"/>
      <c r="S42" s="1073"/>
      <c r="T42" s="1073"/>
      <c r="U42" s="1073"/>
      <c r="V42" s="1073"/>
      <c r="W42" s="1073"/>
      <c r="X42" s="1073"/>
      <c r="Y42" s="1073"/>
      <c r="Z42" s="1073"/>
      <c r="AA42" s="1073"/>
      <c r="AB42" s="1073"/>
      <c r="AC42" s="1073"/>
      <c r="AD42" s="1073"/>
      <c r="AE42" s="1074"/>
      <c r="AF42" s="1069"/>
      <c r="AG42" s="1070"/>
      <c r="AH42" s="1070"/>
      <c r="AI42" s="1070"/>
      <c r="AJ42" s="1071"/>
      <c r="AK42" s="1014"/>
      <c r="AL42" s="1005"/>
      <c r="AM42" s="1005"/>
      <c r="AN42" s="1005"/>
      <c r="AO42" s="1005"/>
      <c r="AP42" s="1005"/>
      <c r="AQ42" s="1005"/>
      <c r="AR42" s="1005"/>
      <c r="AS42" s="1005"/>
      <c r="AT42" s="1005"/>
      <c r="AU42" s="1005"/>
      <c r="AV42" s="1005"/>
      <c r="AW42" s="1005"/>
      <c r="AX42" s="1005"/>
      <c r="AY42" s="1005"/>
      <c r="AZ42" s="1075"/>
      <c r="BA42" s="1075"/>
      <c r="BB42" s="1075"/>
      <c r="BC42" s="1075"/>
      <c r="BD42" s="1075"/>
      <c r="BE42" s="1006"/>
      <c r="BF42" s="1006"/>
      <c r="BG42" s="1006"/>
      <c r="BH42" s="1006"/>
      <c r="BI42" s="1007"/>
      <c r="BJ42" s="230"/>
      <c r="BK42" s="230"/>
      <c r="BL42" s="230"/>
      <c r="BM42" s="230"/>
      <c r="BN42" s="230"/>
      <c r="BO42" s="239"/>
      <c r="BP42" s="239"/>
      <c r="BQ42" s="236">
        <v>36</v>
      </c>
      <c r="BR42" s="237"/>
      <c r="BS42" s="1026"/>
      <c r="BT42" s="1027"/>
      <c r="BU42" s="1027"/>
      <c r="BV42" s="1027"/>
      <c r="BW42" s="1027"/>
      <c r="BX42" s="1027"/>
      <c r="BY42" s="1027"/>
      <c r="BZ42" s="1027"/>
      <c r="CA42" s="1027"/>
      <c r="CB42" s="1027"/>
      <c r="CC42" s="1027"/>
      <c r="CD42" s="1027"/>
      <c r="CE42" s="1027"/>
      <c r="CF42" s="1027"/>
      <c r="CG42" s="1048"/>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8"/>
    </row>
    <row r="43" spans="1:131" ht="26.25" customHeight="1" x14ac:dyDescent="0.15">
      <c r="A43" s="236">
        <v>16</v>
      </c>
      <c r="B43" s="1064"/>
      <c r="C43" s="1065"/>
      <c r="D43" s="1065"/>
      <c r="E43" s="1065"/>
      <c r="F43" s="1065"/>
      <c r="G43" s="1065"/>
      <c r="H43" s="1065"/>
      <c r="I43" s="1065"/>
      <c r="J43" s="1065"/>
      <c r="K43" s="1065"/>
      <c r="L43" s="1065"/>
      <c r="M43" s="1065"/>
      <c r="N43" s="1065"/>
      <c r="O43" s="1065"/>
      <c r="P43" s="1066"/>
      <c r="Q43" s="1072"/>
      <c r="R43" s="1073"/>
      <c r="S43" s="1073"/>
      <c r="T43" s="1073"/>
      <c r="U43" s="1073"/>
      <c r="V43" s="1073"/>
      <c r="W43" s="1073"/>
      <c r="X43" s="1073"/>
      <c r="Y43" s="1073"/>
      <c r="Z43" s="1073"/>
      <c r="AA43" s="1073"/>
      <c r="AB43" s="1073"/>
      <c r="AC43" s="1073"/>
      <c r="AD43" s="1073"/>
      <c r="AE43" s="1074"/>
      <c r="AF43" s="1069"/>
      <c r="AG43" s="1070"/>
      <c r="AH43" s="1070"/>
      <c r="AI43" s="1070"/>
      <c r="AJ43" s="1071"/>
      <c r="AK43" s="1014"/>
      <c r="AL43" s="1005"/>
      <c r="AM43" s="1005"/>
      <c r="AN43" s="1005"/>
      <c r="AO43" s="1005"/>
      <c r="AP43" s="1005"/>
      <c r="AQ43" s="1005"/>
      <c r="AR43" s="1005"/>
      <c r="AS43" s="1005"/>
      <c r="AT43" s="1005"/>
      <c r="AU43" s="1005"/>
      <c r="AV43" s="1005"/>
      <c r="AW43" s="1005"/>
      <c r="AX43" s="1005"/>
      <c r="AY43" s="1005"/>
      <c r="AZ43" s="1075"/>
      <c r="BA43" s="1075"/>
      <c r="BB43" s="1075"/>
      <c r="BC43" s="1075"/>
      <c r="BD43" s="1075"/>
      <c r="BE43" s="1006"/>
      <c r="BF43" s="1006"/>
      <c r="BG43" s="1006"/>
      <c r="BH43" s="1006"/>
      <c r="BI43" s="1007"/>
      <c r="BJ43" s="230"/>
      <c r="BK43" s="230"/>
      <c r="BL43" s="230"/>
      <c r="BM43" s="230"/>
      <c r="BN43" s="230"/>
      <c r="BO43" s="239"/>
      <c r="BP43" s="239"/>
      <c r="BQ43" s="236">
        <v>37</v>
      </c>
      <c r="BR43" s="237"/>
      <c r="BS43" s="1026"/>
      <c r="BT43" s="1027"/>
      <c r="BU43" s="1027"/>
      <c r="BV43" s="1027"/>
      <c r="BW43" s="1027"/>
      <c r="BX43" s="1027"/>
      <c r="BY43" s="1027"/>
      <c r="BZ43" s="1027"/>
      <c r="CA43" s="1027"/>
      <c r="CB43" s="1027"/>
      <c r="CC43" s="1027"/>
      <c r="CD43" s="1027"/>
      <c r="CE43" s="1027"/>
      <c r="CF43" s="1027"/>
      <c r="CG43" s="1048"/>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8"/>
    </row>
    <row r="44" spans="1:131" ht="26.25" customHeight="1" x14ac:dyDescent="0.15">
      <c r="A44" s="236">
        <v>17</v>
      </c>
      <c r="B44" s="1064"/>
      <c r="C44" s="1065"/>
      <c r="D44" s="1065"/>
      <c r="E44" s="1065"/>
      <c r="F44" s="1065"/>
      <c r="G44" s="1065"/>
      <c r="H44" s="1065"/>
      <c r="I44" s="1065"/>
      <c r="J44" s="1065"/>
      <c r="K44" s="1065"/>
      <c r="L44" s="1065"/>
      <c r="M44" s="1065"/>
      <c r="N44" s="1065"/>
      <c r="O44" s="1065"/>
      <c r="P44" s="1066"/>
      <c r="Q44" s="1072"/>
      <c r="R44" s="1073"/>
      <c r="S44" s="1073"/>
      <c r="T44" s="1073"/>
      <c r="U44" s="1073"/>
      <c r="V44" s="1073"/>
      <c r="W44" s="1073"/>
      <c r="X44" s="1073"/>
      <c r="Y44" s="1073"/>
      <c r="Z44" s="1073"/>
      <c r="AA44" s="1073"/>
      <c r="AB44" s="1073"/>
      <c r="AC44" s="1073"/>
      <c r="AD44" s="1073"/>
      <c r="AE44" s="1074"/>
      <c r="AF44" s="1069"/>
      <c r="AG44" s="1070"/>
      <c r="AH44" s="1070"/>
      <c r="AI44" s="1070"/>
      <c r="AJ44" s="1071"/>
      <c r="AK44" s="1014"/>
      <c r="AL44" s="1005"/>
      <c r="AM44" s="1005"/>
      <c r="AN44" s="1005"/>
      <c r="AO44" s="1005"/>
      <c r="AP44" s="1005"/>
      <c r="AQ44" s="1005"/>
      <c r="AR44" s="1005"/>
      <c r="AS44" s="1005"/>
      <c r="AT44" s="1005"/>
      <c r="AU44" s="1005"/>
      <c r="AV44" s="1005"/>
      <c r="AW44" s="1005"/>
      <c r="AX44" s="1005"/>
      <c r="AY44" s="1005"/>
      <c r="AZ44" s="1075"/>
      <c r="BA44" s="1075"/>
      <c r="BB44" s="1075"/>
      <c r="BC44" s="1075"/>
      <c r="BD44" s="1075"/>
      <c r="BE44" s="1006"/>
      <c r="BF44" s="1006"/>
      <c r="BG44" s="1006"/>
      <c r="BH44" s="1006"/>
      <c r="BI44" s="1007"/>
      <c r="BJ44" s="230"/>
      <c r="BK44" s="230"/>
      <c r="BL44" s="230"/>
      <c r="BM44" s="230"/>
      <c r="BN44" s="230"/>
      <c r="BO44" s="239"/>
      <c r="BP44" s="239"/>
      <c r="BQ44" s="236">
        <v>38</v>
      </c>
      <c r="BR44" s="237"/>
      <c r="BS44" s="1026"/>
      <c r="BT44" s="1027"/>
      <c r="BU44" s="1027"/>
      <c r="BV44" s="1027"/>
      <c r="BW44" s="1027"/>
      <c r="BX44" s="1027"/>
      <c r="BY44" s="1027"/>
      <c r="BZ44" s="1027"/>
      <c r="CA44" s="1027"/>
      <c r="CB44" s="1027"/>
      <c r="CC44" s="1027"/>
      <c r="CD44" s="1027"/>
      <c r="CE44" s="1027"/>
      <c r="CF44" s="1027"/>
      <c r="CG44" s="1048"/>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8"/>
    </row>
    <row r="45" spans="1:131" ht="26.25" customHeight="1" x14ac:dyDescent="0.15">
      <c r="A45" s="236">
        <v>18</v>
      </c>
      <c r="B45" s="1064"/>
      <c r="C45" s="1065"/>
      <c r="D45" s="1065"/>
      <c r="E45" s="1065"/>
      <c r="F45" s="1065"/>
      <c r="G45" s="1065"/>
      <c r="H45" s="1065"/>
      <c r="I45" s="1065"/>
      <c r="J45" s="1065"/>
      <c r="K45" s="1065"/>
      <c r="L45" s="1065"/>
      <c r="M45" s="1065"/>
      <c r="N45" s="1065"/>
      <c r="O45" s="1065"/>
      <c r="P45" s="1066"/>
      <c r="Q45" s="1072"/>
      <c r="R45" s="1073"/>
      <c r="S45" s="1073"/>
      <c r="T45" s="1073"/>
      <c r="U45" s="1073"/>
      <c r="V45" s="1073"/>
      <c r="W45" s="1073"/>
      <c r="X45" s="1073"/>
      <c r="Y45" s="1073"/>
      <c r="Z45" s="1073"/>
      <c r="AA45" s="1073"/>
      <c r="AB45" s="1073"/>
      <c r="AC45" s="1073"/>
      <c r="AD45" s="1073"/>
      <c r="AE45" s="1074"/>
      <c r="AF45" s="1069"/>
      <c r="AG45" s="1070"/>
      <c r="AH45" s="1070"/>
      <c r="AI45" s="1070"/>
      <c r="AJ45" s="1071"/>
      <c r="AK45" s="1014"/>
      <c r="AL45" s="1005"/>
      <c r="AM45" s="1005"/>
      <c r="AN45" s="1005"/>
      <c r="AO45" s="1005"/>
      <c r="AP45" s="1005"/>
      <c r="AQ45" s="1005"/>
      <c r="AR45" s="1005"/>
      <c r="AS45" s="1005"/>
      <c r="AT45" s="1005"/>
      <c r="AU45" s="1005"/>
      <c r="AV45" s="1005"/>
      <c r="AW45" s="1005"/>
      <c r="AX45" s="1005"/>
      <c r="AY45" s="1005"/>
      <c r="AZ45" s="1075"/>
      <c r="BA45" s="1075"/>
      <c r="BB45" s="1075"/>
      <c r="BC45" s="1075"/>
      <c r="BD45" s="1075"/>
      <c r="BE45" s="1006"/>
      <c r="BF45" s="1006"/>
      <c r="BG45" s="1006"/>
      <c r="BH45" s="1006"/>
      <c r="BI45" s="1007"/>
      <c r="BJ45" s="230"/>
      <c r="BK45" s="230"/>
      <c r="BL45" s="230"/>
      <c r="BM45" s="230"/>
      <c r="BN45" s="230"/>
      <c r="BO45" s="239"/>
      <c r="BP45" s="239"/>
      <c r="BQ45" s="236">
        <v>39</v>
      </c>
      <c r="BR45" s="237"/>
      <c r="BS45" s="1026"/>
      <c r="BT45" s="1027"/>
      <c r="BU45" s="1027"/>
      <c r="BV45" s="1027"/>
      <c r="BW45" s="1027"/>
      <c r="BX45" s="1027"/>
      <c r="BY45" s="1027"/>
      <c r="BZ45" s="1027"/>
      <c r="CA45" s="1027"/>
      <c r="CB45" s="1027"/>
      <c r="CC45" s="1027"/>
      <c r="CD45" s="1027"/>
      <c r="CE45" s="1027"/>
      <c r="CF45" s="1027"/>
      <c r="CG45" s="1048"/>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8"/>
    </row>
    <row r="46" spans="1:131" ht="26.25" customHeight="1" x14ac:dyDescent="0.15">
      <c r="A46" s="236">
        <v>19</v>
      </c>
      <c r="B46" s="1064"/>
      <c r="C46" s="1065"/>
      <c r="D46" s="1065"/>
      <c r="E46" s="1065"/>
      <c r="F46" s="1065"/>
      <c r="G46" s="1065"/>
      <c r="H46" s="1065"/>
      <c r="I46" s="1065"/>
      <c r="J46" s="1065"/>
      <c r="K46" s="1065"/>
      <c r="L46" s="1065"/>
      <c r="M46" s="1065"/>
      <c r="N46" s="1065"/>
      <c r="O46" s="1065"/>
      <c r="P46" s="1066"/>
      <c r="Q46" s="1072"/>
      <c r="R46" s="1073"/>
      <c r="S46" s="1073"/>
      <c r="T46" s="1073"/>
      <c r="U46" s="1073"/>
      <c r="V46" s="1073"/>
      <c r="W46" s="1073"/>
      <c r="X46" s="1073"/>
      <c r="Y46" s="1073"/>
      <c r="Z46" s="1073"/>
      <c r="AA46" s="1073"/>
      <c r="AB46" s="1073"/>
      <c r="AC46" s="1073"/>
      <c r="AD46" s="1073"/>
      <c r="AE46" s="1074"/>
      <c r="AF46" s="1069"/>
      <c r="AG46" s="1070"/>
      <c r="AH46" s="1070"/>
      <c r="AI46" s="1070"/>
      <c r="AJ46" s="1071"/>
      <c r="AK46" s="1014"/>
      <c r="AL46" s="1005"/>
      <c r="AM46" s="1005"/>
      <c r="AN46" s="1005"/>
      <c r="AO46" s="1005"/>
      <c r="AP46" s="1005"/>
      <c r="AQ46" s="1005"/>
      <c r="AR46" s="1005"/>
      <c r="AS46" s="1005"/>
      <c r="AT46" s="1005"/>
      <c r="AU46" s="1005"/>
      <c r="AV46" s="1005"/>
      <c r="AW46" s="1005"/>
      <c r="AX46" s="1005"/>
      <c r="AY46" s="1005"/>
      <c r="AZ46" s="1075"/>
      <c r="BA46" s="1075"/>
      <c r="BB46" s="1075"/>
      <c r="BC46" s="1075"/>
      <c r="BD46" s="1075"/>
      <c r="BE46" s="1006"/>
      <c r="BF46" s="1006"/>
      <c r="BG46" s="1006"/>
      <c r="BH46" s="1006"/>
      <c r="BI46" s="1007"/>
      <c r="BJ46" s="230"/>
      <c r="BK46" s="230"/>
      <c r="BL46" s="230"/>
      <c r="BM46" s="230"/>
      <c r="BN46" s="230"/>
      <c r="BO46" s="239"/>
      <c r="BP46" s="239"/>
      <c r="BQ46" s="236">
        <v>40</v>
      </c>
      <c r="BR46" s="237"/>
      <c r="BS46" s="1026"/>
      <c r="BT46" s="1027"/>
      <c r="BU46" s="1027"/>
      <c r="BV46" s="1027"/>
      <c r="BW46" s="1027"/>
      <c r="BX46" s="1027"/>
      <c r="BY46" s="1027"/>
      <c r="BZ46" s="1027"/>
      <c r="CA46" s="1027"/>
      <c r="CB46" s="1027"/>
      <c r="CC46" s="1027"/>
      <c r="CD46" s="1027"/>
      <c r="CE46" s="1027"/>
      <c r="CF46" s="1027"/>
      <c r="CG46" s="1048"/>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8"/>
    </row>
    <row r="47" spans="1:131" ht="26.25" customHeight="1" x14ac:dyDescent="0.15">
      <c r="A47" s="236">
        <v>20</v>
      </c>
      <c r="B47" s="1064"/>
      <c r="C47" s="1065"/>
      <c r="D47" s="1065"/>
      <c r="E47" s="1065"/>
      <c r="F47" s="1065"/>
      <c r="G47" s="1065"/>
      <c r="H47" s="1065"/>
      <c r="I47" s="1065"/>
      <c r="J47" s="1065"/>
      <c r="K47" s="1065"/>
      <c r="L47" s="1065"/>
      <c r="M47" s="1065"/>
      <c r="N47" s="1065"/>
      <c r="O47" s="1065"/>
      <c r="P47" s="1066"/>
      <c r="Q47" s="1072"/>
      <c r="R47" s="1073"/>
      <c r="S47" s="1073"/>
      <c r="T47" s="1073"/>
      <c r="U47" s="1073"/>
      <c r="V47" s="1073"/>
      <c r="W47" s="1073"/>
      <c r="X47" s="1073"/>
      <c r="Y47" s="1073"/>
      <c r="Z47" s="1073"/>
      <c r="AA47" s="1073"/>
      <c r="AB47" s="1073"/>
      <c r="AC47" s="1073"/>
      <c r="AD47" s="1073"/>
      <c r="AE47" s="1074"/>
      <c r="AF47" s="1069"/>
      <c r="AG47" s="1070"/>
      <c r="AH47" s="1070"/>
      <c r="AI47" s="1070"/>
      <c r="AJ47" s="1071"/>
      <c r="AK47" s="1014"/>
      <c r="AL47" s="1005"/>
      <c r="AM47" s="1005"/>
      <c r="AN47" s="1005"/>
      <c r="AO47" s="1005"/>
      <c r="AP47" s="1005"/>
      <c r="AQ47" s="1005"/>
      <c r="AR47" s="1005"/>
      <c r="AS47" s="1005"/>
      <c r="AT47" s="1005"/>
      <c r="AU47" s="1005"/>
      <c r="AV47" s="1005"/>
      <c r="AW47" s="1005"/>
      <c r="AX47" s="1005"/>
      <c r="AY47" s="1005"/>
      <c r="AZ47" s="1075"/>
      <c r="BA47" s="1075"/>
      <c r="BB47" s="1075"/>
      <c r="BC47" s="1075"/>
      <c r="BD47" s="1075"/>
      <c r="BE47" s="1006"/>
      <c r="BF47" s="1006"/>
      <c r="BG47" s="1006"/>
      <c r="BH47" s="1006"/>
      <c r="BI47" s="1007"/>
      <c r="BJ47" s="230"/>
      <c r="BK47" s="230"/>
      <c r="BL47" s="230"/>
      <c r="BM47" s="230"/>
      <c r="BN47" s="230"/>
      <c r="BO47" s="239"/>
      <c r="BP47" s="239"/>
      <c r="BQ47" s="236">
        <v>41</v>
      </c>
      <c r="BR47" s="237"/>
      <c r="BS47" s="1026"/>
      <c r="BT47" s="1027"/>
      <c r="BU47" s="1027"/>
      <c r="BV47" s="1027"/>
      <c r="BW47" s="1027"/>
      <c r="BX47" s="1027"/>
      <c r="BY47" s="1027"/>
      <c r="BZ47" s="1027"/>
      <c r="CA47" s="1027"/>
      <c r="CB47" s="1027"/>
      <c r="CC47" s="1027"/>
      <c r="CD47" s="1027"/>
      <c r="CE47" s="1027"/>
      <c r="CF47" s="1027"/>
      <c r="CG47" s="1048"/>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8"/>
    </row>
    <row r="48" spans="1:131" ht="26.25" customHeight="1" x14ac:dyDescent="0.15">
      <c r="A48" s="236">
        <v>21</v>
      </c>
      <c r="B48" s="1064"/>
      <c r="C48" s="1065"/>
      <c r="D48" s="1065"/>
      <c r="E48" s="1065"/>
      <c r="F48" s="1065"/>
      <c r="G48" s="1065"/>
      <c r="H48" s="1065"/>
      <c r="I48" s="1065"/>
      <c r="J48" s="1065"/>
      <c r="K48" s="1065"/>
      <c r="L48" s="1065"/>
      <c r="M48" s="1065"/>
      <c r="N48" s="1065"/>
      <c r="O48" s="1065"/>
      <c r="P48" s="1066"/>
      <c r="Q48" s="1072"/>
      <c r="R48" s="1073"/>
      <c r="S48" s="1073"/>
      <c r="T48" s="1073"/>
      <c r="U48" s="1073"/>
      <c r="V48" s="1073"/>
      <c r="W48" s="1073"/>
      <c r="X48" s="1073"/>
      <c r="Y48" s="1073"/>
      <c r="Z48" s="1073"/>
      <c r="AA48" s="1073"/>
      <c r="AB48" s="1073"/>
      <c r="AC48" s="1073"/>
      <c r="AD48" s="1073"/>
      <c r="AE48" s="1074"/>
      <c r="AF48" s="1069"/>
      <c r="AG48" s="1070"/>
      <c r="AH48" s="1070"/>
      <c r="AI48" s="1070"/>
      <c r="AJ48" s="1071"/>
      <c r="AK48" s="1014"/>
      <c r="AL48" s="1005"/>
      <c r="AM48" s="1005"/>
      <c r="AN48" s="1005"/>
      <c r="AO48" s="1005"/>
      <c r="AP48" s="1005"/>
      <c r="AQ48" s="1005"/>
      <c r="AR48" s="1005"/>
      <c r="AS48" s="1005"/>
      <c r="AT48" s="1005"/>
      <c r="AU48" s="1005"/>
      <c r="AV48" s="1005"/>
      <c r="AW48" s="1005"/>
      <c r="AX48" s="1005"/>
      <c r="AY48" s="1005"/>
      <c r="AZ48" s="1075"/>
      <c r="BA48" s="1075"/>
      <c r="BB48" s="1075"/>
      <c r="BC48" s="1075"/>
      <c r="BD48" s="1075"/>
      <c r="BE48" s="1006"/>
      <c r="BF48" s="1006"/>
      <c r="BG48" s="1006"/>
      <c r="BH48" s="1006"/>
      <c r="BI48" s="1007"/>
      <c r="BJ48" s="230"/>
      <c r="BK48" s="230"/>
      <c r="BL48" s="230"/>
      <c r="BM48" s="230"/>
      <c r="BN48" s="230"/>
      <c r="BO48" s="239"/>
      <c r="BP48" s="239"/>
      <c r="BQ48" s="236">
        <v>42</v>
      </c>
      <c r="BR48" s="237"/>
      <c r="BS48" s="1026"/>
      <c r="BT48" s="1027"/>
      <c r="BU48" s="1027"/>
      <c r="BV48" s="1027"/>
      <c r="BW48" s="1027"/>
      <c r="BX48" s="1027"/>
      <c r="BY48" s="1027"/>
      <c r="BZ48" s="1027"/>
      <c r="CA48" s="1027"/>
      <c r="CB48" s="1027"/>
      <c r="CC48" s="1027"/>
      <c r="CD48" s="1027"/>
      <c r="CE48" s="1027"/>
      <c r="CF48" s="1027"/>
      <c r="CG48" s="1048"/>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8"/>
    </row>
    <row r="49" spans="1:131" ht="26.25" customHeight="1" x14ac:dyDescent="0.15">
      <c r="A49" s="236">
        <v>22</v>
      </c>
      <c r="B49" s="1064"/>
      <c r="C49" s="1065"/>
      <c r="D49" s="1065"/>
      <c r="E49" s="1065"/>
      <c r="F49" s="1065"/>
      <c r="G49" s="1065"/>
      <c r="H49" s="1065"/>
      <c r="I49" s="1065"/>
      <c r="J49" s="1065"/>
      <c r="K49" s="1065"/>
      <c r="L49" s="1065"/>
      <c r="M49" s="1065"/>
      <c r="N49" s="1065"/>
      <c r="O49" s="1065"/>
      <c r="P49" s="1066"/>
      <c r="Q49" s="1072"/>
      <c r="R49" s="1073"/>
      <c r="S49" s="1073"/>
      <c r="T49" s="1073"/>
      <c r="U49" s="1073"/>
      <c r="V49" s="1073"/>
      <c r="W49" s="1073"/>
      <c r="X49" s="1073"/>
      <c r="Y49" s="1073"/>
      <c r="Z49" s="1073"/>
      <c r="AA49" s="1073"/>
      <c r="AB49" s="1073"/>
      <c r="AC49" s="1073"/>
      <c r="AD49" s="1073"/>
      <c r="AE49" s="1074"/>
      <c r="AF49" s="1069"/>
      <c r="AG49" s="1070"/>
      <c r="AH49" s="1070"/>
      <c r="AI49" s="1070"/>
      <c r="AJ49" s="1071"/>
      <c r="AK49" s="1014"/>
      <c r="AL49" s="1005"/>
      <c r="AM49" s="1005"/>
      <c r="AN49" s="1005"/>
      <c r="AO49" s="1005"/>
      <c r="AP49" s="1005"/>
      <c r="AQ49" s="1005"/>
      <c r="AR49" s="1005"/>
      <c r="AS49" s="1005"/>
      <c r="AT49" s="1005"/>
      <c r="AU49" s="1005"/>
      <c r="AV49" s="1005"/>
      <c r="AW49" s="1005"/>
      <c r="AX49" s="1005"/>
      <c r="AY49" s="1005"/>
      <c r="AZ49" s="1075"/>
      <c r="BA49" s="1075"/>
      <c r="BB49" s="1075"/>
      <c r="BC49" s="1075"/>
      <c r="BD49" s="1075"/>
      <c r="BE49" s="1006"/>
      <c r="BF49" s="1006"/>
      <c r="BG49" s="1006"/>
      <c r="BH49" s="1006"/>
      <c r="BI49" s="1007"/>
      <c r="BJ49" s="230"/>
      <c r="BK49" s="230"/>
      <c r="BL49" s="230"/>
      <c r="BM49" s="230"/>
      <c r="BN49" s="230"/>
      <c r="BO49" s="239"/>
      <c r="BP49" s="239"/>
      <c r="BQ49" s="236">
        <v>43</v>
      </c>
      <c r="BR49" s="237"/>
      <c r="BS49" s="1026"/>
      <c r="BT49" s="1027"/>
      <c r="BU49" s="1027"/>
      <c r="BV49" s="1027"/>
      <c r="BW49" s="1027"/>
      <c r="BX49" s="1027"/>
      <c r="BY49" s="1027"/>
      <c r="BZ49" s="1027"/>
      <c r="CA49" s="1027"/>
      <c r="CB49" s="1027"/>
      <c r="CC49" s="1027"/>
      <c r="CD49" s="1027"/>
      <c r="CE49" s="1027"/>
      <c r="CF49" s="1027"/>
      <c r="CG49" s="1048"/>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8"/>
    </row>
    <row r="50" spans="1:131" ht="26.25" customHeight="1" x14ac:dyDescent="0.15">
      <c r="A50" s="236">
        <v>23</v>
      </c>
      <c r="B50" s="1064"/>
      <c r="C50" s="1065"/>
      <c r="D50" s="1065"/>
      <c r="E50" s="1065"/>
      <c r="F50" s="1065"/>
      <c r="G50" s="1065"/>
      <c r="H50" s="1065"/>
      <c r="I50" s="1065"/>
      <c r="J50" s="1065"/>
      <c r="K50" s="1065"/>
      <c r="L50" s="1065"/>
      <c r="M50" s="1065"/>
      <c r="N50" s="1065"/>
      <c r="O50" s="1065"/>
      <c r="P50" s="1066"/>
      <c r="Q50" s="1067"/>
      <c r="R50" s="1059"/>
      <c r="S50" s="1059"/>
      <c r="T50" s="1059"/>
      <c r="U50" s="1059"/>
      <c r="V50" s="1059"/>
      <c r="W50" s="1059"/>
      <c r="X50" s="1059"/>
      <c r="Y50" s="1059"/>
      <c r="Z50" s="1059"/>
      <c r="AA50" s="1059"/>
      <c r="AB50" s="1059"/>
      <c r="AC50" s="1059"/>
      <c r="AD50" s="1059"/>
      <c r="AE50" s="1068"/>
      <c r="AF50" s="1069"/>
      <c r="AG50" s="1070"/>
      <c r="AH50" s="1070"/>
      <c r="AI50" s="1070"/>
      <c r="AJ50" s="1071"/>
      <c r="AK50" s="1058"/>
      <c r="AL50" s="1059"/>
      <c r="AM50" s="1059"/>
      <c r="AN50" s="1059"/>
      <c r="AO50" s="1059"/>
      <c r="AP50" s="1059"/>
      <c r="AQ50" s="1059"/>
      <c r="AR50" s="1059"/>
      <c r="AS50" s="1059"/>
      <c r="AT50" s="1059"/>
      <c r="AU50" s="1059"/>
      <c r="AV50" s="1059"/>
      <c r="AW50" s="1059"/>
      <c r="AX50" s="1059"/>
      <c r="AY50" s="1059"/>
      <c r="AZ50" s="1060"/>
      <c r="BA50" s="1060"/>
      <c r="BB50" s="1060"/>
      <c r="BC50" s="1060"/>
      <c r="BD50" s="1060"/>
      <c r="BE50" s="1006"/>
      <c r="BF50" s="1006"/>
      <c r="BG50" s="1006"/>
      <c r="BH50" s="1006"/>
      <c r="BI50" s="1007"/>
      <c r="BJ50" s="230"/>
      <c r="BK50" s="230"/>
      <c r="BL50" s="230"/>
      <c r="BM50" s="230"/>
      <c r="BN50" s="230"/>
      <c r="BO50" s="239"/>
      <c r="BP50" s="239"/>
      <c r="BQ50" s="236">
        <v>44</v>
      </c>
      <c r="BR50" s="237"/>
      <c r="BS50" s="1026"/>
      <c r="BT50" s="1027"/>
      <c r="BU50" s="1027"/>
      <c r="BV50" s="1027"/>
      <c r="BW50" s="1027"/>
      <c r="BX50" s="1027"/>
      <c r="BY50" s="1027"/>
      <c r="BZ50" s="1027"/>
      <c r="CA50" s="1027"/>
      <c r="CB50" s="1027"/>
      <c r="CC50" s="1027"/>
      <c r="CD50" s="1027"/>
      <c r="CE50" s="1027"/>
      <c r="CF50" s="1027"/>
      <c r="CG50" s="1048"/>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8"/>
    </row>
    <row r="51" spans="1:131" ht="26.25" customHeight="1" x14ac:dyDescent="0.15">
      <c r="A51" s="236">
        <v>24</v>
      </c>
      <c r="B51" s="1064"/>
      <c r="C51" s="1065"/>
      <c r="D51" s="1065"/>
      <c r="E51" s="1065"/>
      <c r="F51" s="1065"/>
      <c r="G51" s="1065"/>
      <c r="H51" s="1065"/>
      <c r="I51" s="1065"/>
      <c r="J51" s="1065"/>
      <c r="K51" s="1065"/>
      <c r="L51" s="1065"/>
      <c r="M51" s="1065"/>
      <c r="N51" s="1065"/>
      <c r="O51" s="1065"/>
      <c r="P51" s="1066"/>
      <c r="Q51" s="1067"/>
      <c r="R51" s="1059"/>
      <c r="S51" s="1059"/>
      <c r="T51" s="1059"/>
      <c r="U51" s="1059"/>
      <c r="V51" s="1059"/>
      <c r="W51" s="1059"/>
      <c r="X51" s="1059"/>
      <c r="Y51" s="1059"/>
      <c r="Z51" s="1059"/>
      <c r="AA51" s="1059"/>
      <c r="AB51" s="1059"/>
      <c r="AC51" s="1059"/>
      <c r="AD51" s="1059"/>
      <c r="AE51" s="1068"/>
      <c r="AF51" s="1069"/>
      <c r="AG51" s="1070"/>
      <c r="AH51" s="1070"/>
      <c r="AI51" s="1070"/>
      <c r="AJ51" s="1071"/>
      <c r="AK51" s="1058"/>
      <c r="AL51" s="1059"/>
      <c r="AM51" s="1059"/>
      <c r="AN51" s="1059"/>
      <c r="AO51" s="1059"/>
      <c r="AP51" s="1059"/>
      <c r="AQ51" s="1059"/>
      <c r="AR51" s="1059"/>
      <c r="AS51" s="1059"/>
      <c r="AT51" s="1059"/>
      <c r="AU51" s="1059"/>
      <c r="AV51" s="1059"/>
      <c r="AW51" s="1059"/>
      <c r="AX51" s="1059"/>
      <c r="AY51" s="1059"/>
      <c r="AZ51" s="1060"/>
      <c r="BA51" s="1060"/>
      <c r="BB51" s="1060"/>
      <c r="BC51" s="1060"/>
      <c r="BD51" s="1060"/>
      <c r="BE51" s="1006"/>
      <c r="BF51" s="1006"/>
      <c r="BG51" s="1006"/>
      <c r="BH51" s="1006"/>
      <c r="BI51" s="1007"/>
      <c r="BJ51" s="230"/>
      <c r="BK51" s="230"/>
      <c r="BL51" s="230"/>
      <c r="BM51" s="230"/>
      <c r="BN51" s="230"/>
      <c r="BO51" s="239"/>
      <c r="BP51" s="239"/>
      <c r="BQ51" s="236">
        <v>45</v>
      </c>
      <c r="BR51" s="237"/>
      <c r="BS51" s="1026"/>
      <c r="BT51" s="1027"/>
      <c r="BU51" s="1027"/>
      <c r="BV51" s="1027"/>
      <c r="BW51" s="1027"/>
      <c r="BX51" s="1027"/>
      <c r="BY51" s="1027"/>
      <c r="BZ51" s="1027"/>
      <c r="CA51" s="1027"/>
      <c r="CB51" s="1027"/>
      <c r="CC51" s="1027"/>
      <c r="CD51" s="1027"/>
      <c r="CE51" s="1027"/>
      <c r="CF51" s="1027"/>
      <c r="CG51" s="1048"/>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8"/>
    </row>
    <row r="52" spans="1:131" ht="26.25" customHeight="1" x14ac:dyDescent="0.15">
      <c r="A52" s="236">
        <v>25</v>
      </c>
      <c r="B52" s="1064"/>
      <c r="C52" s="1065"/>
      <c r="D52" s="1065"/>
      <c r="E52" s="1065"/>
      <c r="F52" s="1065"/>
      <c r="G52" s="1065"/>
      <c r="H52" s="1065"/>
      <c r="I52" s="1065"/>
      <c r="J52" s="1065"/>
      <c r="K52" s="1065"/>
      <c r="L52" s="1065"/>
      <c r="M52" s="1065"/>
      <c r="N52" s="1065"/>
      <c r="O52" s="1065"/>
      <c r="P52" s="1066"/>
      <c r="Q52" s="1067"/>
      <c r="R52" s="1059"/>
      <c r="S52" s="1059"/>
      <c r="T52" s="1059"/>
      <c r="U52" s="1059"/>
      <c r="V52" s="1059"/>
      <c r="W52" s="1059"/>
      <c r="X52" s="1059"/>
      <c r="Y52" s="1059"/>
      <c r="Z52" s="1059"/>
      <c r="AA52" s="1059"/>
      <c r="AB52" s="1059"/>
      <c r="AC52" s="1059"/>
      <c r="AD52" s="1059"/>
      <c r="AE52" s="1068"/>
      <c r="AF52" s="1069"/>
      <c r="AG52" s="1070"/>
      <c r="AH52" s="1070"/>
      <c r="AI52" s="1070"/>
      <c r="AJ52" s="1071"/>
      <c r="AK52" s="1058"/>
      <c r="AL52" s="1059"/>
      <c r="AM52" s="1059"/>
      <c r="AN52" s="1059"/>
      <c r="AO52" s="1059"/>
      <c r="AP52" s="1059"/>
      <c r="AQ52" s="1059"/>
      <c r="AR52" s="1059"/>
      <c r="AS52" s="1059"/>
      <c r="AT52" s="1059"/>
      <c r="AU52" s="1059"/>
      <c r="AV52" s="1059"/>
      <c r="AW52" s="1059"/>
      <c r="AX52" s="1059"/>
      <c r="AY52" s="1059"/>
      <c r="AZ52" s="1060"/>
      <c r="BA52" s="1060"/>
      <c r="BB52" s="1060"/>
      <c r="BC52" s="1060"/>
      <c r="BD52" s="1060"/>
      <c r="BE52" s="1006"/>
      <c r="BF52" s="1006"/>
      <c r="BG52" s="1006"/>
      <c r="BH52" s="1006"/>
      <c r="BI52" s="1007"/>
      <c r="BJ52" s="230"/>
      <c r="BK52" s="230"/>
      <c r="BL52" s="230"/>
      <c r="BM52" s="230"/>
      <c r="BN52" s="230"/>
      <c r="BO52" s="239"/>
      <c r="BP52" s="239"/>
      <c r="BQ52" s="236">
        <v>46</v>
      </c>
      <c r="BR52" s="237"/>
      <c r="BS52" s="1026"/>
      <c r="BT52" s="1027"/>
      <c r="BU52" s="1027"/>
      <c r="BV52" s="1027"/>
      <c r="BW52" s="1027"/>
      <c r="BX52" s="1027"/>
      <c r="BY52" s="1027"/>
      <c r="BZ52" s="1027"/>
      <c r="CA52" s="1027"/>
      <c r="CB52" s="1027"/>
      <c r="CC52" s="1027"/>
      <c r="CD52" s="1027"/>
      <c r="CE52" s="1027"/>
      <c r="CF52" s="1027"/>
      <c r="CG52" s="1048"/>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8"/>
    </row>
    <row r="53" spans="1:131" ht="26.25" customHeight="1" x14ac:dyDescent="0.15">
      <c r="A53" s="236">
        <v>26</v>
      </c>
      <c r="B53" s="1064"/>
      <c r="C53" s="1065"/>
      <c r="D53" s="1065"/>
      <c r="E53" s="1065"/>
      <c r="F53" s="1065"/>
      <c r="G53" s="1065"/>
      <c r="H53" s="1065"/>
      <c r="I53" s="1065"/>
      <c r="J53" s="1065"/>
      <c r="K53" s="1065"/>
      <c r="L53" s="1065"/>
      <c r="M53" s="1065"/>
      <c r="N53" s="1065"/>
      <c r="O53" s="1065"/>
      <c r="P53" s="1066"/>
      <c r="Q53" s="1067"/>
      <c r="R53" s="1059"/>
      <c r="S53" s="1059"/>
      <c r="T53" s="1059"/>
      <c r="U53" s="1059"/>
      <c r="V53" s="1059"/>
      <c r="W53" s="1059"/>
      <c r="X53" s="1059"/>
      <c r="Y53" s="1059"/>
      <c r="Z53" s="1059"/>
      <c r="AA53" s="1059"/>
      <c r="AB53" s="1059"/>
      <c r="AC53" s="1059"/>
      <c r="AD53" s="1059"/>
      <c r="AE53" s="1068"/>
      <c r="AF53" s="1069"/>
      <c r="AG53" s="1070"/>
      <c r="AH53" s="1070"/>
      <c r="AI53" s="1070"/>
      <c r="AJ53" s="1071"/>
      <c r="AK53" s="1058"/>
      <c r="AL53" s="1059"/>
      <c r="AM53" s="1059"/>
      <c r="AN53" s="1059"/>
      <c r="AO53" s="1059"/>
      <c r="AP53" s="1059"/>
      <c r="AQ53" s="1059"/>
      <c r="AR53" s="1059"/>
      <c r="AS53" s="1059"/>
      <c r="AT53" s="1059"/>
      <c r="AU53" s="1059"/>
      <c r="AV53" s="1059"/>
      <c r="AW53" s="1059"/>
      <c r="AX53" s="1059"/>
      <c r="AY53" s="1059"/>
      <c r="AZ53" s="1060"/>
      <c r="BA53" s="1060"/>
      <c r="BB53" s="1060"/>
      <c r="BC53" s="1060"/>
      <c r="BD53" s="1060"/>
      <c r="BE53" s="1006"/>
      <c r="BF53" s="1006"/>
      <c r="BG53" s="1006"/>
      <c r="BH53" s="1006"/>
      <c r="BI53" s="1007"/>
      <c r="BJ53" s="230"/>
      <c r="BK53" s="230"/>
      <c r="BL53" s="230"/>
      <c r="BM53" s="230"/>
      <c r="BN53" s="230"/>
      <c r="BO53" s="239"/>
      <c r="BP53" s="239"/>
      <c r="BQ53" s="236">
        <v>47</v>
      </c>
      <c r="BR53" s="237"/>
      <c r="BS53" s="1026"/>
      <c r="BT53" s="1027"/>
      <c r="BU53" s="1027"/>
      <c r="BV53" s="1027"/>
      <c r="BW53" s="1027"/>
      <c r="BX53" s="1027"/>
      <c r="BY53" s="1027"/>
      <c r="BZ53" s="1027"/>
      <c r="CA53" s="1027"/>
      <c r="CB53" s="1027"/>
      <c r="CC53" s="1027"/>
      <c r="CD53" s="1027"/>
      <c r="CE53" s="1027"/>
      <c r="CF53" s="1027"/>
      <c r="CG53" s="1048"/>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8"/>
    </row>
    <row r="54" spans="1:131" ht="26.25" customHeight="1" x14ac:dyDescent="0.15">
      <c r="A54" s="236">
        <v>27</v>
      </c>
      <c r="B54" s="1064"/>
      <c r="C54" s="1065"/>
      <c r="D54" s="1065"/>
      <c r="E54" s="1065"/>
      <c r="F54" s="1065"/>
      <c r="G54" s="1065"/>
      <c r="H54" s="1065"/>
      <c r="I54" s="1065"/>
      <c r="J54" s="1065"/>
      <c r="K54" s="1065"/>
      <c r="L54" s="1065"/>
      <c r="M54" s="1065"/>
      <c r="N54" s="1065"/>
      <c r="O54" s="1065"/>
      <c r="P54" s="1066"/>
      <c r="Q54" s="1067"/>
      <c r="R54" s="1059"/>
      <c r="S54" s="1059"/>
      <c r="T54" s="1059"/>
      <c r="U54" s="1059"/>
      <c r="V54" s="1059"/>
      <c r="W54" s="1059"/>
      <c r="X54" s="1059"/>
      <c r="Y54" s="1059"/>
      <c r="Z54" s="1059"/>
      <c r="AA54" s="1059"/>
      <c r="AB54" s="1059"/>
      <c r="AC54" s="1059"/>
      <c r="AD54" s="1059"/>
      <c r="AE54" s="1068"/>
      <c r="AF54" s="1069"/>
      <c r="AG54" s="1070"/>
      <c r="AH54" s="1070"/>
      <c r="AI54" s="1070"/>
      <c r="AJ54" s="1071"/>
      <c r="AK54" s="1058"/>
      <c r="AL54" s="1059"/>
      <c r="AM54" s="1059"/>
      <c r="AN54" s="1059"/>
      <c r="AO54" s="1059"/>
      <c r="AP54" s="1059"/>
      <c r="AQ54" s="1059"/>
      <c r="AR54" s="1059"/>
      <c r="AS54" s="1059"/>
      <c r="AT54" s="1059"/>
      <c r="AU54" s="1059"/>
      <c r="AV54" s="1059"/>
      <c r="AW54" s="1059"/>
      <c r="AX54" s="1059"/>
      <c r="AY54" s="1059"/>
      <c r="AZ54" s="1060"/>
      <c r="BA54" s="1060"/>
      <c r="BB54" s="1060"/>
      <c r="BC54" s="1060"/>
      <c r="BD54" s="1060"/>
      <c r="BE54" s="1006"/>
      <c r="BF54" s="1006"/>
      <c r="BG54" s="1006"/>
      <c r="BH54" s="1006"/>
      <c r="BI54" s="1007"/>
      <c r="BJ54" s="230"/>
      <c r="BK54" s="230"/>
      <c r="BL54" s="230"/>
      <c r="BM54" s="230"/>
      <c r="BN54" s="230"/>
      <c r="BO54" s="239"/>
      <c r="BP54" s="239"/>
      <c r="BQ54" s="236">
        <v>48</v>
      </c>
      <c r="BR54" s="237"/>
      <c r="BS54" s="1026"/>
      <c r="BT54" s="1027"/>
      <c r="BU54" s="1027"/>
      <c r="BV54" s="1027"/>
      <c r="BW54" s="1027"/>
      <c r="BX54" s="1027"/>
      <c r="BY54" s="1027"/>
      <c r="BZ54" s="1027"/>
      <c r="CA54" s="1027"/>
      <c r="CB54" s="1027"/>
      <c r="CC54" s="1027"/>
      <c r="CD54" s="1027"/>
      <c r="CE54" s="1027"/>
      <c r="CF54" s="1027"/>
      <c r="CG54" s="1048"/>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8"/>
    </row>
    <row r="55" spans="1:131" ht="26.25" customHeight="1" x14ac:dyDescent="0.15">
      <c r="A55" s="236">
        <v>28</v>
      </c>
      <c r="B55" s="1064"/>
      <c r="C55" s="1065"/>
      <c r="D55" s="1065"/>
      <c r="E55" s="1065"/>
      <c r="F55" s="1065"/>
      <c r="G55" s="1065"/>
      <c r="H55" s="1065"/>
      <c r="I55" s="1065"/>
      <c r="J55" s="1065"/>
      <c r="K55" s="1065"/>
      <c r="L55" s="1065"/>
      <c r="M55" s="1065"/>
      <c r="N55" s="1065"/>
      <c r="O55" s="1065"/>
      <c r="P55" s="1066"/>
      <c r="Q55" s="1067"/>
      <c r="R55" s="1059"/>
      <c r="S55" s="1059"/>
      <c r="T55" s="1059"/>
      <c r="U55" s="1059"/>
      <c r="V55" s="1059"/>
      <c r="W55" s="1059"/>
      <c r="X55" s="1059"/>
      <c r="Y55" s="1059"/>
      <c r="Z55" s="1059"/>
      <c r="AA55" s="1059"/>
      <c r="AB55" s="1059"/>
      <c r="AC55" s="1059"/>
      <c r="AD55" s="1059"/>
      <c r="AE55" s="1068"/>
      <c r="AF55" s="1069"/>
      <c r="AG55" s="1070"/>
      <c r="AH55" s="1070"/>
      <c r="AI55" s="1070"/>
      <c r="AJ55" s="1071"/>
      <c r="AK55" s="1058"/>
      <c r="AL55" s="1059"/>
      <c r="AM55" s="1059"/>
      <c r="AN55" s="1059"/>
      <c r="AO55" s="1059"/>
      <c r="AP55" s="1059"/>
      <c r="AQ55" s="1059"/>
      <c r="AR55" s="1059"/>
      <c r="AS55" s="1059"/>
      <c r="AT55" s="1059"/>
      <c r="AU55" s="1059"/>
      <c r="AV55" s="1059"/>
      <c r="AW55" s="1059"/>
      <c r="AX55" s="1059"/>
      <c r="AY55" s="1059"/>
      <c r="AZ55" s="1060"/>
      <c r="BA55" s="1060"/>
      <c r="BB55" s="1060"/>
      <c r="BC55" s="1060"/>
      <c r="BD55" s="1060"/>
      <c r="BE55" s="1006"/>
      <c r="BF55" s="1006"/>
      <c r="BG55" s="1006"/>
      <c r="BH55" s="1006"/>
      <c r="BI55" s="1007"/>
      <c r="BJ55" s="230"/>
      <c r="BK55" s="230"/>
      <c r="BL55" s="230"/>
      <c r="BM55" s="230"/>
      <c r="BN55" s="230"/>
      <c r="BO55" s="239"/>
      <c r="BP55" s="239"/>
      <c r="BQ55" s="236">
        <v>49</v>
      </c>
      <c r="BR55" s="237"/>
      <c r="BS55" s="1026"/>
      <c r="BT55" s="1027"/>
      <c r="BU55" s="1027"/>
      <c r="BV55" s="1027"/>
      <c r="BW55" s="1027"/>
      <c r="BX55" s="1027"/>
      <c r="BY55" s="1027"/>
      <c r="BZ55" s="1027"/>
      <c r="CA55" s="1027"/>
      <c r="CB55" s="1027"/>
      <c r="CC55" s="1027"/>
      <c r="CD55" s="1027"/>
      <c r="CE55" s="1027"/>
      <c r="CF55" s="1027"/>
      <c r="CG55" s="1048"/>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8"/>
    </row>
    <row r="56" spans="1:131" ht="26.25" customHeight="1" x14ac:dyDescent="0.15">
      <c r="A56" s="236">
        <v>29</v>
      </c>
      <c r="B56" s="1064"/>
      <c r="C56" s="1065"/>
      <c r="D56" s="1065"/>
      <c r="E56" s="1065"/>
      <c r="F56" s="1065"/>
      <c r="G56" s="1065"/>
      <c r="H56" s="1065"/>
      <c r="I56" s="1065"/>
      <c r="J56" s="1065"/>
      <c r="K56" s="1065"/>
      <c r="L56" s="1065"/>
      <c r="M56" s="1065"/>
      <c r="N56" s="1065"/>
      <c r="O56" s="1065"/>
      <c r="P56" s="1066"/>
      <c r="Q56" s="1067"/>
      <c r="R56" s="1059"/>
      <c r="S56" s="1059"/>
      <c r="T56" s="1059"/>
      <c r="U56" s="1059"/>
      <c r="V56" s="1059"/>
      <c r="W56" s="1059"/>
      <c r="X56" s="1059"/>
      <c r="Y56" s="1059"/>
      <c r="Z56" s="1059"/>
      <c r="AA56" s="1059"/>
      <c r="AB56" s="1059"/>
      <c r="AC56" s="1059"/>
      <c r="AD56" s="1059"/>
      <c r="AE56" s="1068"/>
      <c r="AF56" s="1069"/>
      <c r="AG56" s="1070"/>
      <c r="AH56" s="1070"/>
      <c r="AI56" s="1070"/>
      <c r="AJ56" s="1071"/>
      <c r="AK56" s="1058"/>
      <c r="AL56" s="1059"/>
      <c r="AM56" s="1059"/>
      <c r="AN56" s="1059"/>
      <c r="AO56" s="1059"/>
      <c r="AP56" s="1059"/>
      <c r="AQ56" s="1059"/>
      <c r="AR56" s="1059"/>
      <c r="AS56" s="1059"/>
      <c r="AT56" s="1059"/>
      <c r="AU56" s="1059"/>
      <c r="AV56" s="1059"/>
      <c r="AW56" s="1059"/>
      <c r="AX56" s="1059"/>
      <c r="AY56" s="1059"/>
      <c r="AZ56" s="1060"/>
      <c r="BA56" s="1060"/>
      <c r="BB56" s="1060"/>
      <c r="BC56" s="1060"/>
      <c r="BD56" s="1060"/>
      <c r="BE56" s="1006"/>
      <c r="BF56" s="1006"/>
      <c r="BG56" s="1006"/>
      <c r="BH56" s="1006"/>
      <c r="BI56" s="1007"/>
      <c r="BJ56" s="230"/>
      <c r="BK56" s="230"/>
      <c r="BL56" s="230"/>
      <c r="BM56" s="230"/>
      <c r="BN56" s="230"/>
      <c r="BO56" s="239"/>
      <c r="BP56" s="239"/>
      <c r="BQ56" s="236">
        <v>50</v>
      </c>
      <c r="BR56" s="237"/>
      <c r="BS56" s="1026"/>
      <c r="BT56" s="1027"/>
      <c r="BU56" s="1027"/>
      <c r="BV56" s="1027"/>
      <c r="BW56" s="1027"/>
      <c r="BX56" s="1027"/>
      <c r="BY56" s="1027"/>
      <c r="BZ56" s="1027"/>
      <c r="CA56" s="1027"/>
      <c r="CB56" s="1027"/>
      <c r="CC56" s="1027"/>
      <c r="CD56" s="1027"/>
      <c r="CE56" s="1027"/>
      <c r="CF56" s="1027"/>
      <c r="CG56" s="1048"/>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8"/>
    </row>
    <row r="57" spans="1:131" ht="26.25" customHeight="1" x14ac:dyDescent="0.15">
      <c r="A57" s="236">
        <v>30</v>
      </c>
      <c r="B57" s="1064"/>
      <c r="C57" s="1065"/>
      <c r="D57" s="1065"/>
      <c r="E57" s="1065"/>
      <c r="F57" s="1065"/>
      <c r="G57" s="1065"/>
      <c r="H57" s="1065"/>
      <c r="I57" s="1065"/>
      <c r="J57" s="1065"/>
      <c r="K57" s="1065"/>
      <c r="L57" s="1065"/>
      <c r="M57" s="1065"/>
      <c r="N57" s="1065"/>
      <c r="O57" s="1065"/>
      <c r="P57" s="1066"/>
      <c r="Q57" s="1067"/>
      <c r="R57" s="1059"/>
      <c r="S57" s="1059"/>
      <c r="T57" s="1059"/>
      <c r="U57" s="1059"/>
      <c r="V57" s="1059"/>
      <c r="W57" s="1059"/>
      <c r="X57" s="1059"/>
      <c r="Y57" s="1059"/>
      <c r="Z57" s="1059"/>
      <c r="AA57" s="1059"/>
      <c r="AB57" s="1059"/>
      <c r="AC57" s="1059"/>
      <c r="AD57" s="1059"/>
      <c r="AE57" s="1068"/>
      <c r="AF57" s="1069"/>
      <c r="AG57" s="1070"/>
      <c r="AH57" s="1070"/>
      <c r="AI57" s="1070"/>
      <c r="AJ57" s="1071"/>
      <c r="AK57" s="1058"/>
      <c r="AL57" s="1059"/>
      <c r="AM57" s="1059"/>
      <c r="AN57" s="1059"/>
      <c r="AO57" s="1059"/>
      <c r="AP57" s="1059"/>
      <c r="AQ57" s="1059"/>
      <c r="AR57" s="1059"/>
      <c r="AS57" s="1059"/>
      <c r="AT57" s="1059"/>
      <c r="AU57" s="1059"/>
      <c r="AV57" s="1059"/>
      <c r="AW57" s="1059"/>
      <c r="AX57" s="1059"/>
      <c r="AY57" s="1059"/>
      <c r="AZ57" s="1060"/>
      <c r="BA57" s="1060"/>
      <c r="BB57" s="1060"/>
      <c r="BC57" s="1060"/>
      <c r="BD57" s="1060"/>
      <c r="BE57" s="1006"/>
      <c r="BF57" s="1006"/>
      <c r="BG57" s="1006"/>
      <c r="BH57" s="1006"/>
      <c r="BI57" s="1007"/>
      <c r="BJ57" s="230"/>
      <c r="BK57" s="230"/>
      <c r="BL57" s="230"/>
      <c r="BM57" s="230"/>
      <c r="BN57" s="230"/>
      <c r="BO57" s="239"/>
      <c r="BP57" s="239"/>
      <c r="BQ57" s="236">
        <v>51</v>
      </c>
      <c r="BR57" s="237"/>
      <c r="BS57" s="1026"/>
      <c r="BT57" s="1027"/>
      <c r="BU57" s="1027"/>
      <c r="BV57" s="1027"/>
      <c r="BW57" s="1027"/>
      <c r="BX57" s="1027"/>
      <c r="BY57" s="1027"/>
      <c r="BZ57" s="1027"/>
      <c r="CA57" s="1027"/>
      <c r="CB57" s="1027"/>
      <c r="CC57" s="1027"/>
      <c r="CD57" s="1027"/>
      <c r="CE57" s="1027"/>
      <c r="CF57" s="1027"/>
      <c r="CG57" s="1048"/>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8"/>
    </row>
    <row r="58" spans="1:131" ht="26.25" customHeight="1" x14ac:dyDescent="0.15">
      <c r="A58" s="236">
        <v>31</v>
      </c>
      <c r="B58" s="1064"/>
      <c r="C58" s="1065"/>
      <c r="D58" s="1065"/>
      <c r="E58" s="1065"/>
      <c r="F58" s="1065"/>
      <c r="G58" s="1065"/>
      <c r="H58" s="1065"/>
      <c r="I58" s="1065"/>
      <c r="J58" s="1065"/>
      <c r="K58" s="1065"/>
      <c r="L58" s="1065"/>
      <c r="M58" s="1065"/>
      <c r="N58" s="1065"/>
      <c r="O58" s="1065"/>
      <c r="P58" s="1066"/>
      <c r="Q58" s="1067"/>
      <c r="R58" s="1059"/>
      <c r="S58" s="1059"/>
      <c r="T58" s="1059"/>
      <c r="U58" s="1059"/>
      <c r="V58" s="1059"/>
      <c r="W58" s="1059"/>
      <c r="X58" s="1059"/>
      <c r="Y58" s="1059"/>
      <c r="Z58" s="1059"/>
      <c r="AA58" s="1059"/>
      <c r="AB58" s="1059"/>
      <c r="AC58" s="1059"/>
      <c r="AD58" s="1059"/>
      <c r="AE58" s="1068"/>
      <c r="AF58" s="1069"/>
      <c r="AG58" s="1070"/>
      <c r="AH58" s="1070"/>
      <c r="AI58" s="1070"/>
      <c r="AJ58" s="1071"/>
      <c r="AK58" s="1058"/>
      <c r="AL58" s="1059"/>
      <c r="AM58" s="1059"/>
      <c r="AN58" s="1059"/>
      <c r="AO58" s="1059"/>
      <c r="AP58" s="1059"/>
      <c r="AQ58" s="1059"/>
      <c r="AR58" s="1059"/>
      <c r="AS58" s="1059"/>
      <c r="AT58" s="1059"/>
      <c r="AU58" s="1059"/>
      <c r="AV58" s="1059"/>
      <c r="AW58" s="1059"/>
      <c r="AX58" s="1059"/>
      <c r="AY58" s="1059"/>
      <c r="AZ58" s="1060"/>
      <c r="BA58" s="1060"/>
      <c r="BB58" s="1060"/>
      <c r="BC58" s="1060"/>
      <c r="BD58" s="1060"/>
      <c r="BE58" s="1006"/>
      <c r="BF58" s="1006"/>
      <c r="BG58" s="1006"/>
      <c r="BH58" s="1006"/>
      <c r="BI58" s="1007"/>
      <c r="BJ58" s="230"/>
      <c r="BK58" s="230"/>
      <c r="BL58" s="230"/>
      <c r="BM58" s="230"/>
      <c r="BN58" s="230"/>
      <c r="BO58" s="239"/>
      <c r="BP58" s="239"/>
      <c r="BQ58" s="236">
        <v>52</v>
      </c>
      <c r="BR58" s="237"/>
      <c r="BS58" s="1026"/>
      <c r="BT58" s="1027"/>
      <c r="BU58" s="1027"/>
      <c r="BV58" s="1027"/>
      <c r="BW58" s="1027"/>
      <c r="BX58" s="1027"/>
      <c r="BY58" s="1027"/>
      <c r="BZ58" s="1027"/>
      <c r="CA58" s="1027"/>
      <c r="CB58" s="1027"/>
      <c r="CC58" s="1027"/>
      <c r="CD58" s="1027"/>
      <c r="CE58" s="1027"/>
      <c r="CF58" s="1027"/>
      <c r="CG58" s="1048"/>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8"/>
    </row>
    <row r="59" spans="1:131" ht="26.25" customHeight="1" x14ac:dyDescent="0.15">
      <c r="A59" s="236">
        <v>32</v>
      </c>
      <c r="B59" s="1064"/>
      <c r="C59" s="1065"/>
      <c r="D59" s="1065"/>
      <c r="E59" s="1065"/>
      <c r="F59" s="1065"/>
      <c r="G59" s="1065"/>
      <c r="H59" s="1065"/>
      <c r="I59" s="1065"/>
      <c r="J59" s="1065"/>
      <c r="K59" s="1065"/>
      <c r="L59" s="1065"/>
      <c r="M59" s="1065"/>
      <c r="N59" s="1065"/>
      <c r="O59" s="1065"/>
      <c r="P59" s="1066"/>
      <c r="Q59" s="1067"/>
      <c r="R59" s="1059"/>
      <c r="S59" s="1059"/>
      <c r="T59" s="1059"/>
      <c r="U59" s="1059"/>
      <c r="V59" s="1059"/>
      <c r="W59" s="1059"/>
      <c r="X59" s="1059"/>
      <c r="Y59" s="1059"/>
      <c r="Z59" s="1059"/>
      <c r="AA59" s="1059"/>
      <c r="AB59" s="1059"/>
      <c r="AC59" s="1059"/>
      <c r="AD59" s="1059"/>
      <c r="AE59" s="1068"/>
      <c r="AF59" s="1069"/>
      <c r="AG59" s="1070"/>
      <c r="AH59" s="1070"/>
      <c r="AI59" s="1070"/>
      <c r="AJ59" s="1071"/>
      <c r="AK59" s="1058"/>
      <c r="AL59" s="1059"/>
      <c r="AM59" s="1059"/>
      <c r="AN59" s="1059"/>
      <c r="AO59" s="1059"/>
      <c r="AP59" s="1059"/>
      <c r="AQ59" s="1059"/>
      <c r="AR59" s="1059"/>
      <c r="AS59" s="1059"/>
      <c r="AT59" s="1059"/>
      <c r="AU59" s="1059"/>
      <c r="AV59" s="1059"/>
      <c r="AW59" s="1059"/>
      <c r="AX59" s="1059"/>
      <c r="AY59" s="1059"/>
      <c r="AZ59" s="1060"/>
      <c r="BA59" s="1060"/>
      <c r="BB59" s="1060"/>
      <c r="BC59" s="1060"/>
      <c r="BD59" s="1060"/>
      <c r="BE59" s="1006"/>
      <c r="BF59" s="1006"/>
      <c r="BG59" s="1006"/>
      <c r="BH59" s="1006"/>
      <c r="BI59" s="1007"/>
      <c r="BJ59" s="230"/>
      <c r="BK59" s="230"/>
      <c r="BL59" s="230"/>
      <c r="BM59" s="230"/>
      <c r="BN59" s="230"/>
      <c r="BO59" s="239"/>
      <c r="BP59" s="239"/>
      <c r="BQ59" s="236">
        <v>53</v>
      </c>
      <c r="BR59" s="237"/>
      <c r="BS59" s="1026"/>
      <c r="BT59" s="1027"/>
      <c r="BU59" s="1027"/>
      <c r="BV59" s="1027"/>
      <c r="BW59" s="1027"/>
      <c r="BX59" s="1027"/>
      <c r="BY59" s="1027"/>
      <c r="BZ59" s="1027"/>
      <c r="CA59" s="1027"/>
      <c r="CB59" s="1027"/>
      <c r="CC59" s="1027"/>
      <c r="CD59" s="1027"/>
      <c r="CE59" s="1027"/>
      <c r="CF59" s="1027"/>
      <c r="CG59" s="1048"/>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8"/>
    </row>
    <row r="60" spans="1:131" ht="26.25" customHeight="1" x14ac:dyDescent="0.15">
      <c r="A60" s="236">
        <v>33</v>
      </c>
      <c r="B60" s="1064"/>
      <c r="C60" s="1065"/>
      <c r="D60" s="1065"/>
      <c r="E60" s="1065"/>
      <c r="F60" s="1065"/>
      <c r="G60" s="1065"/>
      <c r="H60" s="1065"/>
      <c r="I60" s="1065"/>
      <c r="J60" s="1065"/>
      <c r="K60" s="1065"/>
      <c r="L60" s="1065"/>
      <c r="M60" s="1065"/>
      <c r="N60" s="1065"/>
      <c r="O60" s="1065"/>
      <c r="P60" s="1066"/>
      <c r="Q60" s="1067"/>
      <c r="R60" s="1059"/>
      <c r="S60" s="1059"/>
      <c r="T60" s="1059"/>
      <c r="U60" s="1059"/>
      <c r="V60" s="1059"/>
      <c r="W60" s="1059"/>
      <c r="X60" s="1059"/>
      <c r="Y60" s="1059"/>
      <c r="Z60" s="1059"/>
      <c r="AA60" s="1059"/>
      <c r="AB60" s="1059"/>
      <c r="AC60" s="1059"/>
      <c r="AD60" s="1059"/>
      <c r="AE60" s="1068"/>
      <c r="AF60" s="1069"/>
      <c r="AG60" s="1070"/>
      <c r="AH60" s="1070"/>
      <c r="AI60" s="1070"/>
      <c r="AJ60" s="1071"/>
      <c r="AK60" s="1058"/>
      <c r="AL60" s="1059"/>
      <c r="AM60" s="1059"/>
      <c r="AN60" s="1059"/>
      <c r="AO60" s="1059"/>
      <c r="AP60" s="1059"/>
      <c r="AQ60" s="1059"/>
      <c r="AR60" s="1059"/>
      <c r="AS60" s="1059"/>
      <c r="AT60" s="1059"/>
      <c r="AU60" s="1059"/>
      <c r="AV60" s="1059"/>
      <c r="AW60" s="1059"/>
      <c r="AX60" s="1059"/>
      <c r="AY60" s="1059"/>
      <c r="AZ60" s="1060"/>
      <c r="BA60" s="1060"/>
      <c r="BB60" s="1060"/>
      <c r="BC60" s="1060"/>
      <c r="BD60" s="1060"/>
      <c r="BE60" s="1006"/>
      <c r="BF60" s="1006"/>
      <c r="BG60" s="1006"/>
      <c r="BH60" s="1006"/>
      <c r="BI60" s="1007"/>
      <c r="BJ60" s="230"/>
      <c r="BK60" s="230"/>
      <c r="BL60" s="230"/>
      <c r="BM60" s="230"/>
      <c r="BN60" s="230"/>
      <c r="BO60" s="239"/>
      <c r="BP60" s="239"/>
      <c r="BQ60" s="236">
        <v>54</v>
      </c>
      <c r="BR60" s="237"/>
      <c r="BS60" s="1026"/>
      <c r="BT60" s="1027"/>
      <c r="BU60" s="1027"/>
      <c r="BV60" s="1027"/>
      <c r="BW60" s="1027"/>
      <c r="BX60" s="1027"/>
      <c r="BY60" s="1027"/>
      <c r="BZ60" s="1027"/>
      <c r="CA60" s="1027"/>
      <c r="CB60" s="1027"/>
      <c r="CC60" s="1027"/>
      <c r="CD60" s="1027"/>
      <c r="CE60" s="1027"/>
      <c r="CF60" s="1027"/>
      <c r="CG60" s="1048"/>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8"/>
    </row>
    <row r="61" spans="1:131" ht="26.25" customHeight="1" thickBot="1" x14ac:dyDescent="0.2">
      <c r="A61" s="236">
        <v>34</v>
      </c>
      <c r="B61" s="1064"/>
      <c r="C61" s="1065"/>
      <c r="D61" s="1065"/>
      <c r="E61" s="1065"/>
      <c r="F61" s="1065"/>
      <c r="G61" s="1065"/>
      <c r="H61" s="1065"/>
      <c r="I61" s="1065"/>
      <c r="J61" s="1065"/>
      <c r="K61" s="1065"/>
      <c r="L61" s="1065"/>
      <c r="M61" s="1065"/>
      <c r="N61" s="1065"/>
      <c r="O61" s="1065"/>
      <c r="P61" s="1066"/>
      <c r="Q61" s="1067"/>
      <c r="R61" s="1059"/>
      <c r="S61" s="1059"/>
      <c r="T61" s="1059"/>
      <c r="U61" s="1059"/>
      <c r="V61" s="1059"/>
      <c r="W61" s="1059"/>
      <c r="X61" s="1059"/>
      <c r="Y61" s="1059"/>
      <c r="Z61" s="1059"/>
      <c r="AA61" s="1059"/>
      <c r="AB61" s="1059"/>
      <c r="AC61" s="1059"/>
      <c r="AD61" s="1059"/>
      <c r="AE61" s="1068"/>
      <c r="AF61" s="1069"/>
      <c r="AG61" s="1070"/>
      <c r="AH61" s="1070"/>
      <c r="AI61" s="1070"/>
      <c r="AJ61" s="1071"/>
      <c r="AK61" s="1058"/>
      <c r="AL61" s="1059"/>
      <c r="AM61" s="1059"/>
      <c r="AN61" s="1059"/>
      <c r="AO61" s="1059"/>
      <c r="AP61" s="1059"/>
      <c r="AQ61" s="1059"/>
      <c r="AR61" s="1059"/>
      <c r="AS61" s="1059"/>
      <c r="AT61" s="1059"/>
      <c r="AU61" s="1059"/>
      <c r="AV61" s="1059"/>
      <c r="AW61" s="1059"/>
      <c r="AX61" s="1059"/>
      <c r="AY61" s="1059"/>
      <c r="AZ61" s="1060"/>
      <c r="BA61" s="1060"/>
      <c r="BB61" s="1060"/>
      <c r="BC61" s="1060"/>
      <c r="BD61" s="1060"/>
      <c r="BE61" s="1006"/>
      <c r="BF61" s="1006"/>
      <c r="BG61" s="1006"/>
      <c r="BH61" s="1006"/>
      <c r="BI61" s="1007"/>
      <c r="BJ61" s="230"/>
      <c r="BK61" s="230"/>
      <c r="BL61" s="230"/>
      <c r="BM61" s="230"/>
      <c r="BN61" s="230"/>
      <c r="BO61" s="239"/>
      <c r="BP61" s="239"/>
      <c r="BQ61" s="236">
        <v>55</v>
      </c>
      <c r="BR61" s="237"/>
      <c r="BS61" s="1026"/>
      <c r="BT61" s="1027"/>
      <c r="BU61" s="1027"/>
      <c r="BV61" s="1027"/>
      <c r="BW61" s="1027"/>
      <c r="BX61" s="1027"/>
      <c r="BY61" s="1027"/>
      <c r="BZ61" s="1027"/>
      <c r="CA61" s="1027"/>
      <c r="CB61" s="1027"/>
      <c r="CC61" s="1027"/>
      <c r="CD61" s="1027"/>
      <c r="CE61" s="1027"/>
      <c r="CF61" s="1027"/>
      <c r="CG61" s="1048"/>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8"/>
    </row>
    <row r="62" spans="1:131" ht="26.25" customHeight="1" x14ac:dyDescent="0.15">
      <c r="A62" s="236">
        <v>35</v>
      </c>
      <c r="B62" s="1064"/>
      <c r="C62" s="1065"/>
      <c r="D62" s="1065"/>
      <c r="E62" s="1065"/>
      <c r="F62" s="1065"/>
      <c r="G62" s="1065"/>
      <c r="H62" s="1065"/>
      <c r="I62" s="1065"/>
      <c r="J62" s="1065"/>
      <c r="K62" s="1065"/>
      <c r="L62" s="1065"/>
      <c r="M62" s="1065"/>
      <c r="N62" s="1065"/>
      <c r="O62" s="1065"/>
      <c r="P62" s="1066"/>
      <c r="Q62" s="1067"/>
      <c r="R62" s="1059"/>
      <c r="S62" s="1059"/>
      <c r="T62" s="1059"/>
      <c r="U62" s="1059"/>
      <c r="V62" s="1059"/>
      <c r="W62" s="1059"/>
      <c r="X62" s="1059"/>
      <c r="Y62" s="1059"/>
      <c r="Z62" s="1059"/>
      <c r="AA62" s="1059"/>
      <c r="AB62" s="1059"/>
      <c r="AC62" s="1059"/>
      <c r="AD62" s="1059"/>
      <c r="AE62" s="1068"/>
      <c r="AF62" s="1069"/>
      <c r="AG62" s="1070"/>
      <c r="AH62" s="1070"/>
      <c r="AI62" s="1070"/>
      <c r="AJ62" s="1071"/>
      <c r="AK62" s="1058"/>
      <c r="AL62" s="1059"/>
      <c r="AM62" s="1059"/>
      <c r="AN62" s="1059"/>
      <c r="AO62" s="1059"/>
      <c r="AP62" s="1059"/>
      <c r="AQ62" s="1059"/>
      <c r="AR62" s="1059"/>
      <c r="AS62" s="1059"/>
      <c r="AT62" s="1059"/>
      <c r="AU62" s="1059"/>
      <c r="AV62" s="1059"/>
      <c r="AW62" s="1059"/>
      <c r="AX62" s="1059"/>
      <c r="AY62" s="1059"/>
      <c r="AZ62" s="1060"/>
      <c r="BA62" s="1060"/>
      <c r="BB62" s="1060"/>
      <c r="BC62" s="1060"/>
      <c r="BD62" s="1060"/>
      <c r="BE62" s="1006"/>
      <c r="BF62" s="1006"/>
      <c r="BG62" s="1006"/>
      <c r="BH62" s="1006"/>
      <c r="BI62" s="1007"/>
      <c r="BJ62" s="1061" t="s">
        <v>421</v>
      </c>
      <c r="BK62" s="1062"/>
      <c r="BL62" s="1062"/>
      <c r="BM62" s="1062"/>
      <c r="BN62" s="1063"/>
      <c r="BO62" s="239"/>
      <c r="BP62" s="239"/>
      <c r="BQ62" s="236">
        <v>56</v>
      </c>
      <c r="BR62" s="237"/>
      <c r="BS62" s="1026"/>
      <c r="BT62" s="1027"/>
      <c r="BU62" s="1027"/>
      <c r="BV62" s="1027"/>
      <c r="BW62" s="1027"/>
      <c r="BX62" s="1027"/>
      <c r="BY62" s="1027"/>
      <c r="BZ62" s="1027"/>
      <c r="CA62" s="1027"/>
      <c r="CB62" s="1027"/>
      <c r="CC62" s="1027"/>
      <c r="CD62" s="1027"/>
      <c r="CE62" s="1027"/>
      <c r="CF62" s="1027"/>
      <c r="CG62" s="1048"/>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8"/>
    </row>
    <row r="63" spans="1:131" ht="26.25" customHeight="1" thickBot="1" x14ac:dyDescent="0.2">
      <c r="A63" s="238" t="s">
        <v>395</v>
      </c>
      <c r="B63" s="971" t="s">
        <v>422</v>
      </c>
      <c r="C63" s="972"/>
      <c r="D63" s="972"/>
      <c r="E63" s="972"/>
      <c r="F63" s="972"/>
      <c r="G63" s="972"/>
      <c r="H63" s="972"/>
      <c r="I63" s="972"/>
      <c r="J63" s="972"/>
      <c r="K63" s="972"/>
      <c r="L63" s="972"/>
      <c r="M63" s="972"/>
      <c r="N63" s="972"/>
      <c r="O63" s="972"/>
      <c r="P63" s="982"/>
      <c r="Q63" s="996"/>
      <c r="R63" s="997"/>
      <c r="S63" s="997"/>
      <c r="T63" s="997"/>
      <c r="U63" s="997"/>
      <c r="V63" s="997"/>
      <c r="W63" s="997"/>
      <c r="X63" s="997"/>
      <c r="Y63" s="997"/>
      <c r="Z63" s="997"/>
      <c r="AA63" s="997"/>
      <c r="AB63" s="997"/>
      <c r="AC63" s="997"/>
      <c r="AD63" s="997"/>
      <c r="AE63" s="1054"/>
      <c r="AF63" s="1055">
        <v>3523</v>
      </c>
      <c r="AG63" s="993"/>
      <c r="AH63" s="993"/>
      <c r="AI63" s="993"/>
      <c r="AJ63" s="1056"/>
      <c r="AK63" s="1057"/>
      <c r="AL63" s="997"/>
      <c r="AM63" s="997"/>
      <c r="AN63" s="997"/>
      <c r="AO63" s="997"/>
      <c r="AP63" s="993">
        <v>16892</v>
      </c>
      <c r="AQ63" s="993"/>
      <c r="AR63" s="993"/>
      <c r="AS63" s="993"/>
      <c r="AT63" s="993"/>
      <c r="AU63" s="993">
        <v>13066</v>
      </c>
      <c r="AV63" s="993"/>
      <c r="AW63" s="993"/>
      <c r="AX63" s="993"/>
      <c r="AY63" s="993"/>
      <c r="AZ63" s="1051"/>
      <c r="BA63" s="1051"/>
      <c r="BB63" s="1051"/>
      <c r="BC63" s="1051"/>
      <c r="BD63" s="1051"/>
      <c r="BE63" s="994"/>
      <c r="BF63" s="994"/>
      <c r="BG63" s="994"/>
      <c r="BH63" s="994"/>
      <c r="BI63" s="995"/>
      <c r="BJ63" s="1052" t="s">
        <v>419</v>
      </c>
      <c r="BK63" s="987"/>
      <c r="BL63" s="987"/>
      <c r="BM63" s="987"/>
      <c r="BN63" s="1053"/>
      <c r="BO63" s="239"/>
      <c r="BP63" s="239"/>
      <c r="BQ63" s="236">
        <v>57</v>
      </c>
      <c r="BR63" s="237"/>
      <c r="BS63" s="1026"/>
      <c r="BT63" s="1027"/>
      <c r="BU63" s="1027"/>
      <c r="BV63" s="1027"/>
      <c r="BW63" s="1027"/>
      <c r="BX63" s="1027"/>
      <c r="BY63" s="1027"/>
      <c r="BZ63" s="1027"/>
      <c r="CA63" s="1027"/>
      <c r="CB63" s="1027"/>
      <c r="CC63" s="1027"/>
      <c r="CD63" s="1027"/>
      <c r="CE63" s="1027"/>
      <c r="CF63" s="1027"/>
      <c r="CG63" s="1048"/>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1026"/>
      <c r="BT64" s="1027"/>
      <c r="BU64" s="1027"/>
      <c r="BV64" s="1027"/>
      <c r="BW64" s="1027"/>
      <c r="BX64" s="1027"/>
      <c r="BY64" s="1027"/>
      <c r="BZ64" s="1027"/>
      <c r="CA64" s="1027"/>
      <c r="CB64" s="1027"/>
      <c r="CC64" s="1027"/>
      <c r="CD64" s="1027"/>
      <c r="CE64" s="1027"/>
      <c r="CF64" s="1027"/>
      <c r="CG64" s="1048"/>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8"/>
    </row>
    <row r="65" spans="1:131" ht="26.25" customHeight="1" thickBot="1" x14ac:dyDescent="0.2">
      <c r="A65" s="230" t="s">
        <v>423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1026"/>
      <c r="BT65" s="1027"/>
      <c r="BU65" s="1027"/>
      <c r="BV65" s="1027"/>
      <c r="BW65" s="1027"/>
      <c r="BX65" s="1027"/>
      <c r="BY65" s="1027"/>
      <c r="BZ65" s="1027"/>
      <c r="CA65" s="1027"/>
      <c r="CB65" s="1027"/>
      <c r="CC65" s="1027"/>
      <c r="CD65" s="1027"/>
      <c r="CE65" s="1027"/>
      <c r="CF65" s="1027"/>
      <c r="CG65" s="1048"/>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8"/>
    </row>
    <row r="66" spans="1:131" ht="26.25" customHeight="1" x14ac:dyDescent="0.15">
      <c r="A66" s="1029" t="s">
        <v>424</v>
      </c>
      <c r="B66" s="1030"/>
      <c r="C66" s="1030"/>
      <c r="D66" s="1030"/>
      <c r="E66" s="1030"/>
      <c r="F66" s="1030"/>
      <c r="G66" s="1030"/>
      <c r="H66" s="1030"/>
      <c r="I66" s="1030"/>
      <c r="J66" s="1030"/>
      <c r="K66" s="1030"/>
      <c r="L66" s="1030"/>
      <c r="M66" s="1030"/>
      <c r="N66" s="1030"/>
      <c r="O66" s="1030"/>
      <c r="P66" s="1031"/>
      <c r="Q66" s="1035" t="s">
        <v>425</v>
      </c>
      <c r="R66" s="1036"/>
      <c r="S66" s="1036"/>
      <c r="T66" s="1036"/>
      <c r="U66" s="1037"/>
      <c r="V66" s="1035" t="s">
        <v>426</v>
      </c>
      <c r="W66" s="1036"/>
      <c r="X66" s="1036"/>
      <c r="Y66" s="1036"/>
      <c r="Z66" s="1037"/>
      <c r="AA66" s="1035" t="s">
        <v>427</v>
      </c>
      <c r="AB66" s="1036"/>
      <c r="AC66" s="1036"/>
      <c r="AD66" s="1036"/>
      <c r="AE66" s="1037"/>
      <c r="AF66" s="1041" t="s">
        <v>428</v>
      </c>
      <c r="AG66" s="1042"/>
      <c r="AH66" s="1042"/>
      <c r="AI66" s="1042"/>
      <c r="AJ66" s="1043"/>
      <c r="AK66" s="1035" t="s">
        <v>429</v>
      </c>
      <c r="AL66" s="1030"/>
      <c r="AM66" s="1030"/>
      <c r="AN66" s="1030"/>
      <c r="AO66" s="1031"/>
      <c r="AP66" s="1035" t="s">
        <v>405</v>
      </c>
      <c r="AQ66" s="1036"/>
      <c r="AR66" s="1036"/>
      <c r="AS66" s="1036"/>
      <c r="AT66" s="1037"/>
      <c r="AU66" s="1035" t="s">
        <v>430</v>
      </c>
      <c r="AV66" s="1036"/>
      <c r="AW66" s="1036"/>
      <c r="AX66" s="1036"/>
      <c r="AY66" s="1037"/>
      <c r="AZ66" s="1035" t="s">
        <v>381</v>
      </c>
      <c r="BA66" s="1036"/>
      <c r="BB66" s="1036"/>
      <c r="BC66" s="1036"/>
      <c r="BD66" s="1049"/>
      <c r="BE66" s="239"/>
      <c r="BF66" s="239"/>
      <c r="BG66" s="239"/>
      <c r="BH66" s="239"/>
      <c r="BI66" s="239"/>
      <c r="BJ66" s="239"/>
      <c r="BK66" s="239"/>
      <c r="BL66" s="239"/>
      <c r="BM66" s="239"/>
      <c r="BN66" s="239"/>
      <c r="BO66" s="239"/>
      <c r="BP66" s="239"/>
      <c r="BQ66" s="236">
        <v>60</v>
      </c>
      <c r="BR66" s="241"/>
      <c r="BS66" s="979"/>
      <c r="BT66" s="980"/>
      <c r="BU66" s="980"/>
      <c r="BV66" s="980"/>
      <c r="BW66" s="980"/>
      <c r="BX66" s="980"/>
      <c r="BY66" s="980"/>
      <c r="BZ66" s="980"/>
      <c r="CA66" s="980"/>
      <c r="CB66" s="980"/>
      <c r="CC66" s="980"/>
      <c r="CD66" s="980"/>
      <c r="CE66" s="980"/>
      <c r="CF66" s="980"/>
      <c r="CG66" s="989"/>
      <c r="CH66" s="990"/>
      <c r="CI66" s="991"/>
      <c r="CJ66" s="991"/>
      <c r="CK66" s="991"/>
      <c r="CL66" s="992"/>
      <c r="CM66" s="990"/>
      <c r="CN66" s="991"/>
      <c r="CO66" s="991"/>
      <c r="CP66" s="991"/>
      <c r="CQ66" s="992"/>
      <c r="CR66" s="990"/>
      <c r="CS66" s="991"/>
      <c r="CT66" s="991"/>
      <c r="CU66" s="991"/>
      <c r="CV66" s="992"/>
      <c r="CW66" s="990"/>
      <c r="CX66" s="991"/>
      <c r="CY66" s="991"/>
      <c r="CZ66" s="991"/>
      <c r="DA66" s="992"/>
      <c r="DB66" s="990"/>
      <c r="DC66" s="991"/>
      <c r="DD66" s="991"/>
      <c r="DE66" s="991"/>
      <c r="DF66" s="992"/>
      <c r="DG66" s="990"/>
      <c r="DH66" s="991"/>
      <c r="DI66" s="991"/>
      <c r="DJ66" s="991"/>
      <c r="DK66" s="992"/>
      <c r="DL66" s="990"/>
      <c r="DM66" s="991"/>
      <c r="DN66" s="991"/>
      <c r="DO66" s="991"/>
      <c r="DP66" s="992"/>
      <c r="DQ66" s="990"/>
      <c r="DR66" s="991"/>
      <c r="DS66" s="991"/>
      <c r="DT66" s="991"/>
      <c r="DU66" s="992"/>
      <c r="DV66" s="979"/>
      <c r="DW66" s="980"/>
      <c r="DX66" s="980"/>
      <c r="DY66" s="980"/>
      <c r="DZ66" s="981"/>
      <c r="EA66" s="228"/>
    </row>
    <row r="67" spans="1:13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0"/>
      <c r="BE67" s="239"/>
      <c r="BF67" s="239"/>
      <c r="BG67" s="239"/>
      <c r="BH67" s="239"/>
      <c r="BI67" s="239"/>
      <c r="BJ67" s="239"/>
      <c r="BK67" s="239"/>
      <c r="BL67" s="239"/>
      <c r="BM67" s="239"/>
      <c r="BN67" s="239"/>
      <c r="BO67" s="239"/>
      <c r="BP67" s="239"/>
      <c r="BQ67" s="236">
        <v>61</v>
      </c>
      <c r="BR67" s="241"/>
      <c r="BS67" s="979"/>
      <c r="BT67" s="980"/>
      <c r="BU67" s="980"/>
      <c r="BV67" s="980"/>
      <c r="BW67" s="980"/>
      <c r="BX67" s="980"/>
      <c r="BY67" s="980"/>
      <c r="BZ67" s="980"/>
      <c r="CA67" s="980"/>
      <c r="CB67" s="980"/>
      <c r="CC67" s="980"/>
      <c r="CD67" s="980"/>
      <c r="CE67" s="980"/>
      <c r="CF67" s="980"/>
      <c r="CG67" s="989"/>
      <c r="CH67" s="990"/>
      <c r="CI67" s="991"/>
      <c r="CJ67" s="991"/>
      <c r="CK67" s="991"/>
      <c r="CL67" s="992"/>
      <c r="CM67" s="990"/>
      <c r="CN67" s="991"/>
      <c r="CO67" s="991"/>
      <c r="CP67" s="991"/>
      <c r="CQ67" s="992"/>
      <c r="CR67" s="990"/>
      <c r="CS67" s="991"/>
      <c r="CT67" s="991"/>
      <c r="CU67" s="991"/>
      <c r="CV67" s="992"/>
      <c r="CW67" s="990"/>
      <c r="CX67" s="991"/>
      <c r="CY67" s="991"/>
      <c r="CZ67" s="991"/>
      <c r="DA67" s="992"/>
      <c r="DB67" s="990"/>
      <c r="DC67" s="991"/>
      <c r="DD67" s="991"/>
      <c r="DE67" s="991"/>
      <c r="DF67" s="992"/>
      <c r="DG67" s="990"/>
      <c r="DH67" s="991"/>
      <c r="DI67" s="991"/>
      <c r="DJ67" s="991"/>
      <c r="DK67" s="992"/>
      <c r="DL67" s="990"/>
      <c r="DM67" s="991"/>
      <c r="DN67" s="991"/>
      <c r="DO67" s="991"/>
      <c r="DP67" s="992"/>
      <c r="DQ67" s="990"/>
      <c r="DR67" s="991"/>
      <c r="DS67" s="991"/>
      <c r="DT67" s="991"/>
      <c r="DU67" s="992"/>
      <c r="DV67" s="979"/>
      <c r="DW67" s="980"/>
      <c r="DX67" s="980"/>
      <c r="DY67" s="980"/>
      <c r="DZ67" s="981"/>
      <c r="EA67" s="228"/>
    </row>
    <row r="68" spans="1:131" ht="26.25" customHeight="1" thickTop="1" x14ac:dyDescent="0.15">
      <c r="A68" s="234">
        <v>1</v>
      </c>
      <c r="B68" s="1019" t="s">
        <v>597</v>
      </c>
      <c r="C68" s="1020"/>
      <c r="D68" s="1020"/>
      <c r="E68" s="1020"/>
      <c r="F68" s="1020"/>
      <c r="G68" s="1020"/>
      <c r="H68" s="1020"/>
      <c r="I68" s="1020"/>
      <c r="J68" s="1020"/>
      <c r="K68" s="1020"/>
      <c r="L68" s="1020"/>
      <c r="M68" s="1020"/>
      <c r="N68" s="1020"/>
      <c r="O68" s="1020"/>
      <c r="P68" s="1021"/>
      <c r="Q68" s="1022">
        <v>467</v>
      </c>
      <c r="R68" s="1016"/>
      <c r="S68" s="1016"/>
      <c r="T68" s="1016"/>
      <c r="U68" s="1016"/>
      <c r="V68" s="1016">
        <v>452</v>
      </c>
      <c r="W68" s="1016"/>
      <c r="X68" s="1016"/>
      <c r="Y68" s="1016"/>
      <c r="Z68" s="1016"/>
      <c r="AA68" s="1016">
        <v>15</v>
      </c>
      <c r="AB68" s="1016"/>
      <c r="AC68" s="1016"/>
      <c r="AD68" s="1016"/>
      <c r="AE68" s="1016"/>
      <c r="AF68" s="1016">
        <v>15</v>
      </c>
      <c r="AG68" s="1016"/>
      <c r="AH68" s="1016"/>
      <c r="AI68" s="1016"/>
      <c r="AJ68" s="1016"/>
      <c r="AK68" s="1016" t="s">
        <v>606</v>
      </c>
      <c r="AL68" s="1016"/>
      <c r="AM68" s="1016"/>
      <c r="AN68" s="1016"/>
      <c r="AO68" s="1016"/>
      <c r="AP68" s="1016" t="s">
        <v>606</v>
      </c>
      <c r="AQ68" s="1016"/>
      <c r="AR68" s="1016"/>
      <c r="AS68" s="1016"/>
      <c r="AT68" s="1016"/>
      <c r="AU68" s="1016" t="s">
        <v>606</v>
      </c>
      <c r="AV68" s="1016"/>
      <c r="AW68" s="1016"/>
      <c r="AX68" s="1016"/>
      <c r="AY68" s="1016"/>
      <c r="AZ68" s="1017"/>
      <c r="BA68" s="1017"/>
      <c r="BB68" s="1017"/>
      <c r="BC68" s="1017"/>
      <c r="BD68" s="1018"/>
      <c r="BE68" s="239"/>
      <c r="BF68" s="239"/>
      <c r="BG68" s="239"/>
      <c r="BH68" s="239"/>
      <c r="BI68" s="239"/>
      <c r="BJ68" s="239"/>
      <c r="BK68" s="239"/>
      <c r="BL68" s="239"/>
      <c r="BM68" s="239"/>
      <c r="BN68" s="239"/>
      <c r="BO68" s="239"/>
      <c r="BP68" s="239"/>
      <c r="BQ68" s="236">
        <v>62</v>
      </c>
      <c r="BR68" s="241"/>
      <c r="BS68" s="979"/>
      <c r="BT68" s="980"/>
      <c r="BU68" s="980"/>
      <c r="BV68" s="980"/>
      <c r="BW68" s="980"/>
      <c r="BX68" s="980"/>
      <c r="BY68" s="980"/>
      <c r="BZ68" s="980"/>
      <c r="CA68" s="980"/>
      <c r="CB68" s="980"/>
      <c r="CC68" s="980"/>
      <c r="CD68" s="980"/>
      <c r="CE68" s="980"/>
      <c r="CF68" s="980"/>
      <c r="CG68" s="989"/>
      <c r="CH68" s="990"/>
      <c r="CI68" s="991"/>
      <c r="CJ68" s="991"/>
      <c r="CK68" s="991"/>
      <c r="CL68" s="992"/>
      <c r="CM68" s="990"/>
      <c r="CN68" s="991"/>
      <c r="CO68" s="991"/>
      <c r="CP68" s="991"/>
      <c r="CQ68" s="992"/>
      <c r="CR68" s="990"/>
      <c r="CS68" s="991"/>
      <c r="CT68" s="991"/>
      <c r="CU68" s="991"/>
      <c r="CV68" s="992"/>
      <c r="CW68" s="990"/>
      <c r="CX68" s="991"/>
      <c r="CY68" s="991"/>
      <c r="CZ68" s="991"/>
      <c r="DA68" s="992"/>
      <c r="DB68" s="990"/>
      <c r="DC68" s="991"/>
      <c r="DD68" s="991"/>
      <c r="DE68" s="991"/>
      <c r="DF68" s="992"/>
      <c r="DG68" s="990"/>
      <c r="DH68" s="991"/>
      <c r="DI68" s="991"/>
      <c r="DJ68" s="991"/>
      <c r="DK68" s="992"/>
      <c r="DL68" s="990"/>
      <c r="DM68" s="991"/>
      <c r="DN68" s="991"/>
      <c r="DO68" s="991"/>
      <c r="DP68" s="992"/>
      <c r="DQ68" s="990"/>
      <c r="DR68" s="991"/>
      <c r="DS68" s="991"/>
      <c r="DT68" s="991"/>
      <c r="DU68" s="992"/>
      <c r="DV68" s="979"/>
      <c r="DW68" s="980"/>
      <c r="DX68" s="980"/>
      <c r="DY68" s="980"/>
      <c r="DZ68" s="981"/>
      <c r="EA68" s="228"/>
    </row>
    <row r="69" spans="1:131" ht="26.25" customHeight="1" x14ac:dyDescent="0.15">
      <c r="A69" s="236">
        <v>2</v>
      </c>
      <c r="B69" s="1008" t="s">
        <v>598</v>
      </c>
      <c r="C69" s="1009"/>
      <c r="D69" s="1009"/>
      <c r="E69" s="1009"/>
      <c r="F69" s="1009"/>
      <c r="G69" s="1009"/>
      <c r="H69" s="1009"/>
      <c r="I69" s="1009"/>
      <c r="J69" s="1009"/>
      <c r="K69" s="1009"/>
      <c r="L69" s="1009"/>
      <c r="M69" s="1009"/>
      <c r="N69" s="1009"/>
      <c r="O69" s="1009"/>
      <c r="P69" s="1010"/>
      <c r="Q69" s="1011">
        <v>990</v>
      </c>
      <c r="R69" s="1005"/>
      <c r="S69" s="1005"/>
      <c r="T69" s="1005"/>
      <c r="U69" s="1005"/>
      <c r="V69" s="1005">
        <v>961</v>
      </c>
      <c r="W69" s="1005"/>
      <c r="X69" s="1005"/>
      <c r="Y69" s="1005"/>
      <c r="Z69" s="1005"/>
      <c r="AA69" s="1005">
        <v>29</v>
      </c>
      <c r="AB69" s="1005"/>
      <c r="AC69" s="1005"/>
      <c r="AD69" s="1005"/>
      <c r="AE69" s="1005"/>
      <c r="AF69" s="1005">
        <v>29</v>
      </c>
      <c r="AG69" s="1005"/>
      <c r="AH69" s="1005"/>
      <c r="AI69" s="1005"/>
      <c r="AJ69" s="1005"/>
      <c r="AK69" s="1005" t="s">
        <v>606</v>
      </c>
      <c r="AL69" s="1005"/>
      <c r="AM69" s="1005"/>
      <c r="AN69" s="1005"/>
      <c r="AO69" s="1005"/>
      <c r="AP69" s="1005">
        <v>194</v>
      </c>
      <c r="AQ69" s="1005"/>
      <c r="AR69" s="1005"/>
      <c r="AS69" s="1005"/>
      <c r="AT69" s="1005"/>
      <c r="AU69" s="1005">
        <v>163</v>
      </c>
      <c r="AV69" s="1005"/>
      <c r="AW69" s="1005"/>
      <c r="AX69" s="1005"/>
      <c r="AY69" s="1005"/>
      <c r="AZ69" s="1006"/>
      <c r="BA69" s="1006"/>
      <c r="BB69" s="1006"/>
      <c r="BC69" s="1006"/>
      <c r="BD69" s="1007"/>
      <c r="BE69" s="239"/>
      <c r="BF69" s="239"/>
      <c r="BG69" s="239"/>
      <c r="BH69" s="239"/>
      <c r="BI69" s="239"/>
      <c r="BJ69" s="239"/>
      <c r="BK69" s="239"/>
      <c r="BL69" s="239"/>
      <c r="BM69" s="239"/>
      <c r="BN69" s="239"/>
      <c r="BO69" s="239"/>
      <c r="BP69" s="239"/>
      <c r="BQ69" s="236">
        <v>63</v>
      </c>
      <c r="BR69" s="241"/>
      <c r="BS69" s="979"/>
      <c r="BT69" s="980"/>
      <c r="BU69" s="980"/>
      <c r="BV69" s="980"/>
      <c r="BW69" s="980"/>
      <c r="BX69" s="980"/>
      <c r="BY69" s="980"/>
      <c r="BZ69" s="980"/>
      <c r="CA69" s="980"/>
      <c r="CB69" s="980"/>
      <c r="CC69" s="980"/>
      <c r="CD69" s="980"/>
      <c r="CE69" s="980"/>
      <c r="CF69" s="980"/>
      <c r="CG69" s="989"/>
      <c r="CH69" s="990"/>
      <c r="CI69" s="991"/>
      <c r="CJ69" s="991"/>
      <c r="CK69" s="991"/>
      <c r="CL69" s="992"/>
      <c r="CM69" s="990"/>
      <c r="CN69" s="991"/>
      <c r="CO69" s="991"/>
      <c r="CP69" s="991"/>
      <c r="CQ69" s="992"/>
      <c r="CR69" s="990"/>
      <c r="CS69" s="991"/>
      <c r="CT69" s="991"/>
      <c r="CU69" s="991"/>
      <c r="CV69" s="992"/>
      <c r="CW69" s="990"/>
      <c r="CX69" s="991"/>
      <c r="CY69" s="991"/>
      <c r="CZ69" s="991"/>
      <c r="DA69" s="992"/>
      <c r="DB69" s="990"/>
      <c r="DC69" s="991"/>
      <c r="DD69" s="991"/>
      <c r="DE69" s="991"/>
      <c r="DF69" s="992"/>
      <c r="DG69" s="990"/>
      <c r="DH69" s="991"/>
      <c r="DI69" s="991"/>
      <c r="DJ69" s="991"/>
      <c r="DK69" s="992"/>
      <c r="DL69" s="990"/>
      <c r="DM69" s="991"/>
      <c r="DN69" s="991"/>
      <c r="DO69" s="991"/>
      <c r="DP69" s="992"/>
      <c r="DQ69" s="990"/>
      <c r="DR69" s="991"/>
      <c r="DS69" s="991"/>
      <c r="DT69" s="991"/>
      <c r="DU69" s="992"/>
      <c r="DV69" s="979"/>
      <c r="DW69" s="980"/>
      <c r="DX69" s="980"/>
      <c r="DY69" s="980"/>
      <c r="DZ69" s="981"/>
      <c r="EA69" s="228"/>
    </row>
    <row r="70" spans="1:131" ht="26.25" customHeight="1" x14ac:dyDescent="0.15">
      <c r="A70" s="236">
        <v>3</v>
      </c>
      <c r="B70" s="1008" t="s">
        <v>599</v>
      </c>
      <c r="C70" s="1009"/>
      <c r="D70" s="1009"/>
      <c r="E70" s="1009"/>
      <c r="F70" s="1009"/>
      <c r="G70" s="1009"/>
      <c r="H70" s="1009"/>
      <c r="I70" s="1009"/>
      <c r="J70" s="1009"/>
      <c r="K70" s="1009"/>
      <c r="L70" s="1009"/>
      <c r="M70" s="1009"/>
      <c r="N70" s="1009"/>
      <c r="O70" s="1009"/>
      <c r="P70" s="1010"/>
      <c r="Q70" s="1011">
        <v>1099</v>
      </c>
      <c r="R70" s="1005"/>
      <c r="S70" s="1005"/>
      <c r="T70" s="1005"/>
      <c r="U70" s="1005"/>
      <c r="V70" s="1005">
        <v>1071</v>
      </c>
      <c r="W70" s="1005"/>
      <c r="X70" s="1005"/>
      <c r="Y70" s="1005"/>
      <c r="Z70" s="1005"/>
      <c r="AA70" s="1005">
        <v>28</v>
      </c>
      <c r="AB70" s="1005"/>
      <c r="AC70" s="1005"/>
      <c r="AD70" s="1005"/>
      <c r="AE70" s="1005"/>
      <c r="AF70" s="1005">
        <v>28</v>
      </c>
      <c r="AG70" s="1005"/>
      <c r="AH70" s="1005"/>
      <c r="AI70" s="1005"/>
      <c r="AJ70" s="1005"/>
      <c r="AK70" s="1005" t="s">
        <v>606</v>
      </c>
      <c r="AL70" s="1005"/>
      <c r="AM70" s="1005"/>
      <c r="AN70" s="1005"/>
      <c r="AO70" s="1005"/>
      <c r="AP70" s="1005">
        <v>36</v>
      </c>
      <c r="AQ70" s="1005"/>
      <c r="AR70" s="1005"/>
      <c r="AS70" s="1005"/>
      <c r="AT70" s="1005"/>
      <c r="AU70" s="1005">
        <v>12</v>
      </c>
      <c r="AV70" s="1005"/>
      <c r="AW70" s="1005"/>
      <c r="AX70" s="1005"/>
      <c r="AY70" s="1005"/>
      <c r="AZ70" s="1006"/>
      <c r="BA70" s="1006"/>
      <c r="BB70" s="1006"/>
      <c r="BC70" s="1006"/>
      <c r="BD70" s="1007"/>
      <c r="BE70" s="239"/>
      <c r="BF70" s="239"/>
      <c r="BG70" s="239"/>
      <c r="BH70" s="239"/>
      <c r="BI70" s="239"/>
      <c r="BJ70" s="239"/>
      <c r="BK70" s="239"/>
      <c r="BL70" s="239"/>
      <c r="BM70" s="239"/>
      <c r="BN70" s="239"/>
      <c r="BO70" s="239"/>
      <c r="BP70" s="239"/>
      <c r="BQ70" s="236">
        <v>64</v>
      </c>
      <c r="BR70" s="241"/>
      <c r="BS70" s="979"/>
      <c r="BT70" s="980"/>
      <c r="BU70" s="980"/>
      <c r="BV70" s="980"/>
      <c r="BW70" s="980"/>
      <c r="BX70" s="980"/>
      <c r="BY70" s="980"/>
      <c r="BZ70" s="980"/>
      <c r="CA70" s="980"/>
      <c r="CB70" s="980"/>
      <c r="CC70" s="980"/>
      <c r="CD70" s="980"/>
      <c r="CE70" s="980"/>
      <c r="CF70" s="980"/>
      <c r="CG70" s="989"/>
      <c r="CH70" s="990"/>
      <c r="CI70" s="991"/>
      <c r="CJ70" s="991"/>
      <c r="CK70" s="991"/>
      <c r="CL70" s="992"/>
      <c r="CM70" s="990"/>
      <c r="CN70" s="991"/>
      <c r="CO70" s="991"/>
      <c r="CP70" s="991"/>
      <c r="CQ70" s="992"/>
      <c r="CR70" s="990"/>
      <c r="CS70" s="991"/>
      <c r="CT70" s="991"/>
      <c r="CU70" s="991"/>
      <c r="CV70" s="992"/>
      <c r="CW70" s="990"/>
      <c r="CX70" s="991"/>
      <c r="CY70" s="991"/>
      <c r="CZ70" s="991"/>
      <c r="DA70" s="992"/>
      <c r="DB70" s="990"/>
      <c r="DC70" s="991"/>
      <c r="DD70" s="991"/>
      <c r="DE70" s="991"/>
      <c r="DF70" s="992"/>
      <c r="DG70" s="990"/>
      <c r="DH70" s="991"/>
      <c r="DI70" s="991"/>
      <c r="DJ70" s="991"/>
      <c r="DK70" s="992"/>
      <c r="DL70" s="990"/>
      <c r="DM70" s="991"/>
      <c r="DN70" s="991"/>
      <c r="DO70" s="991"/>
      <c r="DP70" s="992"/>
      <c r="DQ70" s="990"/>
      <c r="DR70" s="991"/>
      <c r="DS70" s="991"/>
      <c r="DT70" s="991"/>
      <c r="DU70" s="992"/>
      <c r="DV70" s="979"/>
      <c r="DW70" s="980"/>
      <c r="DX70" s="980"/>
      <c r="DY70" s="980"/>
      <c r="DZ70" s="981"/>
      <c r="EA70" s="228"/>
    </row>
    <row r="71" spans="1:131" ht="26.25" customHeight="1" x14ac:dyDescent="0.15">
      <c r="A71" s="236">
        <v>4</v>
      </c>
      <c r="B71" s="1008" t="s">
        <v>600</v>
      </c>
      <c r="C71" s="1009"/>
      <c r="D71" s="1009"/>
      <c r="E71" s="1009"/>
      <c r="F71" s="1009"/>
      <c r="G71" s="1009"/>
      <c r="H71" s="1009"/>
      <c r="I71" s="1009"/>
      <c r="J71" s="1009"/>
      <c r="K71" s="1009"/>
      <c r="L71" s="1009"/>
      <c r="M71" s="1009"/>
      <c r="N71" s="1009"/>
      <c r="O71" s="1009"/>
      <c r="P71" s="1010"/>
      <c r="Q71" s="1011">
        <v>6419</v>
      </c>
      <c r="R71" s="1005"/>
      <c r="S71" s="1005"/>
      <c r="T71" s="1005"/>
      <c r="U71" s="1005"/>
      <c r="V71" s="1005">
        <v>6830</v>
      </c>
      <c r="W71" s="1005"/>
      <c r="X71" s="1005"/>
      <c r="Y71" s="1005"/>
      <c r="Z71" s="1005"/>
      <c r="AA71" s="1005">
        <v>-411</v>
      </c>
      <c r="AB71" s="1005"/>
      <c r="AC71" s="1005"/>
      <c r="AD71" s="1005"/>
      <c r="AE71" s="1005"/>
      <c r="AF71" s="1005">
        <v>3374</v>
      </c>
      <c r="AG71" s="1005"/>
      <c r="AH71" s="1005"/>
      <c r="AI71" s="1005"/>
      <c r="AJ71" s="1005"/>
      <c r="AK71" s="1005" t="s">
        <v>606</v>
      </c>
      <c r="AL71" s="1005"/>
      <c r="AM71" s="1005"/>
      <c r="AN71" s="1005"/>
      <c r="AO71" s="1005"/>
      <c r="AP71" s="1005">
        <v>17137</v>
      </c>
      <c r="AQ71" s="1005"/>
      <c r="AR71" s="1005"/>
      <c r="AS71" s="1005"/>
      <c r="AT71" s="1005"/>
      <c r="AU71" s="1005">
        <v>216</v>
      </c>
      <c r="AV71" s="1005"/>
      <c r="AW71" s="1005"/>
      <c r="AX71" s="1005"/>
      <c r="AY71" s="1005"/>
      <c r="AZ71" s="1006"/>
      <c r="BA71" s="1006"/>
      <c r="BB71" s="1006"/>
      <c r="BC71" s="1006"/>
      <c r="BD71" s="1007"/>
      <c r="BE71" s="239"/>
      <c r="BF71" s="239"/>
      <c r="BG71" s="239"/>
      <c r="BH71" s="239"/>
      <c r="BI71" s="239"/>
      <c r="BJ71" s="239"/>
      <c r="BK71" s="239"/>
      <c r="BL71" s="239"/>
      <c r="BM71" s="239"/>
      <c r="BN71" s="239"/>
      <c r="BO71" s="239"/>
      <c r="BP71" s="239"/>
      <c r="BQ71" s="236">
        <v>65</v>
      </c>
      <c r="BR71" s="241"/>
      <c r="BS71" s="979"/>
      <c r="BT71" s="980"/>
      <c r="BU71" s="980"/>
      <c r="BV71" s="980"/>
      <c r="BW71" s="980"/>
      <c r="BX71" s="980"/>
      <c r="BY71" s="980"/>
      <c r="BZ71" s="980"/>
      <c r="CA71" s="980"/>
      <c r="CB71" s="980"/>
      <c r="CC71" s="980"/>
      <c r="CD71" s="980"/>
      <c r="CE71" s="980"/>
      <c r="CF71" s="980"/>
      <c r="CG71" s="989"/>
      <c r="CH71" s="990"/>
      <c r="CI71" s="991"/>
      <c r="CJ71" s="991"/>
      <c r="CK71" s="991"/>
      <c r="CL71" s="992"/>
      <c r="CM71" s="990"/>
      <c r="CN71" s="991"/>
      <c r="CO71" s="991"/>
      <c r="CP71" s="991"/>
      <c r="CQ71" s="992"/>
      <c r="CR71" s="990"/>
      <c r="CS71" s="991"/>
      <c r="CT71" s="991"/>
      <c r="CU71" s="991"/>
      <c r="CV71" s="992"/>
      <c r="CW71" s="990"/>
      <c r="CX71" s="991"/>
      <c r="CY71" s="991"/>
      <c r="CZ71" s="991"/>
      <c r="DA71" s="992"/>
      <c r="DB71" s="990"/>
      <c r="DC71" s="991"/>
      <c r="DD71" s="991"/>
      <c r="DE71" s="991"/>
      <c r="DF71" s="992"/>
      <c r="DG71" s="990"/>
      <c r="DH71" s="991"/>
      <c r="DI71" s="991"/>
      <c r="DJ71" s="991"/>
      <c r="DK71" s="992"/>
      <c r="DL71" s="990"/>
      <c r="DM71" s="991"/>
      <c r="DN71" s="991"/>
      <c r="DO71" s="991"/>
      <c r="DP71" s="992"/>
      <c r="DQ71" s="990"/>
      <c r="DR71" s="991"/>
      <c r="DS71" s="991"/>
      <c r="DT71" s="991"/>
      <c r="DU71" s="992"/>
      <c r="DV71" s="979"/>
      <c r="DW71" s="980"/>
      <c r="DX71" s="980"/>
      <c r="DY71" s="980"/>
      <c r="DZ71" s="981"/>
      <c r="EA71" s="228"/>
    </row>
    <row r="72" spans="1:131" ht="26.25" customHeight="1" x14ac:dyDescent="0.15">
      <c r="A72" s="236">
        <v>5</v>
      </c>
      <c r="B72" s="1008" t="s">
        <v>601</v>
      </c>
      <c r="C72" s="1009"/>
      <c r="D72" s="1009"/>
      <c r="E72" s="1009"/>
      <c r="F72" s="1009"/>
      <c r="G72" s="1009"/>
      <c r="H72" s="1009"/>
      <c r="I72" s="1009"/>
      <c r="J72" s="1009"/>
      <c r="K72" s="1009"/>
      <c r="L72" s="1009"/>
      <c r="M72" s="1009"/>
      <c r="N72" s="1009"/>
      <c r="O72" s="1009"/>
      <c r="P72" s="1010"/>
      <c r="Q72" s="1011">
        <v>318</v>
      </c>
      <c r="R72" s="1005"/>
      <c r="S72" s="1005"/>
      <c r="T72" s="1005"/>
      <c r="U72" s="1005"/>
      <c r="V72" s="1005">
        <v>315</v>
      </c>
      <c r="W72" s="1005"/>
      <c r="X72" s="1005"/>
      <c r="Y72" s="1005"/>
      <c r="Z72" s="1005"/>
      <c r="AA72" s="1005">
        <v>3</v>
      </c>
      <c r="AB72" s="1005"/>
      <c r="AC72" s="1005"/>
      <c r="AD72" s="1005"/>
      <c r="AE72" s="1005"/>
      <c r="AF72" s="1005">
        <v>3</v>
      </c>
      <c r="AG72" s="1005"/>
      <c r="AH72" s="1005"/>
      <c r="AI72" s="1005"/>
      <c r="AJ72" s="1005"/>
      <c r="AK72" s="1005">
        <v>226</v>
      </c>
      <c r="AL72" s="1005"/>
      <c r="AM72" s="1005"/>
      <c r="AN72" s="1005"/>
      <c r="AO72" s="1005"/>
      <c r="AP72" s="1005" t="s">
        <v>530</v>
      </c>
      <c r="AQ72" s="1005"/>
      <c r="AR72" s="1005"/>
      <c r="AS72" s="1005"/>
      <c r="AT72" s="1005"/>
      <c r="AU72" s="1005" t="s">
        <v>530</v>
      </c>
      <c r="AV72" s="1005"/>
      <c r="AW72" s="1005"/>
      <c r="AX72" s="1005"/>
      <c r="AY72" s="1005"/>
      <c r="AZ72" s="1006"/>
      <c r="BA72" s="1006"/>
      <c r="BB72" s="1006"/>
      <c r="BC72" s="1006"/>
      <c r="BD72" s="1007"/>
      <c r="BE72" s="239"/>
      <c r="BF72" s="239"/>
      <c r="BG72" s="239"/>
      <c r="BH72" s="239"/>
      <c r="BI72" s="239"/>
      <c r="BJ72" s="239"/>
      <c r="BK72" s="239"/>
      <c r="BL72" s="239"/>
      <c r="BM72" s="239"/>
      <c r="BN72" s="239"/>
      <c r="BO72" s="239"/>
      <c r="BP72" s="239"/>
      <c r="BQ72" s="236">
        <v>66</v>
      </c>
      <c r="BR72" s="241"/>
      <c r="BS72" s="979"/>
      <c r="BT72" s="980"/>
      <c r="BU72" s="980"/>
      <c r="BV72" s="980"/>
      <c r="BW72" s="980"/>
      <c r="BX72" s="980"/>
      <c r="BY72" s="980"/>
      <c r="BZ72" s="980"/>
      <c r="CA72" s="980"/>
      <c r="CB72" s="980"/>
      <c r="CC72" s="980"/>
      <c r="CD72" s="980"/>
      <c r="CE72" s="980"/>
      <c r="CF72" s="980"/>
      <c r="CG72" s="989"/>
      <c r="CH72" s="990"/>
      <c r="CI72" s="991"/>
      <c r="CJ72" s="991"/>
      <c r="CK72" s="991"/>
      <c r="CL72" s="992"/>
      <c r="CM72" s="990"/>
      <c r="CN72" s="991"/>
      <c r="CO72" s="991"/>
      <c r="CP72" s="991"/>
      <c r="CQ72" s="992"/>
      <c r="CR72" s="990"/>
      <c r="CS72" s="991"/>
      <c r="CT72" s="991"/>
      <c r="CU72" s="991"/>
      <c r="CV72" s="992"/>
      <c r="CW72" s="990"/>
      <c r="CX72" s="991"/>
      <c r="CY72" s="991"/>
      <c r="CZ72" s="991"/>
      <c r="DA72" s="992"/>
      <c r="DB72" s="990"/>
      <c r="DC72" s="991"/>
      <c r="DD72" s="991"/>
      <c r="DE72" s="991"/>
      <c r="DF72" s="992"/>
      <c r="DG72" s="990"/>
      <c r="DH72" s="991"/>
      <c r="DI72" s="991"/>
      <c r="DJ72" s="991"/>
      <c r="DK72" s="992"/>
      <c r="DL72" s="990"/>
      <c r="DM72" s="991"/>
      <c r="DN72" s="991"/>
      <c r="DO72" s="991"/>
      <c r="DP72" s="992"/>
      <c r="DQ72" s="990"/>
      <c r="DR72" s="991"/>
      <c r="DS72" s="991"/>
      <c r="DT72" s="991"/>
      <c r="DU72" s="992"/>
      <c r="DV72" s="979"/>
      <c r="DW72" s="980"/>
      <c r="DX72" s="980"/>
      <c r="DY72" s="980"/>
      <c r="DZ72" s="981"/>
      <c r="EA72" s="228"/>
    </row>
    <row r="73" spans="1:131" ht="26.25" customHeight="1" x14ac:dyDescent="0.15">
      <c r="A73" s="236">
        <v>6</v>
      </c>
      <c r="B73" s="1008" t="s">
        <v>602</v>
      </c>
      <c r="C73" s="1009"/>
      <c r="D73" s="1009"/>
      <c r="E73" s="1009"/>
      <c r="F73" s="1009"/>
      <c r="G73" s="1009"/>
      <c r="H73" s="1009"/>
      <c r="I73" s="1009"/>
      <c r="J73" s="1009"/>
      <c r="K73" s="1009"/>
      <c r="L73" s="1009"/>
      <c r="M73" s="1009"/>
      <c r="N73" s="1009"/>
      <c r="O73" s="1009"/>
      <c r="P73" s="1010"/>
      <c r="Q73" s="1011">
        <v>292382</v>
      </c>
      <c r="R73" s="1005"/>
      <c r="S73" s="1005"/>
      <c r="T73" s="1005"/>
      <c r="U73" s="1005"/>
      <c r="V73" s="1005">
        <v>292372</v>
      </c>
      <c r="W73" s="1005"/>
      <c r="X73" s="1005"/>
      <c r="Y73" s="1005"/>
      <c r="Z73" s="1005"/>
      <c r="AA73" s="1005">
        <v>10</v>
      </c>
      <c r="AB73" s="1005"/>
      <c r="AC73" s="1005"/>
      <c r="AD73" s="1005"/>
      <c r="AE73" s="1005"/>
      <c r="AF73" s="1005">
        <v>10</v>
      </c>
      <c r="AG73" s="1005"/>
      <c r="AH73" s="1005"/>
      <c r="AI73" s="1005"/>
      <c r="AJ73" s="1005"/>
      <c r="AK73" s="1005">
        <v>8484</v>
      </c>
      <c r="AL73" s="1005"/>
      <c r="AM73" s="1005"/>
      <c r="AN73" s="1005"/>
      <c r="AO73" s="1005"/>
      <c r="AP73" s="1005" t="s">
        <v>530</v>
      </c>
      <c r="AQ73" s="1005"/>
      <c r="AR73" s="1005"/>
      <c r="AS73" s="1005"/>
      <c r="AT73" s="1005"/>
      <c r="AU73" s="1005" t="s">
        <v>530</v>
      </c>
      <c r="AV73" s="1005"/>
      <c r="AW73" s="1005"/>
      <c r="AX73" s="1005"/>
      <c r="AY73" s="1005"/>
      <c r="AZ73" s="1006"/>
      <c r="BA73" s="1006"/>
      <c r="BB73" s="1006"/>
      <c r="BC73" s="1006"/>
      <c r="BD73" s="1007"/>
      <c r="BE73" s="239"/>
      <c r="BF73" s="239"/>
      <c r="BG73" s="239"/>
      <c r="BH73" s="239"/>
      <c r="BI73" s="239"/>
      <c r="BJ73" s="239"/>
      <c r="BK73" s="239"/>
      <c r="BL73" s="239"/>
      <c r="BM73" s="239"/>
      <c r="BN73" s="239"/>
      <c r="BO73" s="239"/>
      <c r="BP73" s="239"/>
      <c r="BQ73" s="236">
        <v>67</v>
      </c>
      <c r="BR73" s="241"/>
      <c r="BS73" s="979"/>
      <c r="BT73" s="980"/>
      <c r="BU73" s="980"/>
      <c r="BV73" s="980"/>
      <c r="BW73" s="980"/>
      <c r="BX73" s="980"/>
      <c r="BY73" s="980"/>
      <c r="BZ73" s="980"/>
      <c r="CA73" s="980"/>
      <c r="CB73" s="980"/>
      <c r="CC73" s="980"/>
      <c r="CD73" s="980"/>
      <c r="CE73" s="980"/>
      <c r="CF73" s="980"/>
      <c r="CG73" s="989"/>
      <c r="CH73" s="990"/>
      <c r="CI73" s="991"/>
      <c r="CJ73" s="991"/>
      <c r="CK73" s="991"/>
      <c r="CL73" s="992"/>
      <c r="CM73" s="990"/>
      <c r="CN73" s="991"/>
      <c r="CO73" s="991"/>
      <c r="CP73" s="991"/>
      <c r="CQ73" s="992"/>
      <c r="CR73" s="990"/>
      <c r="CS73" s="991"/>
      <c r="CT73" s="991"/>
      <c r="CU73" s="991"/>
      <c r="CV73" s="992"/>
      <c r="CW73" s="990"/>
      <c r="CX73" s="991"/>
      <c r="CY73" s="991"/>
      <c r="CZ73" s="991"/>
      <c r="DA73" s="992"/>
      <c r="DB73" s="990"/>
      <c r="DC73" s="991"/>
      <c r="DD73" s="991"/>
      <c r="DE73" s="991"/>
      <c r="DF73" s="992"/>
      <c r="DG73" s="990"/>
      <c r="DH73" s="991"/>
      <c r="DI73" s="991"/>
      <c r="DJ73" s="991"/>
      <c r="DK73" s="992"/>
      <c r="DL73" s="990"/>
      <c r="DM73" s="991"/>
      <c r="DN73" s="991"/>
      <c r="DO73" s="991"/>
      <c r="DP73" s="992"/>
      <c r="DQ73" s="990"/>
      <c r="DR73" s="991"/>
      <c r="DS73" s="991"/>
      <c r="DT73" s="991"/>
      <c r="DU73" s="992"/>
      <c r="DV73" s="979"/>
      <c r="DW73" s="980"/>
      <c r="DX73" s="980"/>
      <c r="DY73" s="980"/>
      <c r="DZ73" s="981"/>
      <c r="EA73" s="228"/>
    </row>
    <row r="74" spans="1:131" ht="26.25" customHeight="1" x14ac:dyDescent="0.15">
      <c r="A74" s="236">
        <v>7</v>
      </c>
      <c r="B74" s="1008" t="s">
        <v>603</v>
      </c>
      <c r="C74" s="1009"/>
      <c r="D74" s="1009"/>
      <c r="E74" s="1009"/>
      <c r="F74" s="1009"/>
      <c r="G74" s="1009"/>
      <c r="H74" s="1009"/>
      <c r="I74" s="1009"/>
      <c r="J74" s="1009"/>
      <c r="K74" s="1009"/>
      <c r="L74" s="1009"/>
      <c r="M74" s="1009"/>
      <c r="N74" s="1009"/>
      <c r="O74" s="1009"/>
      <c r="P74" s="1010"/>
      <c r="Q74" s="1011">
        <v>6273</v>
      </c>
      <c r="R74" s="1005"/>
      <c r="S74" s="1005"/>
      <c r="T74" s="1005"/>
      <c r="U74" s="1005"/>
      <c r="V74" s="1005">
        <v>6106</v>
      </c>
      <c r="W74" s="1005"/>
      <c r="X74" s="1005"/>
      <c r="Y74" s="1005"/>
      <c r="Z74" s="1005"/>
      <c r="AA74" s="1005">
        <v>167</v>
      </c>
      <c r="AB74" s="1005"/>
      <c r="AC74" s="1005"/>
      <c r="AD74" s="1005"/>
      <c r="AE74" s="1005"/>
      <c r="AF74" s="1005">
        <v>167</v>
      </c>
      <c r="AG74" s="1005"/>
      <c r="AH74" s="1005"/>
      <c r="AI74" s="1005"/>
      <c r="AJ74" s="1005"/>
      <c r="AK74" s="1005">
        <v>19</v>
      </c>
      <c r="AL74" s="1005"/>
      <c r="AM74" s="1005"/>
      <c r="AN74" s="1005"/>
      <c r="AO74" s="1005"/>
      <c r="AP74" s="1005" t="s">
        <v>530</v>
      </c>
      <c r="AQ74" s="1005"/>
      <c r="AR74" s="1005"/>
      <c r="AS74" s="1005"/>
      <c r="AT74" s="1005"/>
      <c r="AU74" s="1005" t="s">
        <v>530</v>
      </c>
      <c r="AV74" s="1005"/>
      <c r="AW74" s="1005"/>
      <c r="AX74" s="1005"/>
      <c r="AY74" s="1005"/>
      <c r="AZ74" s="1006"/>
      <c r="BA74" s="1006"/>
      <c r="BB74" s="1006"/>
      <c r="BC74" s="1006"/>
      <c r="BD74" s="1007"/>
      <c r="BE74" s="239"/>
      <c r="BF74" s="239"/>
      <c r="BG74" s="239"/>
      <c r="BH74" s="239"/>
      <c r="BI74" s="239"/>
      <c r="BJ74" s="239"/>
      <c r="BK74" s="239"/>
      <c r="BL74" s="239"/>
      <c r="BM74" s="239"/>
      <c r="BN74" s="239"/>
      <c r="BO74" s="239"/>
      <c r="BP74" s="239"/>
      <c r="BQ74" s="236">
        <v>68</v>
      </c>
      <c r="BR74" s="241"/>
      <c r="BS74" s="979"/>
      <c r="BT74" s="980"/>
      <c r="BU74" s="980"/>
      <c r="BV74" s="980"/>
      <c r="BW74" s="980"/>
      <c r="BX74" s="980"/>
      <c r="BY74" s="980"/>
      <c r="BZ74" s="980"/>
      <c r="CA74" s="980"/>
      <c r="CB74" s="980"/>
      <c r="CC74" s="980"/>
      <c r="CD74" s="980"/>
      <c r="CE74" s="980"/>
      <c r="CF74" s="980"/>
      <c r="CG74" s="989"/>
      <c r="CH74" s="990"/>
      <c r="CI74" s="991"/>
      <c r="CJ74" s="991"/>
      <c r="CK74" s="991"/>
      <c r="CL74" s="992"/>
      <c r="CM74" s="990"/>
      <c r="CN74" s="991"/>
      <c r="CO74" s="991"/>
      <c r="CP74" s="991"/>
      <c r="CQ74" s="992"/>
      <c r="CR74" s="990"/>
      <c r="CS74" s="991"/>
      <c r="CT74" s="991"/>
      <c r="CU74" s="991"/>
      <c r="CV74" s="992"/>
      <c r="CW74" s="990"/>
      <c r="CX74" s="991"/>
      <c r="CY74" s="991"/>
      <c r="CZ74" s="991"/>
      <c r="DA74" s="992"/>
      <c r="DB74" s="990"/>
      <c r="DC74" s="991"/>
      <c r="DD74" s="991"/>
      <c r="DE74" s="991"/>
      <c r="DF74" s="992"/>
      <c r="DG74" s="990"/>
      <c r="DH74" s="991"/>
      <c r="DI74" s="991"/>
      <c r="DJ74" s="991"/>
      <c r="DK74" s="992"/>
      <c r="DL74" s="990"/>
      <c r="DM74" s="991"/>
      <c r="DN74" s="991"/>
      <c r="DO74" s="991"/>
      <c r="DP74" s="992"/>
      <c r="DQ74" s="990"/>
      <c r="DR74" s="991"/>
      <c r="DS74" s="991"/>
      <c r="DT74" s="991"/>
      <c r="DU74" s="992"/>
      <c r="DV74" s="979"/>
      <c r="DW74" s="980"/>
      <c r="DX74" s="980"/>
      <c r="DY74" s="980"/>
      <c r="DZ74" s="981"/>
      <c r="EA74" s="228"/>
    </row>
    <row r="75" spans="1:131" ht="26.25" customHeight="1" x14ac:dyDescent="0.15">
      <c r="A75" s="236">
        <v>8</v>
      </c>
      <c r="B75" s="1008" t="s">
        <v>604</v>
      </c>
      <c r="C75" s="1009"/>
      <c r="D75" s="1009"/>
      <c r="E75" s="1009"/>
      <c r="F75" s="1009"/>
      <c r="G75" s="1009"/>
      <c r="H75" s="1009"/>
      <c r="I75" s="1009"/>
      <c r="J75" s="1009"/>
      <c r="K75" s="1009"/>
      <c r="L75" s="1009"/>
      <c r="M75" s="1009"/>
      <c r="N75" s="1009"/>
      <c r="O75" s="1009"/>
      <c r="P75" s="1010"/>
      <c r="Q75" s="1012">
        <v>776</v>
      </c>
      <c r="R75" s="1013"/>
      <c r="S75" s="1013"/>
      <c r="T75" s="1013"/>
      <c r="U75" s="1014"/>
      <c r="V75" s="1015">
        <v>379</v>
      </c>
      <c r="W75" s="1013"/>
      <c r="X75" s="1013"/>
      <c r="Y75" s="1013"/>
      <c r="Z75" s="1014"/>
      <c r="AA75" s="1015">
        <v>397</v>
      </c>
      <c r="AB75" s="1013"/>
      <c r="AC75" s="1013"/>
      <c r="AD75" s="1013"/>
      <c r="AE75" s="1014"/>
      <c r="AF75" s="1015">
        <v>397</v>
      </c>
      <c r="AG75" s="1013"/>
      <c r="AH75" s="1013"/>
      <c r="AI75" s="1013"/>
      <c r="AJ75" s="1014"/>
      <c r="AK75" s="1015" t="s">
        <v>596</v>
      </c>
      <c r="AL75" s="1013"/>
      <c r="AM75" s="1013"/>
      <c r="AN75" s="1013"/>
      <c r="AO75" s="1014"/>
      <c r="AP75" s="1015" t="s">
        <v>530</v>
      </c>
      <c r="AQ75" s="1013"/>
      <c r="AR75" s="1013"/>
      <c r="AS75" s="1013"/>
      <c r="AT75" s="1014"/>
      <c r="AU75" s="1015" t="s">
        <v>530</v>
      </c>
      <c r="AV75" s="1013"/>
      <c r="AW75" s="1013"/>
      <c r="AX75" s="1013"/>
      <c r="AY75" s="1014"/>
      <c r="AZ75" s="1006"/>
      <c r="BA75" s="1006"/>
      <c r="BB75" s="1006"/>
      <c r="BC75" s="1006"/>
      <c r="BD75" s="1007"/>
      <c r="BE75" s="239"/>
      <c r="BF75" s="239"/>
      <c r="BG75" s="239"/>
      <c r="BH75" s="239"/>
      <c r="BI75" s="239"/>
      <c r="BJ75" s="239"/>
      <c r="BK75" s="239"/>
      <c r="BL75" s="239"/>
      <c r="BM75" s="239"/>
      <c r="BN75" s="239"/>
      <c r="BO75" s="239"/>
      <c r="BP75" s="239"/>
      <c r="BQ75" s="236">
        <v>69</v>
      </c>
      <c r="BR75" s="241"/>
      <c r="BS75" s="979"/>
      <c r="BT75" s="980"/>
      <c r="BU75" s="980"/>
      <c r="BV75" s="980"/>
      <c r="BW75" s="980"/>
      <c r="BX75" s="980"/>
      <c r="BY75" s="980"/>
      <c r="BZ75" s="980"/>
      <c r="CA75" s="980"/>
      <c r="CB75" s="980"/>
      <c r="CC75" s="980"/>
      <c r="CD75" s="980"/>
      <c r="CE75" s="980"/>
      <c r="CF75" s="980"/>
      <c r="CG75" s="989"/>
      <c r="CH75" s="990"/>
      <c r="CI75" s="991"/>
      <c r="CJ75" s="991"/>
      <c r="CK75" s="991"/>
      <c r="CL75" s="992"/>
      <c r="CM75" s="990"/>
      <c r="CN75" s="991"/>
      <c r="CO75" s="991"/>
      <c r="CP75" s="991"/>
      <c r="CQ75" s="992"/>
      <c r="CR75" s="990"/>
      <c r="CS75" s="991"/>
      <c r="CT75" s="991"/>
      <c r="CU75" s="991"/>
      <c r="CV75" s="992"/>
      <c r="CW75" s="990"/>
      <c r="CX75" s="991"/>
      <c r="CY75" s="991"/>
      <c r="CZ75" s="991"/>
      <c r="DA75" s="992"/>
      <c r="DB75" s="990"/>
      <c r="DC75" s="991"/>
      <c r="DD75" s="991"/>
      <c r="DE75" s="991"/>
      <c r="DF75" s="992"/>
      <c r="DG75" s="990"/>
      <c r="DH75" s="991"/>
      <c r="DI75" s="991"/>
      <c r="DJ75" s="991"/>
      <c r="DK75" s="992"/>
      <c r="DL75" s="990"/>
      <c r="DM75" s="991"/>
      <c r="DN75" s="991"/>
      <c r="DO75" s="991"/>
      <c r="DP75" s="992"/>
      <c r="DQ75" s="990"/>
      <c r="DR75" s="991"/>
      <c r="DS75" s="991"/>
      <c r="DT75" s="991"/>
      <c r="DU75" s="992"/>
      <c r="DV75" s="979"/>
      <c r="DW75" s="980"/>
      <c r="DX75" s="980"/>
      <c r="DY75" s="980"/>
      <c r="DZ75" s="981"/>
      <c r="EA75" s="228"/>
    </row>
    <row r="76" spans="1:131" ht="26.25" customHeight="1" x14ac:dyDescent="0.15">
      <c r="A76" s="236">
        <v>9</v>
      </c>
      <c r="B76" s="1008" t="s">
        <v>605</v>
      </c>
      <c r="C76" s="1009"/>
      <c r="D76" s="1009"/>
      <c r="E76" s="1009"/>
      <c r="F76" s="1009"/>
      <c r="G76" s="1009"/>
      <c r="H76" s="1009"/>
      <c r="I76" s="1009"/>
      <c r="J76" s="1009"/>
      <c r="K76" s="1009"/>
      <c r="L76" s="1009"/>
      <c r="M76" s="1009"/>
      <c r="N76" s="1009"/>
      <c r="O76" s="1009"/>
      <c r="P76" s="1010"/>
      <c r="Q76" s="1012">
        <v>241</v>
      </c>
      <c r="R76" s="1013"/>
      <c r="S76" s="1013"/>
      <c r="T76" s="1013"/>
      <c r="U76" s="1014"/>
      <c r="V76" s="1015">
        <v>230</v>
      </c>
      <c r="W76" s="1013"/>
      <c r="X76" s="1013"/>
      <c r="Y76" s="1013"/>
      <c r="Z76" s="1014"/>
      <c r="AA76" s="1015">
        <v>11</v>
      </c>
      <c r="AB76" s="1013"/>
      <c r="AC76" s="1013"/>
      <c r="AD76" s="1013"/>
      <c r="AE76" s="1014"/>
      <c r="AF76" s="1015">
        <v>11</v>
      </c>
      <c r="AG76" s="1013"/>
      <c r="AH76" s="1013"/>
      <c r="AI76" s="1013"/>
      <c r="AJ76" s="1014"/>
      <c r="AK76" s="1015">
        <v>237</v>
      </c>
      <c r="AL76" s="1013"/>
      <c r="AM76" s="1013"/>
      <c r="AN76" s="1013"/>
      <c r="AO76" s="1014"/>
      <c r="AP76" s="1015" t="s">
        <v>530</v>
      </c>
      <c r="AQ76" s="1013"/>
      <c r="AR76" s="1013"/>
      <c r="AS76" s="1013"/>
      <c r="AT76" s="1014"/>
      <c r="AU76" s="1015" t="s">
        <v>530</v>
      </c>
      <c r="AV76" s="1013"/>
      <c r="AW76" s="1013"/>
      <c r="AX76" s="1013"/>
      <c r="AY76" s="1014"/>
      <c r="AZ76" s="1006"/>
      <c r="BA76" s="1006"/>
      <c r="BB76" s="1006"/>
      <c r="BC76" s="1006"/>
      <c r="BD76" s="1007"/>
      <c r="BE76" s="239"/>
      <c r="BF76" s="239"/>
      <c r="BG76" s="239"/>
      <c r="BH76" s="239"/>
      <c r="BI76" s="239"/>
      <c r="BJ76" s="239"/>
      <c r="BK76" s="239"/>
      <c r="BL76" s="239"/>
      <c r="BM76" s="239"/>
      <c r="BN76" s="239"/>
      <c r="BO76" s="239"/>
      <c r="BP76" s="239"/>
      <c r="BQ76" s="236">
        <v>70</v>
      </c>
      <c r="BR76" s="241"/>
      <c r="BS76" s="979"/>
      <c r="BT76" s="980"/>
      <c r="BU76" s="980"/>
      <c r="BV76" s="980"/>
      <c r="BW76" s="980"/>
      <c r="BX76" s="980"/>
      <c r="BY76" s="980"/>
      <c r="BZ76" s="980"/>
      <c r="CA76" s="980"/>
      <c r="CB76" s="980"/>
      <c r="CC76" s="980"/>
      <c r="CD76" s="980"/>
      <c r="CE76" s="980"/>
      <c r="CF76" s="980"/>
      <c r="CG76" s="989"/>
      <c r="CH76" s="990"/>
      <c r="CI76" s="991"/>
      <c r="CJ76" s="991"/>
      <c r="CK76" s="991"/>
      <c r="CL76" s="992"/>
      <c r="CM76" s="990"/>
      <c r="CN76" s="991"/>
      <c r="CO76" s="991"/>
      <c r="CP76" s="991"/>
      <c r="CQ76" s="992"/>
      <c r="CR76" s="990"/>
      <c r="CS76" s="991"/>
      <c r="CT76" s="991"/>
      <c r="CU76" s="991"/>
      <c r="CV76" s="992"/>
      <c r="CW76" s="990"/>
      <c r="CX76" s="991"/>
      <c r="CY76" s="991"/>
      <c r="CZ76" s="991"/>
      <c r="DA76" s="992"/>
      <c r="DB76" s="990"/>
      <c r="DC76" s="991"/>
      <c r="DD76" s="991"/>
      <c r="DE76" s="991"/>
      <c r="DF76" s="992"/>
      <c r="DG76" s="990"/>
      <c r="DH76" s="991"/>
      <c r="DI76" s="991"/>
      <c r="DJ76" s="991"/>
      <c r="DK76" s="992"/>
      <c r="DL76" s="990"/>
      <c r="DM76" s="991"/>
      <c r="DN76" s="991"/>
      <c r="DO76" s="991"/>
      <c r="DP76" s="992"/>
      <c r="DQ76" s="990"/>
      <c r="DR76" s="991"/>
      <c r="DS76" s="991"/>
      <c r="DT76" s="991"/>
      <c r="DU76" s="992"/>
      <c r="DV76" s="979"/>
      <c r="DW76" s="980"/>
      <c r="DX76" s="980"/>
      <c r="DY76" s="980"/>
      <c r="DZ76" s="981"/>
      <c r="EA76" s="228"/>
    </row>
    <row r="77" spans="1:131" ht="26.25" customHeight="1" x14ac:dyDescent="0.15">
      <c r="A77" s="236">
        <v>10</v>
      </c>
      <c r="B77" s="1008"/>
      <c r="C77" s="1009"/>
      <c r="D77" s="1009"/>
      <c r="E77" s="1009"/>
      <c r="F77" s="1009"/>
      <c r="G77" s="1009"/>
      <c r="H77" s="1009"/>
      <c r="I77" s="1009"/>
      <c r="J77" s="1009"/>
      <c r="K77" s="1009"/>
      <c r="L77" s="1009"/>
      <c r="M77" s="1009"/>
      <c r="N77" s="1009"/>
      <c r="O77" s="1009"/>
      <c r="P77" s="1010"/>
      <c r="Q77" s="1012"/>
      <c r="R77" s="1013"/>
      <c r="S77" s="1013"/>
      <c r="T77" s="1013"/>
      <c r="U77" s="1014"/>
      <c r="V77" s="1015"/>
      <c r="W77" s="1013"/>
      <c r="X77" s="1013"/>
      <c r="Y77" s="1013"/>
      <c r="Z77" s="1014"/>
      <c r="AA77" s="1015"/>
      <c r="AB77" s="1013"/>
      <c r="AC77" s="1013"/>
      <c r="AD77" s="1013"/>
      <c r="AE77" s="1014"/>
      <c r="AF77" s="1015"/>
      <c r="AG77" s="1013"/>
      <c r="AH77" s="1013"/>
      <c r="AI77" s="1013"/>
      <c r="AJ77" s="1014"/>
      <c r="AK77" s="1015"/>
      <c r="AL77" s="1013"/>
      <c r="AM77" s="1013"/>
      <c r="AN77" s="1013"/>
      <c r="AO77" s="1014"/>
      <c r="AP77" s="1015"/>
      <c r="AQ77" s="1013"/>
      <c r="AR77" s="1013"/>
      <c r="AS77" s="1013"/>
      <c r="AT77" s="1014"/>
      <c r="AU77" s="1015"/>
      <c r="AV77" s="1013"/>
      <c r="AW77" s="1013"/>
      <c r="AX77" s="1013"/>
      <c r="AY77" s="1014"/>
      <c r="AZ77" s="1006"/>
      <c r="BA77" s="1006"/>
      <c r="BB77" s="1006"/>
      <c r="BC77" s="1006"/>
      <c r="BD77" s="1007"/>
      <c r="BE77" s="239"/>
      <c r="BF77" s="239"/>
      <c r="BG77" s="239"/>
      <c r="BH77" s="239"/>
      <c r="BI77" s="239"/>
      <c r="BJ77" s="239"/>
      <c r="BK77" s="239"/>
      <c r="BL77" s="239"/>
      <c r="BM77" s="239"/>
      <c r="BN77" s="239"/>
      <c r="BO77" s="239"/>
      <c r="BP77" s="239"/>
      <c r="BQ77" s="236">
        <v>71</v>
      </c>
      <c r="BR77" s="241"/>
      <c r="BS77" s="979"/>
      <c r="BT77" s="980"/>
      <c r="BU77" s="980"/>
      <c r="BV77" s="980"/>
      <c r="BW77" s="980"/>
      <c r="BX77" s="980"/>
      <c r="BY77" s="980"/>
      <c r="BZ77" s="980"/>
      <c r="CA77" s="980"/>
      <c r="CB77" s="980"/>
      <c r="CC77" s="980"/>
      <c r="CD77" s="980"/>
      <c r="CE77" s="980"/>
      <c r="CF77" s="980"/>
      <c r="CG77" s="989"/>
      <c r="CH77" s="990"/>
      <c r="CI77" s="991"/>
      <c r="CJ77" s="991"/>
      <c r="CK77" s="991"/>
      <c r="CL77" s="992"/>
      <c r="CM77" s="990"/>
      <c r="CN77" s="991"/>
      <c r="CO77" s="991"/>
      <c r="CP77" s="991"/>
      <c r="CQ77" s="992"/>
      <c r="CR77" s="990"/>
      <c r="CS77" s="991"/>
      <c r="CT77" s="991"/>
      <c r="CU77" s="991"/>
      <c r="CV77" s="992"/>
      <c r="CW77" s="990"/>
      <c r="CX77" s="991"/>
      <c r="CY77" s="991"/>
      <c r="CZ77" s="991"/>
      <c r="DA77" s="992"/>
      <c r="DB77" s="990"/>
      <c r="DC77" s="991"/>
      <c r="DD77" s="991"/>
      <c r="DE77" s="991"/>
      <c r="DF77" s="992"/>
      <c r="DG77" s="990"/>
      <c r="DH77" s="991"/>
      <c r="DI77" s="991"/>
      <c r="DJ77" s="991"/>
      <c r="DK77" s="992"/>
      <c r="DL77" s="990"/>
      <c r="DM77" s="991"/>
      <c r="DN77" s="991"/>
      <c r="DO77" s="991"/>
      <c r="DP77" s="992"/>
      <c r="DQ77" s="990"/>
      <c r="DR77" s="991"/>
      <c r="DS77" s="991"/>
      <c r="DT77" s="991"/>
      <c r="DU77" s="992"/>
      <c r="DV77" s="979"/>
      <c r="DW77" s="980"/>
      <c r="DX77" s="980"/>
      <c r="DY77" s="980"/>
      <c r="DZ77" s="981"/>
      <c r="EA77" s="228"/>
    </row>
    <row r="78" spans="1:131" ht="26.25" customHeight="1" x14ac:dyDescent="0.15">
      <c r="A78" s="236">
        <v>11</v>
      </c>
      <c r="B78" s="1008"/>
      <c r="C78" s="1009"/>
      <c r="D78" s="1009"/>
      <c r="E78" s="1009"/>
      <c r="F78" s="1009"/>
      <c r="G78" s="1009"/>
      <c r="H78" s="1009"/>
      <c r="I78" s="1009"/>
      <c r="J78" s="1009"/>
      <c r="K78" s="1009"/>
      <c r="L78" s="1009"/>
      <c r="M78" s="1009"/>
      <c r="N78" s="1009"/>
      <c r="O78" s="1009"/>
      <c r="P78" s="1010"/>
      <c r="Q78" s="1011"/>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6"/>
      <c r="BA78" s="1006"/>
      <c r="BB78" s="1006"/>
      <c r="BC78" s="1006"/>
      <c r="BD78" s="1007"/>
      <c r="BE78" s="239"/>
      <c r="BF78" s="239"/>
      <c r="BG78" s="239"/>
      <c r="BH78" s="239"/>
      <c r="BI78" s="239"/>
      <c r="BJ78" s="228"/>
      <c r="BK78" s="228"/>
      <c r="BL78" s="228"/>
      <c r="BM78" s="228"/>
      <c r="BN78" s="228"/>
      <c r="BO78" s="239"/>
      <c r="BP78" s="239"/>
      <c r="BQ78" s="236">
        <v>72</v>
      </c>
      <c r="BR78" s="241"/>
      <c r="BS78" s="979"/>
      <c r="BT78" s="980"/>
      <c r="BU78" s="980"/>
      <c r="BV78" s="980"/>
      <c r="BW78" s="980"/>
      <c r="BX78" s="980"/>
      <c r="BY78" s="980"/>
      <c r="BZ78" s="980"/>
      <c r="CA78" s="980"/>
      <c r="CB78" s="980"/>
      <c r="CC78" s="980"/>
      <c r="CD78" s="980"/>
      <c r="CE78" s="980"/>
      <c r="CF78" s="980"/>
      <c r="CG78" s="989"/>
      <c r="CH78" s="990"/>
      <c r="CI78" s="991"/>
      <c r="CJ78" s="991"/>
      <c r="CK78" s="991"/>
      <c r="CL78" s="992"/>
      <c r="CM78" s="990"/>
      <c r="CN78" s="991"/>
      <c r="CO78" s="991"/>
      <c r="CP78" s="991"/>
      <c r="CQ78" s="992"/>
      <c r="CR78" s="990"/>
      <c r="CS78" s="991"/>
      <c r="CT78" s="991"/>
      <c r="CU78" s="991"/>
      <c r="CV78" s="992"/>
      <c r="CW78" s="990"/>
      <c r="CX78" s="991"/>
      <c r="CY78" s="991"/>
      <c r="CZ78" s="991"/>
      <c r="DA78" s="992"/>
      <c r="DB78" s="990"/>
      <c r="DC78" s="991"/>
      <c r="DD78" s="991"/>
      <c r="DE78" s="991"/>
      <c r="DF78" s="992"/>
      <c r="DG78" s="990"/>
      <c r="DH78" s="991"/>
      <c r="DI78" s="991"/>
      <c r="DJ78" s="991"/>
      <c r="DK78" s="992"/>
      <c r="DL78" s="990"/>
      <c r="DM78" s="991"/>
      <c r="DN78" s="991"/>
      <c r="DO78" s="991"/>
      <c r="DP78" s="992"/>
      <c r="DQ78" s="990"/>
      <c r="DR78" s="991"/>
      <c r="DS78" s="991"/>
      <c r="DT78" s="991"/>
      <c r="DU78" s="992"/>
      <c r="DV78" s="979"/>
      <c r="DW78" s="980"/>
      <c r="DX78" s="980"/>
      <c r="DY78" s="980"/>
      <c r="DZ78" s="981"/>
      <c r="EA78" s="228"/>
    </row>
    <row r="79" spans="1:131" ht="26.25" customHeight="1" x14ac:dyDescent="0.15">
      <c r="A79" s="236">
        <v>12</v>
      </c>
      <c r="B79" s="1008"/>
      <c r="C79" s="1009"/>
      <c r="D79" s="1009"/>
      <c r="E79" s="1009"/>
      <c r="F79" s="1009"/>
      <c r="G79" s="1009"/>
      <c r="H79" s="1009"/>
      <c r="I79" s="1009"/>
      <c r="J79" s="1009"/>
      <c r="K79" s="1009"/>
      <c r="L79" s="1009"/>
      <c r="M79" s="1009"/>
      <c r="N79" s="1009"/>
      <c r="O79" s="1009"/>
      <c r="P79" s="1010"/>
      <c r="Q79" s="1011"/>
      <c r="R79" s="1005"/>
      <c r="S79" s="1005"/>
      <c r="T79" s="1005"/>
      <c r="U79" s="1005"/>
      <c r="V79" s="1005"/>
      <c r="W79" s="1005"/>
      <c r="X79" s="1005"/>
      <c r="Y79" s="1005"/>
      <c r="Z79" s="1005"/>
      <c r="AA79" s="1005"/>
      <c r="AB79" s="1005"/>
      <c r="AC79" s="1005"/>
      <c r="AD79" s="1005"/>
      <c r="AE79" s="1005"/>
      <c r="AF79" s="1005"/>
      <c r="AG79" s="1005"/>
      <c r="AH79" s="1005"/>
      <c r="AI79" s="1005"/>
      <c r="AJ79" s="1005"/>
      <c r="AK79" s="1005"/>
      <c r="AL79" s="1005"/>
      <c r="AM79" s="1005"/>
      <c r="AN79" s="1005"/>
      <c r="AO79" s="1005"/>
      <c r="AP79" s="1005"/>
      <c r="AQ79" s="1005"/>
      <c r="AR79" s="1005"/>
      <c r="AS79" s="1005"/>
      <c r="AT79" s="1005"/>
      <c r="AU79" s="1005"/>
      <c r="AV79" s="1005"/>
      <c r="AW79" s="1005"/>
      <c r="AX79" s="1005"/>
      <c r="AY79" s="1005"/>
      <c r="AZ79" s="1006"/>
      <c r="BA79" s="1006"/>
      <c r="BB79" s="1006"/>
      <c r="BC79" s="1006"/>
      <c r="BD79" s="1007"/>
      <c r="BE79" s="239"/>
      <c r="BF79" s="239"/>
      <c r="BG79" s="239"/>
      <c r="BH79" s="239"/>
      <c r="BI79" s="239"/>
      <c r="BJ79" s="228"/>
      <c r="BK79" s="228"/>
      <c r="BL79" s="228"/>
      <c r="BM79" s="228"/>
      <c r="BN79" s="228"/>
      <c r="BO79" s="239"/>
      <c r="BP79" s="239"/>
      <c r="BQ79" s="236">
        <v>73</v>
      </c>
      <c r="BR79" s="241"/>
      <c r="BS79" s="979"/>
      <c r="BT79" s="980"/>
      <c r="BU79" s="980"/>
      <c r="BV79" s="980"/>
      <c r="BW79" s="980"/>
      <c r="BX79" s="980"/>
      <c r="BY79" s="980"/>
      <c r="BZ79" s="980"/>
      <c r="CA79" s="980"/>
      <c r="CB79" s="980"/>
      <c r="CC79" s="980"/>
      <c r="CD79" s="980"/>
      <c r="CE79" s="980"/>
      <c r="CF79" s="980"/>
      <c r="CG79" s="989"/>
      <c r="CH79" s="990"/>
      <c r="CI79" s="991"/>
      <c r="CJ79" s="991"/>
      <c r="CK79" s="991"/>
      <c r="CL79" s="992"/>
      <c r="CM79" s="990"/>
      <c r="CN79" s="991"/>
      <c r="CO79" s="991"/>
      <c r="CP79" s="991"/>
      <c r="CQ79" s="992"/>
      <c r="CR79" s="990"/>
      <c r="CS79" s="991"/>
      <c r="CT79" s="991"/>
      <c r="CU79" s="991"/>
      <c r="CV79" s="992"/>
      <c r="CW79" s="990"/>
      <c r="CX79" s="991"/>
      <c r="CY79" s="991"/>
      <c r="CZ79" s="991"/>
      <c r="DA79" s="992"/>
      <c r="DB79" s="990"/>
      <c r="DC79" s="991"/>
      <c r="DD79" s="991"/>
      <c r="DE79" s="991"/>
      <c r="DF79" s="992"/>
      <c r="DG79" s="990"/>
      <c r="DH79" s="991"/>
      <c r="DI79" s="991"/>
      <c r="DJ79" s="991"/>
      <c r="DK79" s="992"/>
      <c r="DL79" s="990"/>
      <c r="DM79" s="991"/>
      <c r="DN79" s="991"/>
      <c r="DO79" s="991"/>
      <c r="DP79" s="992"/>
      <c r="DQ79" s="990"/>
      <c r="DR79" s="991"/>
      <c r="DS79" s="991"/>
      <c r="DT79" s="991"/>
      <c r="DU79" s="992"/>
      <c r="DV79" s="979"/>
      <c r="DW79" s="980"/>
      <c r="DX79" s="980"/>
      <c r="DY79" s="980"/>
      <c r="DZ79" s="981"/>
      <c r="EA79" s="228"/>
    </row>
    <row r="80" spans="1:131" ht="26.25" customHeight="1" x14ac:dyDescent="0.15">
      <c r="A80" s="236">
        <v>13</v>
      </c>
      <c r="B80" s="1008"/>
      <c r="C80" s="1009"/>
      <c r="D80" s="1009"/>
      <c r="E80" s="1009"/>
      <c r="F80" s="1009"/>
      <c r="G80" s="1009"/>
      <c r="H80" s="1009"/>
      <c r="I80" s="1009"/>
      <c r="J80" s="1009"/>
      <c r="K80" s="1009"/>
      <c r="L80" s="1009"/>
      <c r="M80" s="1009"/>
      <c r="N80" s="1009"/>
      <c r="O80" s="1009"/>
      <c r="P80" s="1010"/>
      <c r="Q80" s="1011"/>
      <c r="R80" s="1005"/>
      <c r="S80" s="1005"/>
      <c r="T80" s="1005"/>
      <c r="U80" s="1005"/>
      <c r="V80" s="1005"/>
      <c r="W80" s="1005"/>
      <c r="X80" s="1005"/>
      <c r="Y80" s="1005"/>
      <c r="Z80" s="1005"/>
      <c r="AA80" s="1005"/>
      <c r="AB80" s="1005"/>
      <c r="AC80" s="1005"/>
      <c r="AD80" s="1005"/>
      <c r="AE80" s="1005"/>
      <c r="AF80" s="1005"/>
      <c r="AG80" s="1005"/>
      <c r="AH80" s="1005"/>
      <c r="AI80" s="1005"/>
      <c r="AJ80" s="1005"/>
      <c r="AK80" s="1005"/>
      <c r="AL80" s="1005"/>
      <c r="AM80" s="1005"/>
      <c r="AN80" s="1005"/>
      <c r="AO80" s="1005"/>
      <c r="AP80" s="1005"/>
      <c r="AQ80" s="1005"/>
      <c r="AR80" s="1005"/>
      <c r="AS80" s="1005"/>
      <c r="AT80" s="1005"/>
      <c r="AU80" s="1005"/>
      <c r="AV80" s="1005"/>
      <c r="AW80" s="1005"/>
      <c r="AX80" s="1005"/>
      <c r="AY80" s="1005"/>
      <c r="AZ80" s="1006"/>
      <c r="BA80" s="1006"/>
      <c r="BB80" s="1006"/>
      <c r="BC80" s="1006"/>
      <c r="BD80" s="1007"/>
      <c r="BE80" s="239"/>
      <c r="BF80" s="239"/>
      <c r="BG80" s="239"/>
      <c r="BH80" s="239"/>
      <c r="BI80" s="239"/>
      <c r="BJ80" s="239"/>
      <c r="BK80" s="239"/>
      <c r="BL80" s="239"/>
      <c r="BM80" s="239"/>
      <c r="BN80" s="239"/>
      <c r="BO80" s="239"/>
      <c r="BP80" s="239"/>
      <c r="BQ80" s="236">
        <v>74</v>
      </c>
      <c r="BR80" s="241"/>
      <c r="BS80" s="979"/>
      <c r="BT80" s="980"/>
      <c r="BU80" s="980"/>
      <c r="BV80" s="980"/>
      <c r="BW80" s="980"/>
      <c r="BX80" s="980"/>
      <c r="BY80" s="980"/>
      <c r="BZ80" s="980"/>
      <c r="CA80" s="980"/>
      <c r="CB80" s="980"/>
      <c r="CC80" s="980"/>
      <c r="CD80" s="980"/>
      <c r="CE80" s="980"/>
      <c r="CF80" s="980"/>
      <c r="CG80" s="989"/>
      <c r="CH80" s="990"/>
      <c r="CI80" s="991"/>
      <c r="CJ80" s="991"/>
      <c r="CK80" s="991"/>
      <c r="CL80" s="992"/>
      <c r="CM80" s="990"/>
      <c r="CN80" s="991"/>
      <c r="CO80" s="991"/>
      <c r="CP80" s="991"/>
      <c r="CQ80" s="992"/>
      <c r="CR80" s="990"/>
      <c r="CS80" s="991"/>
      <c r="CT80" s="991"/>
      <c r="CU80" s="991"/>
      <c r="CV80" s="992"/>
      <c r="CW80" s="990"/>
      <c r="CX80" s="991"/>
      <c r="CY80" s="991"/>
      <c r="CZ80" s="991"/>
      <c r="DA80" s="992"/>
      <c r="DB80" s="990"/>
      <c r="DC80" s="991"/>
      <c r="DD80" s="991"/>
      <c r="DE80" s="991"/>
      <c r="DF80" s="992"/>
      <c r="DG80" s="990"/>
      <c r="DH80" s="991"/>
      <c r="DI80" s="991"/>
      <c r="DJ80" s="991"/>
      <c r="DK80" s="992"/>
      <c r="DL80" s="990"/>
      <c r="DM80" s="991"/>
      <c r="DN80" s="991"/>
      <c r="DO80" s="991"/>
      <c r="DP80" s="992"/>
      <c r="DQ80" s="990"/>
      <c r="DR80" s="991"/>
      <c r="DS80" s="991"/>
      <c r="DT80" s="991"/>
      <c r="DU80" s="992"/>
      <c r="DV80" s="979"/>
      <c r="DW80" s="980"/>
      <c r="DX80" s="980"/>
      <c r="DY80" s="980"/>
      <c r="DZ80" s="981"/>
      <c r="EA80" s="228"/>
    </row>
    <row r="81" spans="1:131" ht="26.25" customHeight="1" x14ac:dyDescent="0.15">
      <c r="A81" s="236">
        <v>14</v>
      </c>
      <c r="B81" s="1008"/>
      <c r="C81" s="1009"/>
      <c r="D81" s="1009"/>
      <c r="E81" s="1009"/>
      <c r="F81" s="1009"/>
      <c r="G81" s="1009"/>
      <c r="H81" s="1009"/>
      <c r="I81" s="1009"/>
      <c r="J81" s="1009"/>
      <c r="K81" s="1009"/>
      <c r="L81" s="1009"/>
      <c r="M81" s="1009"/>
      <c r="N81" s="1009"/>
      <c r="O81" s="1009"/>
      <c r="P81" s="1010"/>
      <c r="Q81" s="1011"/>
      <c r="R81" s="1005"/>
      <c r="S81" s="1005"/>
      <c r="T81" s="1005"/>
      <c r="U81" s="1005"/>
      <c r="V81" s="1005"/>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5"/>
      <c r="AY81" s="1005"/>
      <c r="AZ81" s="1006"/>
      <c r="BA81" s="1006"/>
      <c r="BB81" s="1006"/>
      <c r="BC81" s="1006"/>
      <c r="BD81" s="1007"/>
      <c r="BE81" s="239"/>
      <c r="BF81" s="239"/>
      <c r="BG81" s="239"/>
      <c r="BH81" s="239"/>
      <c r="BI81" s="239"/>
      <c r="BJ81" s="239"/>
      <c r="BK81" s="239"/>
      <c r="BL81" s="239"/>
      <c r="BM81" s="239"/>
      <c r="BN81" s="239"/>
      <c r="BO81" s="239"/>
      <c r="BP81" s="239"/>
      <c r="BQ81" s="236">
        <v>75</v>
      </c>
      <c r="BR81" s="241"/>
      <c r="BS81" s="979"/>
      <c r="BT81" s="980"/>
      <c r="BU81" s="980"/>
      <c r="BV81" s="980"/>
      <c r="BW81" s="980"/>
      <c r="BX81" s="980"/>
      <c r="BY81" s="980"/>
      <c r="BZ81" s="980"/>
      <c r="CA81" s="980"/>
      <c r="CB81" s="980"/>
      <c r="CC81" s="980"/>
      <c r="CD81" s="980"/>
      <c r="CE81" s="980"/>
      <c r="CF81" s="980"/>
      <c r="CG81" s="989"/>
      <c r="CH81" s="990"/>
      <c r="CI81" s="991"/>
      <c r="CJ81" s="991"/>
      <c r="CK81" s="991"/>
      <c r="CL81" s="992"/>
      <c r="CM81" s="990"/>
      <c r="CN81" s="991"/>
      <c r="CO81" s="991"/>
      <c r="CP81" s="991"/>
      <c r="CQ81" s="992"/>
      <c r="CR81" s="990"/>
      <c r="CS81" s="991"/>
      <c r="CT81" s="991"/>
      <c r="CU81" s="991"/>
      <c r="CV81" s="992"/>
      <c r="CW81" s="990"/>
      <c r="CX81" s="991"/>
      <c r="CY81" s="991"/>
      <c r="CZ81" s="991"/>
      <c r="DA81" s="992"/>
      <c r="DB81" s="990"/>
      <c r="DC81" s="991"/>
      <c r="DD81" s="991"/>
      <c r="DE81" s="991"/>
      <c r="DF81" s="992"/>
      <c r="DG81" s="990"/>
      <c r="DH81" s="991"/>
      <c r="DI81" s="991"/>
      <c r="DJ81" s="991"/>
      <c r="DK81" s="992"/>
      <c r="DL81" s="990"/>
      <c r="DM81" s="991"/>
      <c r="DN81" s="991"/>
      <c r="DO81" s="991"/>
      <c r="DP81" s="992"/>
      <c r="DQ81" s="990"/>
      <c r="DR81" s="991"/>
      <c r="DS81" s="991"/>
      <c r="DT81" s="991"/>
      <c r="DU81" s="992"/>
      <c r="DV81" s="979"/>
      <c r="DW81" s="980"/>
      <c r="DX81" s="980"/>
      <c r="DY81" s="980"/>
      <c r="DZ81" s="981"/>
      <c r="EA81" s="228"/>
    </row>
    <row r="82" spans="1:131" ht="26.25" customHeight="1" x14ac:dyDescent="0.15">
      <c r="A82" s="236">
        <v>15</v>
      </c>
      <c r="B82" s="1008"/>
      <c r="C82" s="1009"/>
      <c r="D82" s="1009"/>
      <c r="E82" s="1009"/>
      <c r="F82" s="1009"/>
      <c r="G82" s="1009"/>
      <c r="H82" s="1009"/>
      <c r="I82" s="1009"/>
      <c r="J82" s="1009"/>
      <c r="K82" s="1009"/>
      <c r="L82" s="1009"/>
      <c r="M82" s="1009"/>
      <c r="N82" s="1009"/>
      <c r="O82" s="1009"/>
      <c r="P82" s="1010"/>
      <c r="Q82" s="1011"/>
      <c r="R82" s="1005"/>
      <c r="S82" s="1005"/>
      <c r="T82" s="1005"/>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5"/>
      <c r="AV82" s="1005"/>
      <c r="AW82" s="1005"/>
      <c r="AX82" s="1005"/>
      <c r="AY82" s="1005"/>
      <c r="AZ82" s="1006"/>
      <c r="BA82" s="1006"/>
      <c r="BB82" s="1006"/>
      <c r="BC82" s="1006"/>
      <c r="BD82" s="1007"/>
      <c r="BE82" s="239"/>
      <c r="BF82" s="239"/>
      <c r="BG82" s="239"/>
      <c r="BH82" s="239"/>
      <c r="BI82" s="239"/>
      <c r="BJ82" s="239"/>
      <c r="BK82" s="239"/>
      <c r="BL82" s="239"/>
      <c r="BM82" s="239"/>
      <c r="BN82" s="239"/>
      <c r="BO82" s="239"/>
      <c r="BP82" s="239"/>
      <c r="BQ82" s="236">
        <v>76</v>
      </c>
      <c r="BR82" s="241"/>
      <c r="BS82" s="979"/>
      <c r="BT82" s="980"/>
      <c r="BU82" s="980"/>
      <c r="BV82" s="980"/>
      <c r="BW82" s="980"/>
      <c r="BX82" s="980"/>
      <c r="BY82" s="980"/>
      <c r="BZ82" s="980"/>
      <c r="CA82" s="980"/>
      <c r="CB82" s="980"/>
      <c r="CC82" s="980"/>
      <c r="CD82" s="980"/>
      <c r="CE82" s="980"/>
      <c r="CF82" s="980"/>
      <c r="CG82" s="989"/>
      <c r="CH82" s="990"/>
      <c r="CI82" s="991"/>
      <c r="CJ82" s="991"/>
      <c r="CK82" s="991"/>
      <c r="CL82" s="992"/>
      <c r="CM82" s="990"/>
      <c r="CN82" s="991"/>
      <c r="CO82" s="991"/>
      <c r="CP82" s="991"/>
      <c r="CQ82" s="992"/>
      <c r="CR82" s="990"/>
      <c r="CS82" s="991"/>
      <c r="CT82" s="991"/>
      <c r="CU82" s="991"/>
      <c r="CV82" s="992"/>
      <c r="CW82" s="990"/>
      <c r="CX82" s="991"/>
      <c r="CY82" s="991"/>
      <c r="CZ82" s="991"/>
      <c r="DA82" s="992"/>
      <c r="DB82" s="990"/>
      <c r="DC82" s="991"/>
      <c r="DD82" s="991"/>
      <c r="DE82" s="991"/>
      <c r="DF82" s="992"/>
      <c r="DG82" s="990"/>
      <c r="DH82" s="991"/>
      <c r="DI82" s="991"/>
      <c r="DJ82" s="991"/>
      <c r="DK82" s="992"/>
      <c r="DL82" s="990"/>
      <c r="DM82" s="991"/>
      <c r="DN82" s="991"/>
      <c r="DO82" s="991"/>
      <c r="DP82" s="992"/>
      <c r="DQ82" s="990"/>
      <c r="DR82" s="991"/>
      <c r="DS82" s="991"/>
      <c r="DT82" s="991"/>
      <c r="DU82" s="992"/>
      <c r="DV82" s="979"/>
      <c r="DW82" s="980"/>
      <c r="DX82" s="980"/>
      <c r="DY82" s="980"/>
      <c r="DZ82" s="981"/>
      <c r="EA82" s="228"/>
    </row>
    <row r="83" spans="1:131" ht="26.25" customHeight="1" x14ac:dyDescent="0.15">
      <c r="A83" s="236">
        <v>16</v>
      </c>
      <c r="B83" s="1008"/>
      <c r="C83" s="1009"/>
      <c r="D83" s="1009"/>
      <c r="E83" s="1009"/>
      <c r="F83" s="1009"/>
      <c r="G83" s="1009"/>
      <c r="H83" s="1009"/>
      <c r="I83" s="1009"/>
      <c r="J83" s="1009"/>
      <c r="K83" s="1009"/>
      <c r="L83" s="1009"/>
      <c r="M83" s="1009"/>
      <c r="N83" s="1009"/>
      <c r="O83" s="1009"/>
      <c r="P83" s="1010"/>
      <c r="Q83" s="1011"/>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5"/>
      <c r="AZ83" s="1006"/>
      <c r="BA83" s="1006"/>
      <c r="BB83" s="1006"/>
      <c r="BC83" s="1006"/>
      <c r="BD83" s="1007"/>
      <c r="BE83" s="239"/>
      <c r="BF83" s="239"/>
      <c r="BG83" s="239"/>
      <c r="BH83" s="239"/>
      <c r="BI83" s="239"/>
      <c r="BJ83" s="239"/>
      <c r="BK83" s="239"/>
      <c r="BL83" s="239"/>
      <c r="BM83" s="239"/>
      <c r="BN83" s="239"/>
      <c r="BO83" s="239"/>
      <c r="BP83" s="239"/>
      <c r="BQ83" s="236">
        <v>77</v>
      </c>
      <c r="BR83" s="241"/>
      <c r="BS83" s="979"/>
      <c r="BT83" s="980"/>
      <c r="BU83" s="980"/>
      <c r="BV83" s="980"/>
      <c r="BW83" s="980"/>
      <c r="BX83" s="980"/>
      <c r="BY83" s="980"/>
      <c r="BZ83" s="980"/>
      <c r="CA83" s="980"/>
      <c r="CB83" s="980"/>
      <c r="CC83" s="980"/>
      <c r="CD83" s="980"/>
      <c r="CE83" s="980"/>
      <c r="CF83" s="980"/>
      <c r="CG83" s="989"/>
      <c r="CH83" s="990"/>
      <c r="CI83" s="991"/>
      <c r="CJ83" s="991"/>
      <c r="CK83" s="991"/>
      <c r="CL83" s="992"/>
      <c r="CM83" s="990"/>
      <c r="CN83" s="991"/>
      <c r="CO83" s="991"/>
      <c r="CP83" s="991"/>
      <c r="CQ83" s="992"/>
      <c r="CR83" s="990"/>
      <c r="CS83" s="991"/>
      <c r="CT83" s="991"/>
      <c r="CU83" s="991"/>
      <c r="CV83" s="992"/>
      <c r="CW83" s="990"/>
      <c r="CX83" s="991"/>
      <c r="CY83" s="991"/>
      <c r="CZ83" s="991"/>
      <c r="DA83" s="992"/>
      <c r="DB83" s="990"/>
      <c r="DC83" s="991"/>
      <c r="DD83" s="991"/>
      <c r="DE83" s="991"/>
      <c r="DF83" s="992"/>
      <c r="DG83" s="990"/>
      <c r="DH83" s="991"/>
      <c r="DI83" s="991"/>
      <c r="DJ83" s="991"/>
      <c r="DK83" s="992"/>
      <c r="DL83" s="990"/>
      <c r="DM83" s="991"/>
      <c r="DN83" s="991"/>
      <c r="DO83" s="991"/>
      <c r="DP83" s="992"/>
      <c r="DQ83" s="990"/>
      <c r="DR83" s="991"/>
      <c r="DS83" s="991"/>
      <c r="DT83" s="991"/>
      <c r="DU83" s="992"/>
      <c r="DV83" s="979"/>
      <c r="DW83" s="980"/>
      <c r="DX83" s="980"/>
      <c r="DY83" s="980"/>
      <c r="DZ83" s="981"/>
      <c r="EA83" s="228"/>
    </row>
    <row r="84" spans="1:131" ht="26.25" customHeight="1" x14ac:dyDescent="0.15">
      <c r="A84" s="236">
        <v>17</v>
      </c>
      <c r="B84" s="1008"/>
      <c r="C84" s="1009"/>
      <c r="D84" s="1009"/>
      <c r="E84" s="1009"/>
      <c r="F84" s="1009"/>
      <c r="G84" s="1009"/>
      <c r="H84" s="1009"/>
      <c r="I84" s="1009"/>
      <c r="J84" s="1009"/>
      <c r="K84" s="1009"/>
      <c r="L84" s="1009"/>
      <c r="M84" s="1009"/>
      <c r="N84" s="1009"/>
      <c r="O84" s="1009"/>
      <c r="P84" s="1010"/>
      <c r="Q84" s="1011"/>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5"/>
      <c r="AV84" s="1005"/>
      <c r="AW84" s="1005"/>
      <c r="AX84" s="1005"/>
      <c r="AY84" s="1005"/>
      <c r="AZ84" s="1006"/>
      <c r="BA84" s="1006"/>
      <c r="BB84" s="1006"/>
      <c r="BC84" s="1006"/>
      <c r="BD84" s="1007"/>
      <c r="BE84" s="239"/>
      <c r="BF84" s="239"/>
      <c r="BG84" s="239"/>
      <c r="BH84" s="239"/>
      <c r="BI84" s="239"/>
      <c r="BJ84" s="239"/>
      <c r="BK84" s="239"/>
      <c r="BL84" s="239"/>
      <c r="BM84" s="239"/>
      <c r="BN84" s="239"/>
      <c r="BO84" s="239"/>
      <c r="BP84" s="239"/>
      <c r="BQ84" s="236">
        <v>78</v>
      </c>
      <c r="BR84" s="241"/>
      <c r="BS84" s="979"/>
      <c r="BT84" s="980"/>
      <c r="BU84" s="980"/>
      <c r="BV84" s="980"/>
      <c r="BW84" s="980"/>
      <c r="BX84" s="980"/>
      <c r="BY84" s="980"/>
      <c r="BZ84" s="980"/>
      <c r="CA84" s="980"/>
      <c r="CB84" s="980"/>
      <c r="CC84" s="980"/>
      <c r="CD84" s="980"/>
      <c r="CE84" s="980"/>
      <c r="CF84" s="980"/>
      <c r="CG84" s="989"/>
      <c r="CH84" s="990"/>
      <c r="CI84" s="991"/>
      <c r="CJ84" s="991"/>
      <c r="CK84" s="991"/>
      <c r="CL84" s="992"/>
      <c r="CM84" s="990"/>
      <c r="CN84" s="991"/>
      <c r="CO84" s="991"/>
      <c r="CP84" s="991"/>
      <c r="CQ84" s="992"/>
      <c r="CR84" s="990"/>
      <c r="CS84" s="991"/>
      <c r="CT84" s="991"/>
      <c r="CU84" s="991"/>
      <c r="CV84" s="992"/>
      <c r="CW84" s="990"/>
      <c r="CX84" s="991"/>
      <c r="CY84" s="991"/>
      <c r="CZ84" s="991"/>
      <c r="DA84" s="992"/>
      <c r="DB84" s="990"/>
      <c r="DC84" s="991"/>
      <c r="DD84" s="991"/>
      <c r="DE84" s="991"/>
      <c r="DF84" s="992"/>
      <c r="DG84" s="990"/>
      <c r="DH84" s="991"/>
      <c r="DI84" s="991"/>
      <c r="DJ84" s="991"/>
      <c r="DK84" s="992"/>
      <c r="DL84" s="990"/>
      <c r="DM84" s="991"/>
      <c r="DN84" s="991"/>
      <c r="DO84" s="991"/>
      <c r="DP84" s="992"/>
      <c r="DQ84" s="990"/>
      <c r="DR84" s="991"/>
      <c r="DS84" s="991"/>
      <c r="DT84" s="991"/>
      <c r="DU84" s="992"/>
      <c r="DV84" s="979"/>
      <c r="DW84" s="980"/>
      <c r="DX84" s="980"/>
      <c r="DY84" s="980"/>
      <c r="DZ84" s="981"/>
      <c r="EA84" s="228"/>
    </row>
    <row r="85" spans="1:131" ht="26.25" customHeight="1" x14ac:dyDescent="0.15">
      <c r="A85" s="236">
        <v>18</v>
      </c>
      <c r="B85" s="1008"/>
      <c r="C85" s="1009"/>
      <c r="D85" s="1009"/>
      <c r="E85" s="1009"/>
      <c r="F85" s="1009"/>
      <c r="G85" s="1009"/>
      <c r="H85" s="1009"/>
      <c r="I85" s="1009"/>
      <c r="J85" s="1009"/>
      <c r="K85" s="1009"/>
      <c r="L85" s="1009"/>
      <c r="M85" s="1009"/>
      <c r="N85" s="1009"/>
      <c r="O85" s="1009"/>
      <c r="P85" s="1010"/>
      <c r="Q85" s="1011"/>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6"/>
      <c r="BA85" s="1006"/>
      <c r="BB85" s="1006"/>
      <c r="BC85" s="1006"/>
      <c r="BD85" s="1007"/>
      <c r="BE85" s="239"/>
      <c r="BF85" s="239"/>
      <c r="BG85" s="239"/>
      <c r="BH85" s="239"/>
      <c r="BI85" s="239"/>
      <c r="BJ85" s="239"/>
      <c r="BK85" s="239"/>
      <c r="BL85" s="239"/>
      <c r="BM85" s="239"/>
      <c r="BN85" s="239"/>
      <c r="BO85" s="239"/>
      <c r="BP85" s="239"/>
      <c r="BQ85" s="236">
        <v>79</v>
      </c>
      <c r="BR85" s="241"/>
      <c r="BS85" s="979"/>
      <c r="BT85" s="980"/>
      <c r="BU85" s="980"/>
      <c r="BV85" s="980"/>
      <c r="BW85" s="980"/>
      <c r="BX85" s="980"/>
      <c r="BY85" s="980"/>
      <c r="BZ85" s="980"/>
      <c r="CA85" s="980"/>
      <c r="CB85" s="980"/>
      <c r="CC85" s="980"/>
      <c r="CD85" s="980"/>
      <c r="CE85" s="980"/>
      <c r="CF85" s="980"/>
      <c r="CG85" s="989"/>
      <c r="CH85" s="990"/>
      <c r="CI85" s="991"/>
      <c r="CJ85" s="991"/>
      <c r="CK85" s="991"/>
      <c r="CL85" s="992"/>
      <c r="CM85" s="990"/>
      <c r="CN85" s="991"/>
      <c r="CO85" s="991"/>
      <c r="CP85" s="991"/>
      <c r="CQ85" s="992"/>
      <c r="CR85" s="990"/>
      <c r="CS85" s="991"/>
      <c r="CT85" s="991"/>
      <c r="CU85" s="991"/>
      <c r="CV85" s="992"/>
      <c r="CW85" s="990"/>
      <c r="CX85" s="991"/>
      <c r="CY85" s="991"/>
      <c r="CZ85" s="991"/>
      <c r="DA85" s="992"/>
      <c r="DB85" s="990"/>
      <c r="DC85" s="991"/>
      <c r="DD85" s="991"/>
      <c r="DE85" s="991"/>
      <c r="DF85" s="992"/>
      <c r="DG85" s="990"/>
      <c r="DH85" s="991"/>
      <c r="DI85" s="991"/>
      <c r="DJ85" s="991"/>
      <c r="DK85" s="992"/>
      <c r="DL85" s="990"/>
      <c r="DM85" s="991"/>
      <c r="DN85" s="991"/>
      <c r="DO85" s="991"/>
      <c r="DP85" s="992"/>
      <c r="DQ85" s="990"/>
      <c r="DR85" s="991"/>
      <c r="DS85" s="991"/>
      <c r="DT85" s="991"/>
      <c r="DU85" s="992"/>
      <c r="DV85" s="979"/>
      <c r="DW85" s="980"/>
      <c r="DX85" s="980"/>
      <c r="DY85" s="980"/>
      <c r="DZ85" s="981"/>
      <c r="EA85" s="228"/>
    </row>
    <row r="86" spans="1:131" ht="26.25" customHeight="1" x14ac:dyDescent="0.15">
      <c r="A86" s="236">
        <v>19</v>
      </c>
      <c r="B86" s="1008"/>
      <c r="C86" s="1009"/>
      <c r="D86" s="1009"/>
      <c r="E86" s="1009"/>
      <c r="F86" s="1009"/>
      <c r="G86" s="1009"/>
      <c r="H86" s="1009"/>
      <c r="I86" s="1009"/>
      <c r="J86" s="1009"/>
      <c r="K86" s="1009"/>
      <c r="L86" s="1009"/>
      <c r="M86" s="1009"/>
      <c r="N86" s="1009"/>
      <c r="O86" s="1009"/>
      <c r="P86" s="1010"/>
      <c r="Q86" s="1011"/>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6"/>
      <c r="BA86" s="1006"/>
      <c r="BB86" s="1006"/>
      <c r="BC86" s="1006"/>
      <c r="BD86" s="1007"/>
      <c r="BE86" s="239"/>
      <c r="BF86" s="239"/>
      <c r="BG86" s="239"/>
      <c r="BH86" s="239"/>
      <c r="BI86" s="239"/>
      <c r="BJ86" s="239"/>
      <c r="BK86" s="239"/>
      <c r="BL86" s="239"/>
      <c r="BM86" s="239"/>
      <c r="BN86" s="239"/>
      <c r="BO86" s="239"/>
      <c r="BP86" s="239"/>
      <c r="BQ86" s="236">
        <v>80</v>
      </c>
      <c r="BR86" s="241"/>
      <c r="BS86" s="979"/>
      <c r="BT86" s="980"/>
      <c r="BU86" s="980"/>
      <c r="BV86" s="980"/>
      <c r="BW86" s="980"/>
      <c r="BX86" s="980"/>
      <c r="BY86" s="980"/>
      <c r="BZ86" s="980"/>
      <c r="CA86" s="980"/>
      <c r="CB86" s="980"/>
      <c r="CC86" s="980"/>
      <c r="CD86" s="980"/>
      <c r="CE86" s="980"/>
      <c r="CF86" s="980"/>
      <c r="CG86" s="989"/>
      <c r="CH86" s="990"/>
      <c r="CI86" s="991"/>
      <c r="CJ86" s="991"/>
      <c r="CK86" s="991"/>
      <c r="CL86" s="992"/>
      <c r="CM86" s="990"/>
      <c r="CN86" s="991"/>
      <c r="CO86" s="991"/>
      <c r="CP86" s="991"/>
      <c r="CQ86" s="992"/>
      <c r="CR86" s="990"/>
      <c r="CS86" s="991"/>
      <c r="CT86" s="991"/>
      <c r="CU86" s="991"/>
      <c r="CV86" s="992"/>
      <c r="CW86" s="990"/>
      <c r="CX86" s="991"/>
      <c r="CY86" s="991"/>
      <c r="CZ86" s="991"/>
      <c r="DA86" s="992"/>
      <c r="DB86" s="990"/>
      <c r="DC86" s="991"/>
      <c r="DD86" s="991"/>
      <c r="DE86" s="991"/>
      <c r="DF86" s="992"/>
      <c r="DG86" s="990"/>
      <c r="DH86" s="991"/>
      <c r="DI86" s="991"/>
      <c r="DJ86" s="991"/>
      <c r="DK86" s="992"/>
      <c r="DL86" s="990"/>
      <c r="DM86" s="991"/>
      <c r="DN86" s="991"/>
      <c r="DO86" s="991"/>
      <c r="DP86" s="992"/>
      <c r="DQ86" s="990"/>
      <c r="DR86" s="991"/>
      <c r="DS86" s="991"/>
      <c r="DT86" s="991"/>
      <c r="DU86" s="992"/>
      <c r="DV86" s="979"/>
      <c r="DW86" s="980"/>
      <c r="DX86" s="980"/>
      <c r="DY86" s="980"/>
      <c r="DZ86" s="981"/>
      <c r="EA86" s="228"/>
    </row>
    <row r="87" spans="1:131" ht="26.25" customHeight="1" x14ac:dyDescent="0.15">
      <c r="A87" s="242">
        <v>20</v>
      </c>
      <c r="B87" s="998"/>
      <c r="C87" s="999"/>
      <c r="D87" s="999"/>
      <c r="E87" s="999"/>
      <c r="F87" s="999"/>
      <c r="G87" s="999"/>
      <c r="H87" s="999"/>
      <c r="I87" s="999"/>
      <c r="J87" s="999"/>
      <c r="K87" s="999"/>
      <c r="L87" s="999"/>
      <c r="M87" s="999"/>
      <c r="N87" s="999"/>
      <c r="O87" s="999"/>
      <c r="P87" s="1000"/>
      <c r="Q87" s="1001"/>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1002"/>
      <c r="AP87" s="1002"/>
      <c r="AQ87" s="1002"/>
      <c r="AR87" s="1002"/>
      <c r="AS87" s="1002"/>
      <c r="AT87" s="1002"/>
      <c r="AU87" s="1002"/>
      <c r="AV87" s="1002"/>
      <c r="AW87" s="1002"/>
      <c r="AX87" s="1002"/>
      <c r="AY87" s="1002"/>
      <c r="AZ87" s="1003"/>
      <c r="BA87" s="1003"/>
      <c r="BB87" s="1003"/>
      <c r="BC87" s="1003"/>
      <c r="BD87" s="1004"/>
      <c r="BE87" s="239"/>
      <c r="BF87" s="239"/>
      <c r="BG87" s="239"/>
      <c r="BH87" s="239"/>
      <c r="BI87" s="239"/>
      <c r="BJ87" s="239"/>
      <c r="BK87" s="239"/>
      <c r="BL87" s="239"/>
      <c r="BM87" s="239"/>
      <c r="BN87" s="239"/>
      <c r="BO87" s="239"/>
      <c r="BP87" s="239"/>
      <c r="BQ87" s="236">
        <v>81</v>
      </c>
      <c r="BR87" s="241"/>
      <c r="BS87" s="979"/>
      <c r="BT87" s="980"/>
      <c r="BU87" s="980"/>
      <c r="BV87" s="980"/>
      <c r="BW87" s="980"/>
      <c r="BX87" s="980"/>
      <c r="BY87" s="980"/>
      <c r="BZ87" s="980"/>
      <c r="CA87" s="980"/>
      <c r="CB87" s="980"/>
      <c r="CC87" s="980"/>
      <c r="CD87" s="980"/>
      <c r="CE87" s="980"/>
      <c r="CF87" s="980"/>
      <c r="CG87" s="989"/>
      <c r="CH87" s="990"/>
      <c r="CI87" s="991"/>
      <c r="CJ87" s="991"/>
      <c r="CK87" s="991"/>
      <c r="CL87" s="992"/>
      <c r="CM87" s="990"/>
      <c r="CN87" s="991"/>
      <c r="CO87" s="991"/>
      <c r="CP87" s="991"/>
      <c r="CQ87" s="992"/>
      <c r="CR87" s="990"/>
      <c r="CS87" s="991"/>
      <c r="CT87" s="991"/>
      <c r="CU87" s="991"/>
      <c r="CV87" s="992"/>
      <c r="CW87" s="990"/>
      <c r="CX87" s="991"/>
      <c r="CY87" s="991"/>
      <c r="CZ87" s="991"/>
      <c r="DA87" s="992"/>
      <c r="DB87" s="990"/>
      <c r="DC87" s="991"/>
      <c r="DD87" s="991"/>
      <c r="DE87" s="991"/>
      <c r="DF87" s="992"/>
      <c r="DG87" s="990"/>
      <c r="DH87" s="991"/>
      <c r="DI87" s="991"/>
      <c r="DJ87" s="991"/>
      <c r="DK87" s="992"/>
      <c r="DL87" s="990"/>
      <c r="DM87" s="991"/>
      <c r="DN87" s="991"/>
      <c r="DO87" s="991"/>
      <c r="DP87" s="992"/>
      <c r="DQ87" s="990"/>
      <c r="DR87" s="991"/>
      <c r="DS87" s="991"/>
      <c r="DT87" s="991"/>
      <c r="DU87" s="992"/>
      <c r="DV87" s="979"/>
      <c r="DW87" s="980"/>
      <c r="DX87" s="980"/>
      <c r="DY87" s="980"/>
      <c r="DZ87" s="981"/>
      <c r="EA87" s="228"/>
    </row>
    <row r="88" spans="1:131" ht="26.25" customHeight="1" thickBot="1" x14ac:dyDescent="0.2">
      <c r="A88" s="238" t="s">
        <v>395</v>
      </c>
      <c r="B88" s="971" t="s">
        <v>431</v>
      </c>
      <c r="C88" s="972"/>
      <c r="D88" s="972"/>
      <c r="E88" s="972"/>
      <c r="F88" s="972"/>
      <c r="G88" s="972"/>
      <c r="H88" s="972"/>
      <c r="I88" s="972"/>
      <c r="J88" s="972"/>
      <c r="K88" s="972"/>
      <c r="L88" s="972"/>
      <c r="M88" s="972"/>
      <c r="N88" s="972"/>
      <c r="O88" s="972"/>
      <c r="P88" s="982"/>
      <c r="Q88" s="996"/>
      <c r="R88" s="997"/>
      <c r="S88" s="997"/>
      <c r="T88" s="997"/>
      <c r="U88" s="997"/>
      <c r="V88" s="997"/>
      <c r="W88" s="997"/>
      <c r="X88" s="997"/>
      <c r="Y88" s="997"/>
      <c r="Z88" s="997"/>
      <c r="AA88" s="997"/>
      <c r="AB88" s="997"/>
      <c r="AC88" s="997"/>
      <c r="AD88" s="997"/>
      <c r="AE88" s="997"/>
      <c r="AF88" s="993">
        <v>4034</v>
      </c>
      <c r="AG88" s="993"/>
      <c r="AH88" s="993"/>
      <c r="AI88" s="993"/>
      <c r="AJ88" s="993"/>
      <c r="AK88" s="997"/>
      <c r="AL88" s="997"/>
      <c r="AM88" s="997"/>
      <c r="AN88" s="997"/>
      <c r="AO88" s="997"/>
      <c r="AP88" s="993">
        <v>17367</v>
      </c>
      <c r="AQ88" s="993"/>
      <c r="AR88" s="993"/>
      <c r="AS88" s="993"/>
      <c r="AT88" s="993"/>
      <c r="AU88" s="993">
        <v>391</v>
      </c>
      <c r="AV88" s="993"/>
      <c r="AW88" s="993"/>
      <c r="AX88" s="993"/>
      <c r="AY88" s="993"/>
      <c r="AZ88" s="994"/>
      <c r="BA88" s="994"/>
      <c r="BB88" s="994"/>
      <c r="BC88" s="994"/>
      <c r="BD88" s="995"/>
      <c r="BE88" s="239"/>
      <c r="BF88" s="239"/>
      <c r="BG88" s="239"/>
      <c r="BH88" s="239"/>
      <c r="BI88" s="239"/>
      <c r="BJ88" s="239"/>
      <c r="BK88" s="239"/>
      <c r="BL88" s="239"/>
      <c r="BM88" s="239"/>
      <c r="BN88" s="239"/>
      <c r="BO88" s="239"/>
      <c r="BP88" s="239"/>
      <c r="BQ88" s="236">
        <v>82</v>
      </c>
      <c r="BR88" s="241"/>
      <c r="BS88" s="979"/>
      <c r="BT88" s="980"/>
      <c r="BU88" s="980"/>
      <c r="BV88" s="980"/>
      <c r="BW88" s="980"/>
      <c r="BX88" s="980"/>
      <c r="BY88" s="980"/>
      <c r="BZ88" s="980"/>
      <c r="CA88" s="980"/>
      <c r="CB88" s="980"/>
      <c r="CC88" s="980"/>
      <c r="CD88" s="980"/>
      <c r="CE88" s="980"/>
      <c r="CF88" s="980"/>
      <c r="CG88" s="989"/>
      <c r="CH88" s="990"/>
      <c r="CI88" s="991"/>
      <c r="CJ88" s="991"/>
      <c r="CK88" s="991"/>
      <c r="CL88" s="992"/>
      <c r="CM88" s="990"/>
      <c r="CN88" s="991"/>
      <c r="CO88" s="991"/>
      <c r="CP88" s="991"/>
      <c r="CQ88" s="992"/>
      <c r="CR88" s="990"/>
      <c r="CS88" s="991"/>
      <c r="CT88" s="991"/>
      <c r="CU88" s="991"/>
      <c r="CV88" s="992"/>
      <c r="CW88" s="990"/>
      <c r="CX88" s="991"/>
      <c r="CY88" s="991"/>
      <c r="CZ88" s="991"/>
      <c r="DA88" s="992"/>
      <c r="DB88" s="990"/>
      <c r="DC88" s="991"/>
      <c r="DD88" s="991"/>
      <c r="DE88" s="991"/>
      <c r="DF88" s="992"/>
      <c r="DG88" s="990"/>
      <c r="DH88" s="991"/>
      <c r="DI88" s="991"/>
      <c r="DJ88" s="991"/>
      <c r="DK88" s="992"/>
      <c r="DL88" s="990"/>
      <c r="DM88" s="991"/>
      <c r="DN88" s="991"/>
      <c r="DO88" s="991"/>
      <c r="DP88" s="992"/>
      <c r="DQ88" s="990"/>
      <c r="DR88" s="991"/>
      <c r="DS88" s="991"/>
      <c r="DT88" s="991"/>
      <c r="DU88" s="992"/>
      <c r="DV88" s="979"/>
      <c r="DW88" s="980"/>
      <c r="DX88" s="980"/>
      <c r="DY88" s="980"/>
      <c r="DZ88" s="981"/>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79"/>
      <c r="BT89" s="980"/>
      <c r="BU89" s="980"/>
      <c r="BV89" s="980"/>
      <c r="BW89" s="980"/>
      <c r="BX89" s="980"/>
      <c r="BY89" s="980"/>
      <c r="BZ89" s="980"/>
      <c r="CA89" s="980"/>
      <c r="CB89" s="980"/>
      <c r="CC89" s="980"/>
      <c r="CD89" s="980"/>
      <c r="CE89" s="980"/>
      <c r="CF89" s="980"/>
      <c r="CG89" s="989"/>
      <c r="CH89" s="990"/>
      <c r="CI89" s="991"/>
      <c r="CJ89" s="991"/>
      <c r="CK89" s="991"/>
      <c r="CL89" s="992"/>
      <c r="CM89" s="990"/>
      <c r="CN89" s="991"/>
      <c r="CO89" s="991"/>
      <c r="CP89" s="991"/>
      <c r="CQ89" s="992"/>
      <c r="CR89" s="990"/>
      <c r="CS89" s="991"/>
      <c r="CT89" s="991"/>
      <c r="CU89" s="991"/>
      <c r="CV89" s="992"/>
      <c r="CW89" s="990"/>
      <c r="CX89" s="991"/>
      <c r="CY89" s="991"/>
      <c r="CZ89" s="991"/>
      <c r="DA89" s="992"/>
      <c r="DB89" s="990"/>
      <c r="DC89" s="991"/>
      <c r="DD89" s="991"/>
      <c r="DE89" s="991"/>
      <c r="DF89" s="992"/>
      <c r="DG89" s="990"/>
      <c r="DH89" s="991"/>
      <c r="DI89" s="991"/>
      <c r="DJ89" s="991"/>
      <c r="DK89" s="992"/>
      <c r="DL89" s="990"/>
      <c r="DM89" s="991"/>
      <c r="DN89" s="991"/>
      <c r="DO89" s="991"/>
      <c r="DP89" s="992"/>
      <c r="DQ89" s="990"/>
      <c r="DR89" s="991"/>
      <c r="DS89" s="991"/>
      <c r="DT89" s="991"/>
      <c r="DU89" s="992"/>
      <c r="DV89" s="979"/>
      <c r="DW89" s="980"/>
      <c r="DX89" s="980"/>
      <c r="DY89" s="980"/>
      <c r="DZ89" s="981"/>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79"/>
      <c r="BT90" s="980"/>
      <c r="BU90" s="980"/>
      <c r="BV90" s="980"/>
      <c r="BW90" s="980"/>
      <c r="BX90" s="980"/>
      <c r="BY90" s="980"/>
      <c r="BZ90" s="980"/>
      <c r="CA90" s="980"/>
      <c r="CB90" s="980"/>
      <c r="CC90" s="980"/>
      <c r="CD90" s="980"/>
      <c r="CE90" s="980"/>
      <c r="CF90" s="980"/>
      <c r="CG90" s="989"/>
      <c r="CH90" s="990"/>
      <c r="CI90" s="991"/>
      <c r="CJ90" s="991"/>
      <c r="CK90" s="991"/>
      <c r="CL90" s="992"/>
      <c r="CM90" s="990"/>
      <c r="CN90" s="991"/>
      <c r="CO90" s="991"/>
      <c r="CP90" s="991"/>
      <c r="CQ90" s="992"/>
      <c r="CR90" s="990"/>
      <c r="CS90" s="991"/>
      <c r="CT90" s="991"/>
      <c r="CU90" s="991"/>
      <c r="CV90" s="992"/>
      <c r="CW90" s="990"/>
      <c r="CX90" s="991"/>
      <c r="CY90" s="991"/>
      <c r="CZ90" s="991"/>
      <c r="DA90" s="992"/>
      <c r="DB90" s="990"/>
      <c r="DC90" s="991"/>
      <c r="DD90" s="991"/>
      <c r="DE90" s="991"/>
      <c r="DF90" s="992"/>
      <c r="DG90" s="990"/>
      <c r="DH90" s="991"/>
      <c r="DI90" s="991"/>
      <c r="DJ90" s="991"/>
      <c r="DK90" s="992"/>
      <c r="DL90" s="990"/>
      <c r="DM90" s="991"/>
      <c r="DN90" s="991"/>
      <c r="DO90" s="991"/>
      <c r="DP90" s="992"/>
      <c r="DQ90" s="990"/>
      <c r="DR90" s="991"/>
      <c r="DS90" s="991"/>
      <c r="DT90" s="991"/>
      <c r="DU90" s="992"/>
      <c r="DV90" s="979"/>
      <c r="DW90" s="980"/>
      <c r="DX90" s="980"/>
      <c r="DY90" s="980"/>
      <c r="DZ90" s="981"/>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79"/>
      <c r="BT91" s="980"/>
      <c r="BU91" s="980"/>
      <c r="BV91" s="980"/>
      <c r="BW91" s="980"/>
      <c r="BX91" s="980"/>
      <c r="BY91" s="980"/>
      <c r="BZ91" s="980"/>
      <c r="CA91" s="980"/>
      <c r="CB91" s="980"/>
      <c r="CC91" s="980"/>
      <c r="CD91" s="980"/>
      <c r="CE91" s="980"/>
      <c r="CF91" s="980"/>
      <c r="CG91" s="989"/>
      <c r="CH91" s="990"/>
      <c r="CI91" s="991"/>
      <c r="CJ91" s="991"/>
      <c r="CK91" s="991"/>
      <c r="CL91" s="992"/>
      <c r="CM91" s="990"/>
      <c r="CN91" s="991"/>
      <c r="CO91" s="991"/>
      <c r="CP91" s="991"/>
      <c r="CQ91" s="992"/>
      <c r="CR91" s="990"/>
      <c r="CS91" s="991"/>
      <c r="CT91" s="991"/>
      <c r="CU91" s="991"/>
      <c r="CV91" s="992"/>
      <c r="CW91" s="990"/>
      <c r="CX91" s="991"/>
      <c r="CY91" s="991"/>
      <c r="CZ91" s="991"/>
      <c r="DA91" s="992"/>
      <c r="DB91" s="990"/>
      <c r="DC91" s="991"/>
      <c r="DD91" s="991"/>
      <c r="DE91" s="991"/>
      <c r="DF91" s="992"/>
      <c r="DG91" s="990"/>
      <c r="DH91" s="991"/>
      <c r="DI91" s="991"/>
      <c r="DJ91" s="991"/>
      <c r="DK91" s="992"/>
      <c r="DL91" s="990"/>
      <c r="DM91" s="991"/>
      <c r="DN91" s="991"/>
      <c r="DO91" s="991"/>
      <c r="DP91" s="992"/>
      <c r="DQ91" s="990"/>
      <c r="DR91" s="991"/>
      <c r="DS91" s="991"/>
      <c r="DT91" s="991"/>
      <c r="DU91" s="992"/>
      <c r="DV91" s="979"/>
      <c r="DW91" s="980"/>
      <c r="DX91" s="980"/>
      <c r="DY91" s="980"/>
      <c r="DZ91" s="981"/>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79"/>
      <c r="BT92" s="980"/>
      <c r="BU92" s="980"/>
      <c r="BV92" s="980"/>
      <c r="BW92" s="980"/>
      <c r="BX92" s="980"/>
      <c r="BY92" s="980"/>
      <c r="BZ92" s="980"/>
      <c r="CA92" s="980"/>
      <c r="CB92" s="980"/>
      <c r="CC92" s="980"/>
      <c r="CD92" s="980"/>
      <c r="CE92" s="980"/>
      <c r="CF92" s="980"/>
      <c r="CG92" s="989"/>
      <c r="CH92" s="990"/>
      <c r="CI92" s="991"/>
      <c r="CJ92" s="991"/>
      <c r="CK92" s="991"/>
      <c r="CL92" s="992"/>
      <c r="CM92" s="990"/>
      <c r="CN92" s="991"/>
      <c r="CO92" s="991"/>
      <c r="CP92" s="991"/>
      <c r="CQ92" s="992"/>
      <c r="CR92" s="990"/>
      <c r="CS92" s="991"/>
      <c r="CT92" s="991"/>
      <c r="CU92" s="991"/>
      <c r="CV92" s="992"/>
      <c r="CW92" s="990"/>
      <c r="CX92" s="991"/>
      <c r="CY92" s="991"/>
      <c r="CZ92" s="991"/>
      <c r="DA92" s="992"/>
      <c r="DB92" s="990"/>
      <c r="DC92" s="991"/>
      <c r="DD92" s="991"/>
      <c r="DE92" s="991"/>
      <c r="DF92" s="992"/>
      <c r="DG92" s="990"/>
      <c r="DH92" s="991"/>
      <c r="DI92" s="991"/>
      <c r="DJ92" s="991"/>
      <c r="DK92" s="992"/>
      <c r="DL92" s="990"/>
      <c r="DM92" s="991"/>
      <c r="DN92" s="991"/>
      <c r="DO92" s="991"/>
      <c r="DP92" s="992"/>
      <c r="DQ92" s="990"/>
      <c r="DR92" s="991"/>
      <c r="DS92" s="991"/>
      <c r="DT92" s="991"/>
      <c r="DU92" s="992"/>
      <c r="DV92" s="979"/>
      <c r="DW92" s="980"/>
      <c r="DX92" s="980"/>
      <c r="DY92" s="980"/>
      <c r="DZ92" s="981"/>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79"/>
      <c r="BT93" s="980"/>
      <c r="BU93" s="980"/>
      <c r="BV93" s="980"/>
      <c r="BW93" s="980"/>
      <c r="BX93" s="980"/>
      <c r="BY93" s="980"/>
      <c r="BZ93" s="980"/>
      <c r="CA93" s="980"/>
      <c r="CB93" s="980"/>
      <c r="CC93" s="980"/>
      <c r="CD93" s="980"/>
      <c r="CE93" s="980"/>
      <c r="CF93" s="980"/>
      <c r="CG93" s="989"/>
      <c r="CH93" s="990"/>
      <c r="CI93" s="991"/>
      <c r="CJ93" s="991"/>
      <c r="CK93" s="991"/>
      <c r="CL93" s="992"/>
      <c r="CM93" s="990"/>
      <c r="CN93" s="991"/>
      <c r="CO93" s="991"/>
      <c r="CP93" s="991"/>
      <c r="CQ93" s="992"/>
      <c r="CR93" s="990"/>
      <c r="CS93" s="991"/>
      <c r="CT93" s="991"/>
      <c r="CU93" s="991"/>
      <c r="CV93" s="992"/>
      <c r="CW93" s="990"/>
      <c r="CX93" s="991"/>
      <c r="CY93" s="991"/>
      <c r="CZ93" s="991"/>
      <c r="DA93" s="992"/>
      <c r="DB93" s="990"/>
      <c r="DC93" s="991"/>
      <c r="DD93" s="991"/>
      <c r="DE93" s="991"/>
      <c r="DF93" s="992"/>
      <c r="DG93" s="990"/>
      <c r="DH93" s="991"/>
      <c r="DI93" s="991"/>
      <c r="DJ93" s="991"/>
      <c r="DK93" s="992"/>
      <c r="DL93" s="990"/>
      <c r="DM93" s="991"/>
      <c r="DN93" s="991"/>
      <c r="DO93" s="991"/>
      <c r="DP93" s="992"/>
      <c r="DQ93" s="990"/>
      <c r="DR93" s="991"/>
      <c r="DS93" s="991"/>
      <c r="DT93" s="991"/>
      <c r="DU93" s="992"/>
      <c r="DV93" s="979"/>
      <c r="DW93" s="980"/>
      <c r="DX93" s="980"/>
      <c r="DY93" s="980"/>
      <c r="DZ93" s="981"/>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79"/>
      <c r="BT94" s="980"/>
      <c r="BU94" s="980"/>
      <c r="BV94" s="980"/>
      <c r="BW94" s="980"/>
      <c r="BX94" s="980"/>
      <c r="BY94" s="980"/>
      <c r="BZ94" s="980"/>
      <c r="CA94" s="980"/>
      <c r="CB94" s="980"/>
      <c r="CC94" s="980"/>
      <c r="CD94" s="980"/>
      <c r="CE94" s="980"/>
      <c r="CF94" s="980"/>
      <c r="CG94" s="989"/>
      <c r="CH94" s="990"/>
      <c r="CI94" s="991"/>
      <c r="CJ94" s="991"/>
      <c r="CK94" s="991"/>
      <c r="CL94" s="992"/>
      <c r="CM94" s="990"/>
      <c r="CN94" s="991"/>
      <c r="CO94" s="991"/>
      <c r="CP94" s="991"/>
      <c r="CQ94" s="992"/>
      <c r="CR94" s="990"/>
      <c r="CS94" s="991"/>
      <c r="CT94" s="991"/>
      <c r="CU94" s="991"/>
      <c r="CV94" s="992"/>
      <c r="CW94" s="990"/>
      <c r="CX94" s="991"/>
      <c r="CY94" s="991"/>
      <c r="CZ94" s="991"/>
      <c r="DA94" s="992"/>
      <c r="DB94" s="990"/>
      <c r="DC94" s="991"/>
      <c r="DD94" s="991"/>
      <c r="DE94" s="991"/>
      <c r="DF94" s="992"/>
      <c r="DG94" s="990"/>
      <c r="DH94" s="991"/>
      <c r="DI94" s="991"/>
      <c r="DJ94" s="991"/>
      <c r="DK94" s="992"/>
      <c r="DL94" s="990"/>
      <c r="DM94" s="991"/>
      <c r="DN94" s="991"/>
      <c r="DO94" s="991"/>
      <c r="DP94" s="992"/>
      <c r="DQ94" s="990"/>
      <c r="DR94" s="991"/>
      <c r="DS94" s="991"/>
      <c r="DT94" s="991"/>
      <c r="DU94" s="992"/>
      <c r="DV94" s="979"/>
      <c r="DW94" s="980"/>
      <c r="DX94" s="980"/>
      <c r="DY94" s="980"/>
      <c r="DZ94" s="981"/>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79"/>
      <c r="BT95" s="980"/>
      <c r="BU95" s="980"/>
      <c r="BV95" s="980"/>
      <c r="BW95" s="980"/>
      <c r="BX95" s="980"/>
      <c r="BY95" s="980"/>
      <c r="BZ95" s="980"/>
      <c r="CA95" s="980"/>
      <c r="CB95" s="980"/>
      <c r="CC95" s="980"/>
      <c r="CD95" s="980"/>
      <c r="CE95" s="980"/>
      <c r="CF95" s="980"/>
      <c r="CG95" s="989"/>
      <c r="CH95" s="990"/>
      <c r="CI95" s="991"/>
      <c r="CJ95" s="991"/>
      <c r="CK95" s="991"/>
      <c r="CL95" s="992"/>
      <c r="CM95" s="990"/>
      <c r="CN95" s="991"/>
      <c r="CO95" s="991"/>
      <c r="CP95" s="991"/>
      <c r="CQ95" s="992"/>
      <c r="CR95" s="990"/>
      <c r="CS95" s="991"/>
      <c r="CT95" s="991"/>
      <c r="CU95" s="991"/>
      <c r="CV95" s="992"/>
      <c r="CW95" s="990"/>
      <c r="CX95" s="991"/>
      <c r="CY95" s="991"/>
      <c r="CZ95" s="991"/>
      <c r="DA95" s="992"/>
      <c r="DB95" s="990"/>
      <c r="DC95" s="991"/>
      <c r="DD95" s="991"/>
      <c r="DE95" s="991"/>
      <c r="DF95" s="992"/>
      <c r="DG95" s="990"/>
      <c r="DH95" s="991"/>
      <c r="DI95" s="991"/>
      <c r="DJ95" s="991"/>
      <c r="DK95" s="992"/>
      <c r="DL95" s="990"/>
      <c r="DM95" s="991"/>
      <c r="DN95" s="991"/>
      <c r="DO95" s="991"/>
      <c r="DP95" s="992"/>
      <c r="DQ95" s="990"/>
      <c r="DR95" s="991"/>
      <c r="DS95" s="991"/>
      <c r="DT95" s="991"/>
      <c r="DU95" s="992"/>
      <c r="DV95" s="979"/>
      <c r="DW95" s="980"/>
      <c r="DX95" s="980"/>
      <c r="DY95" s="980"/>
      <c r="DZ95" s="981"/>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79"/>
      <c r="BT96" s="980"/>
      <c r="BU96" s="980"/>
      <c r="BV96" s="980"/>
      <c r="BW96" s="980"/>
      <c r="BX96" s="980"/>
      <c r="BY96" s="980"/>
      <c r="BZ96" s="980"/>
      <c r="CA96" s="980"/>
      <c r="CB96" s="980"/>
      <c r="CC96" s="980"/>
      <c r="CD96" s="980"/>
      <c r="CE96" s="980"/>
      <c r="CF96" s="980"/>
      <c r="CG96" s="989"/>
      <c r="CH96" s="990"/>
      <c r="CI96" s="991"/>
      <c r="CJ96" s="991"/>
      <c r="CK96" s="991"/>
      <c r="CL96" s="992"/>
      <c r="CM96" s="990"/>
      <c r="CN96" s="991"/>
      <c r="CO96" s="991"/>
      <c r="CP96" s="991"/>
      <c r="CQ96" s="992"/>
      <c r="CR96" s="990"/>
      <c r="CS96" s="991"/>
      <c r="CT96" s="991"/>
      <c r="CU96" s="991"/>
      <c r="CV96" s="992"/>
      <c r="CW96" s="990"/>
      <c r="CX96" s="991"/>
      <c r="CY96" s="991"/>
      <c r="CZ96" s="991"/>
      <c r="DA96" s="992"/>
      <c r="DB96" s="990"/>
      <c r="DC96" s="991"/>
      <c r="DD96" s="991"/>
      <c r="DE96" s="991"/>
      <c r="DF96" s="992"/>
      <c r="DG96" s="990"/>
      <c r="DH96" s="991"/>
      <c r="DI96" s="991"/>
      <c r="DJ96" s="991"/>
      <c r="DK96" s="992"/>
      <c r="DL96" s="990"/>
      <c r="DM96" s="991"/>
      <c r="DN96" s="991"/>
      <c r="DO96" s="991"/>
      <c r="DP96" s="992"/>
      <c r="DQ96" s="990"/>
      <c r="DR96" s="991"/>
      <c r="DS96" s="991"/>
      <c r="DT96" s="991"/>
      <c r="DU96" s="992"/>
      <c r="DV96" s="979"/>
      <c r="DW96" s="980"/>
      <c r="DX96" s="980"/>
      <c r="DY96" s="980"/>
      <c r="DZ96" s="981"/>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79"/>
      <c r="BT97" s="980"/>
      <c r="BU97" s="980"/>
      <c r="BV97" s="980"/>
      <c r="BW97" s="980"/>
      <c r="BX97" s="980"/>
      <c r="BY97" s="980"/>
      <c r="BZ97" s="980"/>
      <c r="CA97" s="980"/>
      <c r="CB97" s="980"/>
      <c r="CC97" s="980"/>
      <c r="CD97" s="980"/>
      <c r="CE97" s="980"/>
      <c r="CF97" s="980"/>
      <c r="CG97" s="989"/>
      <c r="CH97" s="990"/>
      <c r="CI97" s="991"/>
      <c r="CJ97" s="991"/>
      <c r="CK97" s="991"/>
      <c r="CL97" s="992"/>
      <c r="CM97" s="990"/>
      <c r="CN97" s="991"/>
      <c r="CO97" s="991"/>
      <c r="CP97" s="991"/>
      <c r="CQ97" s="992"/>
      <c r="CR97" s="990"/>
      <c r="CS97" s="991"/>
      <c r="CT97" s="991"/>
      <c r="CU97" s="991"/>
      <c r="CV97" s="992"/>
      <c r="CW97" s="990"/>
      <c r="CX97" s="991"/>
      <c r="CY97" s="991"/>
      <c r="CZ97" s="991"/>
      <c r="DA97" s="992"/>
      <c r="DB97" s="990"/>
      <c r="DC97" s="991"/>
      <c r="DD97" s="991"/>
      <c r="DE97" s="991"/>
      <c r="DF97" s="992"/>
      <c r="DG97" s="990"/>
      <c r="DH97" s="991"/>
      <c r="DI97" s="991"/>
      <c r="DJ97" s="991"/>
      <c r="DK97" s="992"/>
      <c r="DL97" s="990"/>
      <c r="DM97" s="991"/>
      <c r="DN97" s="991"/>
      <c r="DO97" s="991"/>
      <c r="DP97" s="992"/>
      <c r="DQ97" s="990"/>
      <c r="DR97" s="991"/>
      <c r="DS97" s="991"/>
      <c r="DT97" s="991"/>
      <c r="DU97" s="992"/>
      <c r="DV97" s="979"/>
      <c r="DW97" s="980"/>
      <c r="DX97" s="980"/>
      <c r="DY97" s="980"/>
      <c r="DZ97" s="981"/>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79"/>
      <c r="BT98" s="980"/>
      <c r="BU98" s="980"/>
      <c r="BV98" s="980"/>
      <c r="BW98" s="980"/>
      <c r="BX98" s="980"/>
      <c r="BY98" s="980"/>
      <c r="BZ98" s="980"/>
      <c r="CA98" s="980"/>
      <c r="CB98" s="980"/>
      <c r="CC98" s="980"/>
      <c r="CD98" s="980"/>
      <c r="CE98" s="980"/>
      <c r="CF98" s="980"/>
      <c r="CG98" s="989"/>
      <c r="CH98" s="990"/>
      <c r="CI98" s="991"/>
      <c r="CJ98" s="991"/>
      <c r="CK98" s="991"/>
      <c r="CL98" s="992"/>
      <c r="CM98" s="990"/>
      <c r="CN98" s="991"/>
      <c r="CO98" s="991"/>
      <c r="CP98" s="991"/>
      <c r="CQ98" s="992"/>
      <c r="CR98" s="990"/>
      <c r="CS98" s="991"/>
      <c r="CT98" s="991"/>
      <c r="CU98" s="991"/>
      <c r="CV98" s="992"/>
      <c r="CW98" s="990"/>
      <c r="CX98" s="991"/>
      <c r="CY98" s="991"/>
      <c r="CZ98" s="991"/>
      <c r="DA98" s="992"/>
      <c r="DB98" s="990"/>
      <c r="DC98" s="991"/>
      <c r="DD98" s="991"/>
      <c r="DE98" s="991"/>
      <c r="DF98" s="992"/>
      <c r="DG98" s="990"/>
      <c r="DH98" s="991"/>
      <c r="DI98" s="991"/>
      <c r="DJ98" s="991"/>
      <c r="DK98" s="992"/>
      <c r="DL98" s="990"/>
      <c r="DM98" s="991"/>
      <c r="DN98" s="991"/>
      <c r="DO98" s="991"/>
      <c r="DP98" s="992"/>
      <c r="DQ98" s="990"/>
      <c r="DR98" s="991"/>
      <c r="DS98" s="991"/>
      <c r="DT98" s="991"/>
      <c r="DU98" s="992"/>
      <c r="DV98" s="979"/>
      <c r="DW98" s="980"/>
      <c r="DX98" s="980"/>
      <c r="DY98" s="980"/>
      <c r="DZ98" s="981"/>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79"/>
      <c r="BT99" s="980"/>
      <c r="BU99" s="980"/>
      <c r="BV99" s="980"/>
      <c r="BW99" s="980"/>
      <c r="BX99" s="980"/>
      <c r="BY99" s="980"/>
      <c r="BZ99" s="980"/>
      <c r="CA99" s="980"/>
      <c r="CB99" s="980"/>
      <c r="CC99" s="980"/>
      <c r="CD99" s="980"/>
      <c r="CE99" s="980"/>
      <c r="CF99" s="980"/>
      <c r="CG99" s="989"/>
      <c r="CH99" s="990"/>
      <c r="CI99" s="991"/>
      <c r="CJ99" s="991"/>
      <c r="CK99" s="991"/>
      <c r="CL99" s="992"/>
      <c r="CM99" s="990"/>
      <c r="CN99" s="991"/>
      <c r="CO99" s="991"/>
      <c r="CP99" s="991"/>
      <c r="CQ99" s="992"/>
      <c r="CR99" s="990"/>
      <c r="CS99" s="991"/>
      <c r="CT99" s="991"/>
      <c r="CU99" s="991"/>
      <c r="CV99" s="992"/>
      <c r="CW99" s="990"/>
      <c r="CX99" s="991"/>
      <c r="CY99" s="991"/>
      <c r="CZ99" s="991"/>
      <c r="DA99" s="992"/>
      <c r="DB99" s="990"/>
      <c r="DC99" s="991"/>
      <c r="DD99" s="991"/>
      <c r="DE99" s="991"/>
      <c r="DF99" s="992"/>
      <c r="DG99" s="990"/>
      <c r="DH99" s="991"/>
      <c r="DI99" s="991"/>
      <c r="DJ99" s="991"/>
      <c r="DK99" s="992"/>
      <c r="DL99" s="990"/>
      <c r="DM99" s="991"/>
      <c r="DN99" s="991"/>
      <c r="DO99" s="991"/>
      <c r="DP99" s="992"/>
      <c r="DQ99" s="990"/>
      <c r="DR99" s="991"/>
      <c r="DS99" s="991"/>
      <c r="DT99" s="991"/>
      <c r="DU99" s="992"/>
      <c r="DV99" s="979"/>
      <c r="DW99" s="980"/>
      <c r="DX99" s="980"/>
      <c r="DY99" s="980"/>
      <c r="DZ99" s="981"/>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79"/>
      <c r="BT100" s="980"/>
      <c r="BU100" s="980"/>
      <c r="BV100" s="980"/>
      <c r="BW100" s="980"/>
      <c r="BX100" s="980"/>
      <c r="BY100" s="980"/>
      <c r="BZ100" s="980"/>
      <c r="CA100" s="980"/>
      <c r="CB100" s="980"/>
      <c r="CC100" s="980"/>
      <c r="CD100" s="980"/>
      <c r="CE100" s="980"/>
      <c r="CF100" s="980"/>
      <c r="CG100" s="989"/>
      <c r="CH100" s="990"/>
      <c r="CI100" s="991"/>
      <c r="CJ100" s="991"/>
      <c r="CK100" s="991"/>
      <c r="CL100" s="992"/>
      <c r="CM100" s="990"/>
      <c r="CN100" s="991"/>
      <c r="CO100" s="991"/>
      <c r="CP100" s="991"/>
      <c r="CQ100" s="992"/>
      <c r="CR100" s="990"/>
      <c r="CS100" s="991"/>
      <c r="CT100" s="991"/>
      <c r="CU100" s="991"/>
      <c r="CV100" s="992"/>
      <c r="CW100" s="990"/>
      <c r="CX100" s="991"/>
      <c r="CY100" s="991"/>
      <c r="CZ100" s="991"/>
      <c r="DA100" s="992"/>
      <c r="DB100" s="990"/>
      <c r="DC100" s="991"/>
      <c r="DD100" s="991"/>
      <c r="DE100" s="991"/>
      <c r="DF100" s="992"/>
      <c r="DG100" s="990"/>
      <c r="DH100" s="991"/>
      <c r="DI100" s="991"/>
      <c r="DJ100" s="991"/>
      <c r="DK100" s="992"/>
      <c r="DL100" s="990"/>
      <c r="DM100" s="991"/>
      <c r="DN100" s="991"/>
      <c r="DO100" s="991"/>
      <c r="DP100" s="992"/>
      <c r="DQ100" s="990"/>
      <c r="DR100" s="991"/>
      <c r="DS100" s="991"/>
      <c r="DT100" s="991"/>
      <c r="DU100" s="992"/>
      <c r="DV100" s="979"/>
      <c r="DW100" s="980"/>
      <c r="DX100" s="980"/>
      <c r="DY100" s="980"/>
      <c r="DZ100" s="981"/>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79"/>
      <c r="BT101" s="980"/>
      <c r="BU101" s="980"/>
      <c r="BV101" s="980"/>
      <c r="BW101" s="980"/>
      <c r="BX101" s="980"/>
      <c r="BY101" s="980"/>
      <c r="BZ101" s="980"/>
      <c r="CA101" s="980"/>
      <c r="CB101" s="980"/>
      <c r="CC101" s="980"/>
      <c r="CD101" s="980"/>
      <c r="CE101" s="980"/>
      <c r="CF101" s="980"/>
      <c r="CG101" s="989"/>
      <c r="CH101" s="990"/>
      <c r="CI101" s="991"/>
      <c r="CJ101" s="991"/>
      <c r="CK101" s="991"/>
      <c r="CL101" s="992"/>
      <c r="CM101" s="990"/>
      <c r="CN101" s="991"/>
      <c r="CO101" s="991"/>
      <c r="CP101" s="991"/>
      <c r="CQ101" s="992"/>
      <c r="CR101" s="990"/>
      <c r="CS101" s="991"/>
      <c r="CT101" s="991"/>
      <c r="CU101" s="991"/>
      <c r="CV101" s="992"/>
      <c r="CW101" s="990"/>
      <c r="CX101" s="991"/>
      <c r="CY101" s="991"/>
      <c r="CZ101" s="991"/>
      <c r="DA101" s="992"/>
      <c r="DB101" s="990"/>
      <c r="DC101" s="991"/>
      <c r="DD101" s="991"/>
      <c r="DE101" s="991"/>
      <c r="DF101" s="992"/>
      <c r="DG101" s="990"/>
      <c r="DH101" s="991"/>
      <c r="DI101" s="991"/>
      <c r="DJ101" s="991"/>
      <c r="DK101" s="992"/>
      <c r="DL101" s="990"/>
      <c r="DM101" s="991"/>
      <c r="DN101" s="991"/>
      <c r="DO101" s="991"/>
      <c r="DP101" s="992"/>
      <c r="DQ101" s="990"/>
      <c r="DR101" s="991"/>
      <c r="DS101" s="991"/>
      <c r="DT101" s="991"/>
      <c r="DU101" s="992"/>
      <c r="DV101" s="979"/>
      <c r="DW101" s="980"/>
      <c r="DX101" s="980"/>
      <c r="DY101" s="980"/>
      <c r="DZ101" s="981"/>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395</v>
      </c>
      <c r="BR102" s="971" t="s">
        <v>432</v>
      </c>
      <c r="BS102" s="972"/>
      <c r="BT102" s="972"/>
      <c r="BU102" s="972"/>
      <c r="BV102" s="972"/>
      <c r="BW102" s="972"/>
      <c r="BX102" s="972"/>
      <c r="BY102" s="972"/>
      <c r="BZ102" s="972"/>
      <c r="CA102" s="972"/>
      <c r="CB102" s="972"/>
      <c r="CC102" s="972"/>
      <c r="CD102" s="972"/>
      <c r="CE102" s="972"/>
      <c r="CF102" s="972"/>
      <c r="CG102" s="982"/>
      <c r="CH102" s="983"/>
      <c r="CI102" s="984"/>
      <c r="CJ102" s="984"/>
      <c r="CK102" s="984"/>
      <c r="CL102" s="985"/>
      <c r="CM102" s="983"/>
      <c r="CN102" s="984"/>
      <c r="CO102" s="984"/>
      <c r="CP102" s="984"/>
      <c r="CQ102" s="985"/>
      <c r="CR102" s="986">
        <v>55</v>
      </c>
      <c r="CS102" s="987"/>
      <c r="CT102" s="987"/>
      <c r="CU102" s="987"/>
      <c r="CV102" s="988"/>
      <c r="CW102" s="986">
        <v>33</v>
      </c>
      <c r="CX102" s="987"/>
      <c r="CY102" s="987"/>
      <c r="CZ102" s="987"/>
      <c r="DA102" s="988"/>
      <c r="DB102" s="986">
        <v>382</v>
      </c>
      <c r="DC102" s="987"/>
      <c r="DD102" s="987"/>
      <c r="DE102" s="987"/>
      <c r="DF102" s="988"/>
      <c r="DG102" s="986" t="s">
        <v>616</v>
      </c>
      <c r="DH102" s="987"/>
      <c r="DI102" s="987"/>
      <c r="DJ102" s="987"/>
      <c r="DK102" s="988"/>
      <c r="DL102" s="986" t="s">
        <v>616</v>
      </c>
      <c r="DM102" s="987"/>
      <c r="DN102" s="987"/>
      <c r="DO102" s="987"/>
      <c r="DP102" s="988"/>
      <c r="DQ102" s="986" t="s">
        <v>616</v>
      </c>
      <c r="DR102" s="987"/>
      <c r="DS102" s="987"/>
      <c r="DT102" s="987"/>
      <c r="DU102" s="988"/>
      <c r="DV102" s="971"/>
      <c r="DW102" s="972"/>
      <c r="DX102" s="972"/>
      <c r="DY102" s="972"/>
      <c r="DZ102" s="973"/>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74" t="s">
        <v>433</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75" t="s">
        <v>434</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435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436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76" t="s">
        <v>437</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438</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228" customFormat="1" ht="26.25" customHeight="1" x14ac:dyDescent="0.15">
      <c r="A109" s="929" t="s">
        <v>439</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440</v>
      </c>
      <c r="AB109" s="930"/>
      <c r="AC109" s="930"/>
      <c r="AD109" s="930"/>
      <c r="AE109" s="931"/>
      <c r="AF109" s="932" t="s">
        <v>441</v>
      </c>
      <c r="AG109" s="930"/>
      <c r="AH109" s="930"/>
      <c r="AI109" s="930"/>
      <c r="AJ109" s="931"/>
      <c r="AK109" s="932" t="s">
        <v>311</v>
      </c>
      <c r="AL109" s="930"/>
      <c r="AM109" s="930"/>
      <c r="AN109" s="930"/>
      <c r="AO109" s="931"/>
      <c r="AP109" s="932" t="s">
        <v>442</v>
      </c>
      <c r="AQ109" s="930"/>
      <c r="AR109" s="930"/>
      <c r="AS109" s="930"/>
      <c r="AT109" s="963"/>
      <c r="AU109" s="929" t="s">
        <v>439</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440</v>
      </c>
      <c r="BR109" s="930"/>
      <c r="BS109" s="930"/>
      <c r="BT109" s="930"/>
      <c r="BU109" s="931"/>
      <c r="BV109" s="932" t="s">
        <v>441</v>
      </c>
      <c r="BW109" s="930"/>
      <c r="BX109" s="930"/>
      <c r="BY109" s="930"/>
      <c r="BZ109" s="931"/>
      <c r="CA109" s="932" t="s">
        <v>311</v>
      </c>
      <c r="CB109" s="930"/>
      <c r="CC109" s="930"/>
      <c r="CD109" s="930"/>
      <c r="CE109" s="931"/>
      <c r="CF109" s="970" t="s">
        <v>442</v>
      </c>
      <c r="CG109" s="970"/>
      <c r="CH109" s="970"/>
      <c r="CI109" s="970"/>
      <c r="CJ109" s="970"/>
      <c r="CK109" s="932" t="s">
        <v>443</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440</v>
      </c>
      <c r="DH109" s="930"/>
      <c r="DI109" s="930"/>
      <c r="DJ109" s="930"/>
      <c r="DK109" s="931"/>
      <c r="DL109" s="932" t="s">
        <v>441</v>
      </c>
      <c r="DM109" s="930"/>
      <c r="DN109" s="930"/>
      <c r="DO109" s="930"/>
      <c r="DP109" s="931"/>
      <c r="DQ109" s="932" t="s">
        <v>311</v>
      </c>
      <c r="DR109" s="930"/>
      <c r="DS109" s="930"/>
      <c r="DT109" s="930"/>
      <c r="DU109" s="931"/>
      <c r="DV109" s="932" t="s">
        <v>442</v>
      </c>
      <c r="DW109" s="930"/>
      <c r="DX109" s="930"/>
      <c r="DY109" s="930"/>
      <c r="DZ109" s="963"/>
    </row>
    <row r="110" spans="1:131" s="228" customFormat="1" ht="26.25" customHeight="1" x14ac:dyDescent="0.15">
      <c r="A110" s="841" t="s">
        <v>444</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922">
        <v>1870169</v>
      </c>
      <c r="AB110" s="923"/>
      <c r="AC110" s="923"/>
      <c r="AD110" s="923"/>
      <c r="AE110" s="924"/>
      <c r="AF110" s="925">
        <v>1935460</v>
      </c>
      <c r="AG110" s="923"/>
      <c r="AH110" s="923"/>
      <c r="AI110" s="923"/>
      <c r="AJ110" s="924"/>
      <c r="AK110" s="925">
        <v>1917843</v>
      </c>
      <c r="AL110" s="923"/>
      <c r="AM110" s="923"/>
      <c r="AN110" s="923"/>
      <c r="AO110" s="924"/>
      <c r="AP110" s="926">
        <v>18.399999999999999</v>
      </c>
      <c r="AQ110" s="927"/>
      <c r="AR110" s="927"/>
      <c r="AS110" s="927"/>
      <c r="AT110" s="928"/>
      <c r="AU110" s="964" t="s">
        <v>75</v>
      </c>
      <c r="AV110" s="965"/>
      <c r="AW110" s="965"/>
      <c r="AX110" s="965"/>
      <c r="AY110" s="965"/>
      <c r="AZ110" s="894" t="s">
        <v>445</v>
      </c>
      <c r="BA110" s="842"/>
      <c r="BB110" s="842"/>
      <c r="BC110" s="842"/>
      <c r="BD110" s="842"/>
      <c r="BE110" s="842"/>
      <c r="BF110" s="842"/>
      <c r="BG110" s="842"/>
      <c r="BH110" s="842"/>
      <c r="BI110" s="842"/>
      <c r="BJ110" s="842"/>
      <c r="BK110" s="842"/>
      <c r="BL110" s="842"/>
      <c r="BM110" s="842"/>
      <c r="BN110" s="842"/>
      <c r="BO110" s="842"/>
      <c r="BP110" s="843"/>
      <c r="BQ110" s="895">
        <v>19680330</v>
      </c>
      <c r="BR110" s="876"/>
      <c r="BS110" s="876"/>
      <c r="BT110" s="876"/>
      <c r="BU110" s="876"/>
      <c r="BV110" s="876">
        <v>21226783</v>
      </c>
      <c r="BW110" s="876"/>
      <c r="BX110" s="876"/>
      <c r="BY110" s="876"/>
      <c r="BZ110" s="876"/>
      <c r="CA110" s="876">
        <v>22245473</v>
      </c>
      <c r="CB110" s="876"/>
      <c r="CC110" s="876"/>
      <c r="CD110" s="876"/>
      <c r="CE110" s="876"/>
      <c r="CF110" s="900">
        <v>213.3</v>
      </c>
      <c r="CG110" s="901"/>
      <c r="CH110" s="901"/>
      <c r="CI110" s="901"/>
      <c r="CJ110" s="901"/>
      <c r="CK110" s="960" t="s">
        <v>446</v>
      </c>
      <c r="CL110" s="853"/>
      <c r="CM110" s="894" t="s">
        <v>447</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95" t="s">
        <v>448</v>
      </c>
      <c r="DH110" s="876"/>
      <c r="DI110" s="876"/>
      <c r="DJ110" s="876"/>
      <c r="DK110" s="876"/>
      <c r="DL110" s="876" t="s">
        <v>449</v>
      </c>
      <c r="DM110" s="876"/>
      <c r="DN110" s="876"/>
      <c r="DO110" s="876"/>
      <c r="DP110" s="876"/>
      <c r="DQ110" s="876" t="s">
        <v>448</v>
      </c>
      <c r="DR110" s="876"/>
      <c r="DS110" s="876"/>
      <c r="DT110" s="876"/>
      <c r="DU110" s="876"/>
      <c r="DV110" s="877" t="s">
        <v>448</v>
      </c>
      <c r="DW110" s="877"/>
      <c r="DX110" s="877"/>
      <c r="DY110" s="877"/>
      <c r="DZ110" s="878"/>
    </row>
    <row r="111" spans="1:131" s="228" customFormat="1" ht="26.25" customHeight="1" x14ac:dyDescent="0.15">
      <c r="A111" s="808" t="s">
        <v>450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59"/>
      <c r="AA111" s="952" t="s">
        <v>451</v>
      </c>
      <c r="AB111" s="953"/>
      <c r="AC111" s="953"/>
      <c r="AD111" s="953"/>
      <c r="AE111" s="954"/>
      <c r="AF111" s="955" t="s">
        <v>451</v>
      </c>
      <c r="AG111" s="953"/>
      <c r="AH111" s="953"/>
      <c r="AI111" s="953"/>
      <c r="AJ111" s="954"/>
      <c r="AK111" s="955" t="s">
        <v>451</v>
      </c>
      <c r="AL111" s="953"/>
      <c r="AM111" s="953"/>
      <c r="AN111" s="953"/>
      <c r="AO111" s="954"/>
      <c r="AP111" s="956" t="s">
        <v>451</v>
      </c>
      <c r="AQ111" s="957"/>
      <c r="AR111" s="957"/>
      <c r="AS111" s="957"/>
      <c r="AT111" s="958"/>
      <c r="AU111" s="966"/>
      <c r="AV111" s="967"/>
      <c r="AW111" s="967"/>
      <c r="AX111" s="967"/>
      <c r="AY111" s="967"/>
      <c r="AZ111" s="849" t="s">
        <v>452</v>
      </c>
      <c r="BA111" s="786"/>
      <c r="BB111" s="786"/>
      <c r="BC111" s="786"/>
      <c r="BD111" s="786"/>
      <c r="BE111" s="786"/>
      <c r="BF111" s="786"/>
      <c r="BG111" s="786"/>
      <c r="BH111" s="786"/>
      <c r="BI111" s="786"/>
      <c r="BJ111" s="786"/>
      <c r="BK111" s="786"/>
      <c r="BL111" s="786"/>
      <c r="BM111" s="786"/>
      <c r="BN111" s="786"/>
      <c r="BO111" s="786"/>
      <c r="BP111" s="787"/>
      <c r="BQ111" s="850">
        <v>36116</v>
      </c>
      <c r="BR111" s="851"/>
      <c r="BS111" s="851"/>
      <c r="BT111" s="851"/>
      <c r="BU111" s="851"/>
      <c r="BV111" s="851">
        <v>58752</v>
      </c>
      <c r="BW111" s="851"/>
      <c r="BX111" s="851"/>
      <c r="BY111" s="851"/>
      <c r="BZ111" s="851"/>
      <c r="CA111" s="851">
        <v>54931</v>
      </c>
      <c r="CB111" s="851"/>
      <c r="CC111" s="851"/>
      <c r="CD111" s="851"/>
      <c r="CE111" s="851"/>
      <c r="CF111" s="909">
        <v>0.5</v>
      </c>
      <c r="CG111" s="910"/>
      <c r="CH111" s="910"/>
      <c r="CI111" s="910"/>
      <c r="CJ111" s="910"/>
      <c r="CK111" s="961"/>
      <c r="CL111" s="855"/>
      <c r="CM111" s="849" t="s">
        <v>453</v>
      </c>
      <c r="CN111" s="786"/>
      <c r="CO111" s="786"/>
      <c r="CP111" s="786"/>
      <c r="CQ111" s="786"/>
      <c r="CR111" s="786"/>
      <c r="CS111" s="786"/>
      <c r="CT111" s="786"/>
      <c r="CU111" s="786"/>
      <c r="CV111" s="786"/>
      <c r="CW111" s="786"/>
      <c r="CX111" s="786"/>
      <c r="CY111" s="786"/>
      <c r="CZ111" s="786"/>
      <c r="DA111" s="786"/>
      <c r="DB111" s="786"/>
      <c r="DC111" s="786"/>
      <c r="DD111" s="786"/>
      <c r="DE111" s="786"/>
      <c r="DF111" s="787"/>
      <c r="DG111" s="850" t="s">
        <v>454</v>
      </c>
      <c r="DH111" s="851"/>
      <c r="DI111" s="851"/>
      <c r="DJ111" s="851"/>
      <c r="DK111" s="851"/>
      <c r="DL111" s="851" t="s">
        <v>454</v>
      </c>
      <c r="DM111" s="851"/>
      <c r="DN111" s="851"/>
      <c r="DO111" s="851"/>
      <c r="DP111" s="851"/>
      <c r="DQ111" s="851" t="s">
        <v>454</v>
      </c>
      <c r="DR111" s="851"/>
      <c r="DS111" s="851"/>
      <c r="DT111" s="851"/>
      <c r="DU111" s="851"/>
      <c r="DV111" s="828" t="s">
        <v>454</v>
      </c>
      <c r="DW111" s="828"/>
      <c r="DX111" s="828"/>
      <c r="DY111" s="828"/>
      <c r="DZ111" s="829"/>
    </row>
    <row r="112" spans="1:131" s="228" customFormat="1" ht="26.25" customHeight="1" x14ac:dyDescent="0.15">
      <c r="A112" s="946" t="s">
        <v>455</v>
      </c>
      <c r="B112" s="947"/>
      <c r="C112" s="786" t="s">
        <v>456</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3" t="s">
        <v>457</v>
      </c>
      <c r="AB112" s="814"/>
      <c r="AC112" s="814"/>
      <c r="AD112" s="814"/>
      <c r="AE112" s="815"/>
      <c r="AF112" s="816" t="s">
        <v>457</v>
      </c>
      <c r="AG112" s="814"/>
      <c r="AH112" s="814"/>
      <c r="AI112" s="814"/>
      <c r="AJ112" s="815"/>
      <c r="AK112" s="816" t="s">
        <v>457</v>
      </c>
      <c r="AL112" s="814"/>
      <c r="AM112" s="814"/>
      <c r="AN112" s="814"/>
      <c r="AO112" s="815"/>
      <c r="AP112" s="858" t="s">
        <v>457</v>
      </c>
      <c r="AQ112" s="859"/>
      <c r="AR112" s="859"/>
      <c r="AS112" s="859"/>
      <c r="AT112" s="860"/>
      <c r="AU112" s="966"/>
      <c r="AV112" s="967"/>
      <c r="AW112" s="967"/>
      <c r="AX112" s="967"/>
      <c r="AY112" s="967"/>
      <c r="AZ112" s="849" t="s">
        <v>458</v>
      </c>
      <c r="BA112" s="786"/>
      <c r="BB112" s="786"/>
      <c r="BC112" s="786"/>
      <c r="BD112" s="786"/>
      <c r="BE112" s="786"/>
      <c r="BF112" s="786"/>
      <c r="BG112" s="786"/>
      <c r="BH112" s="786"/>
      <c r="BI112" s="786"/>
      <c r="BJ112" s="786"/>
      <c r="BK112" s="786"/>
      <c r="BL112" s="786"/>
      <c r="BM112" s="786"/>
      <c r="BN112" s="786"/>
      <c r="BO112" s="786"/>
      <c r="BP112" s="787"/>
      <c r="BQ112" s="850">
        <v>14880933</v>
      </c>
      <c r="BR112" s="851"/>
      <c r="BS112" s="851"/>
      <c r="BT112" s="851"/>
      <c r="BU112" s="851"/>
      <c r="BV112" s="851">
        <v>13765139</v>
      </c>
      <c r="BW112" s="851"/>
      <c r="BX112" s="851"/>
      <c r="BY112" s="851"/>
      <c r="BZ112" s="851"/>
      <c r="CA112" s="851">
        <v>13066932</v>
      </c>
      <c r="CB112" s="851"/>
      <c r="CC112" s="851"/>
      <c r="CD112" s="851"/>
      <c r="CE112" s="851"/>
      <c r="CF112" s="909">
        <v>125.3</v>
      </c>
      <c r="CG112" s="910"/>
      <c r="CH112" s="910"/>
      <c r="CI112" s="910"/>
      <c r="CJ112" s="910"/>
      <c r="CK112" s="961"/>
      <c r="CL112" s="855"/>
      <c r="CM112" s="849" t="s">
        <v>459</v>
      </c>
      <c r="CN112" s="786"/>
      <c r="CO112" s="786"/>
      <c r="CP112" s="786"/>
      <c r="CQ112" s="786"/>
      <c r="CR112" s="786"/>
      <c r="CS112" s="786"/>
      <c r="CT112" s="786"/>
      <c r="CU112" s="786"/>
      <c r="CV112" s="786"/>
      <c r="CW112" s="786"/>
      <c r="CX112" s="786"/>
      <c r="CY112" s="786"/>
      <c r="CZ112" s="786"/>
      <c r="DA112" s="786"/>
      <c r="DB112" s="786"/>
      <c r="DC112" s="786"/>
      <c r="DD112" s="786"/>
      <c r="DE112" s="786"/>
      <c r="DF112" s="787"/>
      <c r="DG112" s="850" t="s">
        <v>457</v>
      </c>
      <c r="DH112" s="851"/>
      <c r="DI112" s="851"/>
      <c r="DJ112" s="851"/>
      <c r="DK112" s="851"/>
      <c r="DL112" s="851" t="s">
        <v>457</v>
      </c>
      <c r="DM112" s="851"/>
      <c r="DN112" s="851"/>
      <c r="DO112" s="851"/>
      <c r="DP112" s="851"/>
      <c r="DQ112" s="851" t="s">
        <v>457</v>
      </c>
      <c r="DR112" s="851"/>
      <c r="DS112" s="851"/>
      <c r="DT112" s="851"/>
      <c r="DU112" s="851"/>
      <c r="DV112" s="828" t="s">
        <v>457</v>
      </c>
      <c r="DW112" s="828"/>
      <c r="DX112" s="828"/>
      <c r="DY112" s="828"/>
      <c r="DZ112" s="829"/>
    </row>
    <row r="113" spans="1:130" s="228" customFormat="1" ht="26.25" customHeight="1" x14ac:dyDescent="0.15">
      <c r="A113" s="948"/>
      <c r="B113" s="949"/>
      <c r="C113" s="786" t="s">
        <v>460</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2">
        <v>1475394</v>
      </c>
      <c r="AB113" s="953"/>
      <c r="AC113" s="953"/>
      <c r="AD113" s="953"/>
      <c r="AE113" s="954"/>
      <c r="AF113" s="955">
        <v>1440565</v>
      </c>
      <c r="AG113" s="953"/>
      <c r="AH113" s="953"/>
      <c r="AI113" s="953"/>
      <c r="AJ113" s="954"/>
      <c r="AK113" s="955">
        <v>1506592</v>
      </c>
      <c r="AL113" s="953"/>
      <c r="AM113" s="953"/>
      <c r="AN113" s="953"/>
      <c r="AO113" s="954"/>
      <c r="AP113" s="956">
        <v>14.4</v>
      </c>
      <c r="AQ113" s="957"/>
      <c r="AR113" s="957"/>
      <c r="AS113" s="957"/>
      <c r="AT113" s="958"/>
      <c r="AU113" s="966"/>
      <c r="AV113" s="967"/>
      <c r="AW113" s="967"/>
      <c r="AX113" s="967"/>
      <c r="AY113" s="967"/>
      <c r="AZ113" s="849" t="s">
        <v>461</v>
      </c>
      <c r="BA113" s="786"/>
      <c r="BB113" s="786"/>
      <c r="BC113" s="786"/>
      <c r="BD113" s="786"/>
      <c r="BE113" s="786"/>
      <c r="BF113" s="786"/>
      <c r="BG113" s="786"/>
      <c r="BH113" s="786"/>
      <c r="BI113" s="786"/>
      <c r="BJ113" s="786"/>
      <c r="BK113" s="786"/>
      <c r="BL113" s="786"/>
      <c r="BM113" s="786"/>
      <c r="BN113" s="786"/>
      <c r="BO113" s="786"/>
      <c r="BP113" s="787"/>
      <c r="BQ113" s="850">
        <v>471115</v>
      </c>
      <c r="BR113" s="851"/>
      <c r="BS113" s="851"/>
      <c r="BT113" s="851"/>
      <c r="BU113" s="851"/>
      <c r="BV113" s="851">
        <v>431420</v>
      </c>
      <c r="BW113" s="851"/>
      <c r="BX113" s="851"/>
      <c r="BY113" s="851"/>
      <c r="BZ113" s="851"/>
      <c r="CA113" s="851">
        <v>390447</v>
      </c>
      <c r="CB113" s="851"/>
      <c r="CC113" s="851"/>
      <c r="CD113" s="851"/>
      <c r="CE113" s="851"/>
      <c r="CF113" s="909">
        <v>3.7</v>
      </c>
      <c r="CG113" s="910"/>
      <c r="CH113" s="910"/>
      <c r="CI113" s="910"/>
      <c r="CJ113" s="910"/>
      <c r="CK113" s="961"/>
      <c r="CL113" s="855"/>
      <c r="CM113" s="849" t="s">
        <v>462</v>
      </c>
      <c r="CN113" s="786"/>
      <c r="CO113" s="786"/>
      <c r="CP113" s="786"/>
      <c r="CQ113" s="786"/>
      <c r="CR113" s="786"/>
      <c r="CS113" s="786"/>
      <c r="CT113" s="786"/>
      <c r="CU113" s="786"/>
      <c r="CV113" s="786"/>
      <c r="CW113" s="786"/>
      <c r="CX113" s="786"/>
      <c r="CY113" s="786"/>
      <c r="CZ113" s="786"/>
      <c r="DA113" s="786"/>
      <c r="DB113" s="786"/>
      <c r="DC113" s="786"/>
      <c r="DD113" s="786"/>
      <c r="DE113" s="786"/>
      <c r="DF113" s="787"/>
      <c r="DG113" s="813" t="s">
        <v>457</v>
      </c>
      <c r="DH113" s="814"/>
      <c r="DI113" s="814"/>
      <c r="DJ113" s="814"/>
      <c r="DK113" s="815"/>
      <c r="DL113" s="816" t="s">
        <v>457</v>
      </c>
      <c r="DM113" s="814"/>
      <c r="DN113" s="814"/>
      <c r="DO113" s="814"/>
      <c r="DP113" s="815"/>
      <c r="DQ113" s="816" t="s">
        <v>457</v>
      </c>
      <c r="DR113" s="814"/>
      <c r="DS113" s="814"/>
      <c r="DT113" s="814"/>
      <c r="DU113" s="815"/>
      <c r="DV113" s="858" t="s">
        <v>457</v>
      </c>
      <c r="DW113" s="859"/>
      <c r="DX113" s="859"/>
      <c r="DY113" s="859"/>
      <c r="DZ113" s="860"/>
    </row>
    <row r="114" spans="1:130" s="228" customFormat="1" ht="26.25" customHeight="1" x14ac:dyDescent="0.15">
      <c r="A114" s="948"/>
      <c r="B114" s="949"/>
      <c r="C114" s="786" t="s">
        <v>463</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3">
        <v>46168</v>
      </c>
      <c r="AB114" s="814"/>
      <c r="AC114" s="814"/>
      <c r="AD114" s="814"/>
      <c r="AE114" s="815"/>
      <c r="AF114" s="816">
        <v>46149</v>
      </c>
      <c r="AG114" s="814"/>
      <c r="AH114" s="814"/>
      <c r="AI114" s="814"/>
      <c r="AJ114" s="815"/>
      <c r="AK114" s="816">
        <v>47430</v>
      </c>
      <c r="AL114" s="814"/>
      <c r="AM114" s="814"/>
      <c r="AN114" s="814"/>
      <c r="AO114" s="815"/>
      <c r="AP114" s="858">
        <v>0.5</v>
      </c>
      <c r="AQ114" s="859"/>
      <c r="AR114" s="859"/>
      <c r="AS114" s="859"/>
      <c r="AT114" s="860"/>
      <c r="AU114" s="966"/>
      <c r="AV114" s="967"/>
      <c r="AW114" s="967"/>
      <c r="AX114" s="967"/>
      <c r="AY114" s="967"/>
      <c r="AZ114" s="849" t="s">
        <v>464</v>
      </c>
      <c r="BA114" s="786"/>
      <c r="BB114" s="786"/>
      <c r="BC114" s="786"/>
      <c r="BD114" s="786"/>
      <c r="BE114" s="786"/>
      <c r="BF114" s="786"/>
      <c r="BG114" s="786"/>
      <c r="BH114" s="786"/>
      <c r="BI114" s="786"/>
      <c r="BJ114" s="786"/>
      <c r="BK114" s="786"/>
      <c r="BL114" s="786"/>
      <c r="BM114" s="786"/>
      <c r="BN114" s="786"/>
      <c r="BO114" s="786"/>
      <c r="BP114" s="787"/>
      <c r="BQ114" s="850">
        <v>2705024</v>
      </c>
      <c r="BR114" s="851"/>
      <c r="BS114" s="851"/>
      <c r="BT114" s="851"/>
      <c r="BU114" s="851"/>
      <c r="BV114" s="851">
        <v>2651397</v>
      </c>
      <c r="BW114" s="851"/>
      <c r="BX114" s="851"/>
      <c r="BY114" s="851"/>
      <c r="BZ114" s="851"/>
      <c r="CA114" s="851">
        <v>2754695</v>
      </c>
      <c r="CB114" s="851"/>
      <c r="CC114" s="851"/>
      <c r="CD114" s="851"/>
      <c r="CE114" s="851"/>
      <c r="CF114" s="909">
        <v>26.4</v>
      </c>
      <c r="CG114" s="910"/>
      <c r="CH114" s="910"/>
      <c r="CI114" s="910"/>
      <c r="CJ114" s="910"/>
      <c r="CK114" s="961"/>
      <c r="CL114" s="855"/>
      <c r="CM114" s="849" t="s">
        <v>465</v>
      </c>
      <c r="CN114" s="786"/>
      <c r="CO114" s="786"/>
      <c r="CP114" s="786"/>
      <c r="CQ114" s="786"/>
      <c r="CR114" s="786"/>
      <c r="CS114" s="786"/>
      <c r="CT114" s="786"/>
      <c r="CU114" s="786"/>
      <c r="CV114" s="786"/>
      <c r="CW114" s="786"/>
      <c r="CX114" s="786"/>
      <c r="CY114" s="786"/>
      <c r="CZ114" s="786"/>
      <c r="DA114" s="786"/>
      <c r="DB114" s="786"/>
      <c r="DC114" s="786"/>
      <c r="DD114" s="786"/>
      <c r="DE114" s="786"/>
      <c r="DF114" s="787"/>
      <c r="DG114" s="813" t="s">
        <v>457</v>
      </c>
      <c r="DH114" s="814"/>
      <c r="DI114" s="814"/>
      <c r="DJ114" s="814"/>
      <c r="DK114" s="815"/>
      <c r="DL114" s="816" t="s">
        <v>457</v>
      </c>
      <c r="DM114" s="814"/>
      <c r="DN114" s="814"/>
      <c r="DO114" s="814"/>
      <c r="DP114" s="815"/>
      <c r="DQ114" s="816" t="s">
        <v>457</v>
      </c>
      <c r="DR114" s="814"/>
      <c r="DS114" s="814"/>
      <c r="DT114" s="814"/>
      <c r="DU114" s="815"/>
      <c r="DV114" s="858" t="s">
        <v>457</v>
      </c>
      <c r="DW114" s="859"/>
      <c r="DX114" s="859"/>
      <c r="DY114" s="859"/>
      <c r="DZ114" s="860"/>
    </row>
    <row r="115" spans="1:130" s="228" customFormat="1" ht="26.25" customHeight="1" x14ac:dyDescent="0.15">
      <c r="A115" s="948"/>
      <c r="B115" s="949"/>
      <c r="C115" s="786" t="s">
        <v>466</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2">
        <v>18248</v>
      </c>
      <c r="AB115" s="953"/>
      <c r="AC115" s="953"/>
      <c r="AD115" s="953"/>
      <c r="AE115" s="954"/>
      <c r="AF115" s="955">
        <v>2944</v>
      </c>
      <c r="AG115" s="953"/>
      <c r="AH115" s="953"/>
      <c r="AI115" s="953"/>
      <c r="AJ115" s="954"/>
      <c r="AK115" s="955">
        <v>17326</v>
      </c>
      <c r="AL115" s="953"/>
      <c r="AM115" s="953"/>
      <c r="AN115" s="953"/>
      <c r="AO115" s="954"/>
      <c r="AP115" s="956">
        <v>0.2</v>
      </c>
      <c r="AQ115" s="957"/>
      <c r="AR115" s="957"/>
      <c r="AS115" s="957"/>
      <c r="AT115" s="958"/>
      <c r="AU115" s="966"/>
      <c r="AV115" s="967"/>
      <c r="AW115" s="967"/>
      <c r="AX115" s="967"/>
      <c r="AY115" s="967"/>
      <c r="AZ115" s="849" t="s">
        <v>467</v>
      </c>
      <c r="BA115" s="786"/>
      <c r="BB115" s="786"/>
      <c r="BC115" s="786"/>
      <c r="BD115" s="786"/>
      <c r="BE115" s="786"/>
      <c r="BF115" s="786"/>
      <c r="BG115" s="786"/>
      <c r="BH115" s="786"/>
      <c r="BI115" s="786"/>
      <c r="BJ115" s="786"/>
      <c r="BK115" s="786"/>
      <c r="BL115" s="786"/>
      <c r="BM115" s="786"/>
      <c r="BN115" s="786"/>
      <c r="BO115" s="786"/>
      <c r="BP115" s="787"/>
      <c r="BQ115" s="850">
        <v>368</v>
      </c>
      <c r="BR115" s="851"/>
      <c r="BS115" s="851"/>
      <c r="BT115" s="851"/>
      <c r="BU115" s="851"/>
      <c r="BV115" s="851">
        <v>404</v>
      </c>
      <c r="BW115" s="851"/>
      <c r="BX115" s="851"/>
      <c r="BY115" s="851"/>
      <c r="BZ115" s="851"/>
      <c r="CA115" s="851">
        <v>685</v>
      </c>
      <c r="CB115" s="851"/>
      <c r="CC115" s="851"/>
      <c r="CD115" s="851"/>
      <c r="CE115" s="851"/>
      <c r="CF115" s="909">
        <v>0</v>
      </c>
      <c r="CG115" s="910"/>
      <c r="CH115" s="910"/>
      <c r="CI115" s="910"/>
      <c r="CJ115" s="910"/>
      <c r="CK115" s="961"/>
      <c r="CL115" s="855"/>
      <c r="CM115" s="849" t="s">
        <v>468</v>
      </c>
      <c r="CN115" s="786"/>
      <c r="CO115" s="786"/>
      <c r="CP115" s="786"/>
      <c r="CQ115" s="786"/>
      <c r="CR115" s="786"/>
      <c r="CS115" s="786"/>
      <c r="CT115" s="786"/>
      <c r="CU115" s="786"/>
      <c r="CV115" s="786"/>
      <c r="CW115" s="786"/>
      <c r="CX115" s="786"/>
      <c r="CY115" s="786"/>
      <c r="CZ115" s="786"/>
      <c r="DA115" s="786"/>
      <c r="DB115" s="786"/>
      <c r="DC115" s="786"/>
      <c r="DD115" s="786"/>
      <c r="DE115" s="786"/>
      <c r="DF115" s="787"/>
      <c r="DG115" s="813" t="s">
        <v>457</v>
      </c>
      <c r="DH115" s="814"/>
      <c r="DI115" s="814"/>
      <c r="DJ115" s="814"/>
      <c r="DK115" s="815"/>
      <c r="DL115" s="816" t="s">
        <v>457</v>
      </c>
      <c r="DM115" s="814"/>
      <c r="DN115" s="814"/>
      <c r="DO115" s="814"/>
      <c r="DP115" s="815"/>
      <c r="DQ115" s="816" t="s">
        <v>457</v>
      </c>
      <c r="DR115" s="814"/>
      <c r="DS115" s="814"/>
      <c r="DT115" s="814"/>
      <c r="DU115" s="815"/>
      <c r="DV115" s="858" t="s">
        <v>457</v>
      </c>
      <c r="DW115" s="859"/>
      <c r="DX115" s="859"/>
      <c r="DY115" s="859"/>
      <c r="DZ115" s="860"/>
    </row>
    <row r="116" spans="1:130" s="228" customFormat="1" ht="26.25" customHeight="1" x14ac:dyDescent="0.15">
      <c r="A116" s="950"/>
      <c r="B116" s="951"/>
      <c r="C116" s="873" t="s">
        <v>469</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813" t="s">
        <v>457</v>
      </c>
      <c r="AB116" s="814"/>
      <c r="AC116" s="814"/>
      <c r="AD116" s="814"/>
      <c r="AE116" s="815"/>
      <c r="AF116" s="816" t="s">
        <v>457</v>
      </c>
      <c r="AG116" s="814"/>
      <c r="AH116" s="814"/>
      <c r="AI116" s="814"/>
      <c r="AJ116" s="815"/>
      <c r="AK116" s="816" t="s">
        <v>457</v>
      </c>
      <c r="AL116" s="814"/>
      <c r="AM116" s="814"/>
      <c r="AN116" s="814"/>
      <c r="AO116" s="815"/>
      <c r="AP116" s="858" t="s">
        <v>457</v>
      </c>
      <c r="AQ116" s="859"/>
      <c r="AR116" s="859"/>
      <c r="AS116" s="859"/>
      <c r="AT116" s="860"/>
      <c r="AU116" s="966"/>
      <c r="AV116" s="967"/>
      <c r="AW116" s="967"/>
      <c r="AX116" s="967"/>
      <c r="AY116" s="967"/>
      <c r="AZ116" s="943" t="s">
        <v>470</v>
      </c>
      <c r="BA116" s="944"/>
      <c r="BB116" s="944"/>
      <c r="BC116" s="944"/>
      <c r="BD116" s="944"/>
      <c r="BE116" s="944"/>
      <c r="BF116" s="944"/>
      <c r="BG116" s="944"/>
      <c r="BH116" s="944"/>
      <c r="BI116" s="944"/>
      <c r="BJ116" s="944"/>
      <c r="BK116" s="944"/>
      <c r="BL116" s="944"/>
      <c r="BM116" s="944"/>
      <c r="BN116" s="944"/>
      <c r="BO116" s="944"/>
      <c r="BP116" s="945"/>
      <c r="BQ116" s="850" t="s">
        <v>457</v>
      </c>
      <c r="BR116" s="851"/>
      <c r="BS116" s="851"/>
      <c r="BT116" s="851"/>
      <c r="BU116" s="851"/>
      <c r="BV116" s="851" t="s">
        <v>457</v>
      </c>
      <c r="BW116" s="851"/>
      <c r="BX116" s="851"/>
      <c r="BY116" s="851"/>
      <c r="BZ116" s="851"/>
      <c r="CA116" s="851" t="s">
        <v>457</v>
      </c>
      <c r="CB116" s="851"/>
      <c r="CC116" s="851"/>
      <c r="CD116" s="851"/>
      <c r="CE116" s="851"/>
      <c r="CF116" s="909" t="s">
        <v>457</v>
      </c>
      <c r="CG116" s="910"/>
      <c r="CH116" s="910"/>
      <c r="CI116" s="910"/>
      <c r="CJ116" s="910"/>
      <c r="CK116" s="961"/>
      <c r="CL116" s="855"/>
      <c r="CM116" s="849" t="s">
        <v>471</v>
      </c>
      <c r="CN116" s="786"/>
      <c r="CO116" s="786"/>
      <c r="CP116" s="786"/>
      <c r="CQ116" s="786"/>
      <c r="CR116" s="786"/>
      <c r="CS116" s="786"/>
      <c r="CT116" s="786"/>
      <c r="CU116" s="786"/>
      <c r="CV116" s="786"/>
      <c r="CW116" s="786"/>
      <c r="CX116" s="786"/>
      <c r="CY116" s="786"/>
      <c r="CZ116" s="786"/>
      <c r="DA116" s="786"/>
      <c r="DB116" s="786"/>
      <c r="DC116" s="786"/>
      <c r="DD116" s="786"/>
      <c r="DE116" s="786"/>
      <c r="DF116" s="787"/>
      <c r="DG116" s="813" t="s">
        <v>457</v>
      </c>
      <c r="DH116" s="814"/>
      <c r="DI116" s="814"/>
      <c r="DJ116" s="814"/>
      <c r="DK116" s="815"/>
      <c r="DL116" s="816" t="s">
        <v>457</v>
      </c>
      <c r="DM116" s="814"/>
      <c r="DN116" s="814"/>
      <c r="DO116" s="814"/>
      <c r="DP116" s="815"/>
      <c r="DQ116" s="816" t="s">
        <v>457</v>
      </c>
      <c r="DR116" s="814"/>
      <c r="DS116" s="814"/>
      <c r="DT116" s="814"/>
      <c r="DU116" s="815"/>
      <c r="DV116" s="858" t="s">
        <v>457</v>
      </c>
      <c r="DW116" s="859"/>
      <c r="DX116" s="859"/>
      <c r="DY116" s="859"/>
      <c r="DZ116" s="860"/>
    </row>
    <row r="117" spans="1:130" s="228" customFormat="1" ht="26.25" customHeight="1" x14ac:dyDescent="0.15">
      <c r="A117" s="929" t="s">
        <v>191</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11" t="s">
        <v>472</v>
      </c>
      <c r="Z117" s="931"/>
      <c r="AA117" s="936">
        <v>3409979</v>
      </c>
      <c r="AB117" s="937"/>
      <c r="AC117" s="937"/>
      <c r="AD117" s="937"/>
      <c r="AE117" s="938"/>
      <c r="AF117" s="939">
        <v>3425118</v>
      </c>
      <c r="AG117" s="937"/>
      <c r="AH117" s="937"/>
      <c r="AI117" s="937"/>
      <c r="AJ117" s="938"/>
      <c r="AK117" s="939">
        <v>3489191</v>
      </c>
      <c r="AL117" s="937"/>
      <c r="AM117" s="937"/>
      <c r="AN117" s="937"/>
      <c r="AO117" s="938"/>
      <c r="AP117" s="940"/>
      <c r="AQ117" s="941"/>
      <c r="AR117" s="941"/>
      <c r="AS117" s="941"/>
      <c r="AT117" s="942"/>
      <c r="AU117" s="966"/>
      <c r="AV117" s="967"/>
      <c r="AW117" s="967"/>
      <c r="AX117" s="967"/>
      <c r="AY117" s="967"/>
      <c r="AZ117" s="897" t="s">
        <v>473</v>
      </c>
      <c r="BA117" s="898"/>
      <c r="BB117" s="898"/>
      <c r="BC117" s="898"/>
      <c r="BD117" s="898"/>
      <c r="BE117" s="898"/>
      <c r="BF117" s="898"/>
      <c r="BG117" s="898"/>
      <c r="BH117" s="898"/>
      <c r="BI117" s="898"/>
      <c r="BJ117" s="898"/>
      <c r="BK117" s="898"/>
      <c r="BL117" s="898"/>
      <c r="BM117" s="898"/>
      <c r="BN117" s="898"/>
      <c r="BO117" s="898"/>
      <c r="BP117" s="899"/>
      <c r="BQ117" s="850" t="s">
        <v>474</v>
      </c>
      <c r="BR117" s="851"/>
      <c r="BS117" s="851"/>
      <c r="BT117" s="851"/>
      <c r="BU117" s="851"/>
      <c r="BV117" s="851" t="s">
        <v>474</v>
      </c>
      <c r="BW117" s="851"/>
      <c r="BX117" s="851"/>
      <c r="BY117" s="851"/>
      <c r="BZ117" s="851"/>
      <c r="CA117" s="851" t="s">
        <v>474</v>
      </c>
      <c r="CB117" s="851"/>
      <c r="CC117" s="851"/>
      <c r="CD117" s="851"/>
      <c r="CE117" s="851"/>
      <c r="CF117" s="909" t="s">
        <v>475</v>
      </c>
      <c r="CG117" s="910"/>
      <c r="CH117" s="910"/>
      <c r="CI117" s="910"/>
      <c r="CJ117" s="910"/>
      <c r="CK117" s="961"/>
      <c r="CL117" s="855"/>
      <c r="CM117" s="849" t="s">
        <v>476</v>
      </c>
      <c r="CN117" s="786"/>
      <c r="CO117" s="786"/>
      <c r="CP117" s="786"/>
      <c r="CQ117" s="786"/>
      <c r="CR117" s="786"/>
      <c r="CS117" s="786"/>
      <c r="CT117" s="786"/>
      <c r="CU117" s="786"/>
      <c r="CV117" s="786"/>
      <c r="CW117" s="786"/>
      <c r="CX117" s="786"/>
      <c r="CY117" s="786"/>
      <c r="CZ117" s="786"/>
      <c r="DA117" s="786"/>
      <c r="DB117" s="786"/>
      <c r="DC117" s="786"/>
      <c r="DD117" s="786"/>
      <c r="DE117" s="786"/>
      <c r="DF117" s="787"/>
      <c r="DG117" s="813" t="s">
        <v>474</v>
      </c>
      <c r="DH117" s="814"/>
      <c r="DI117" s="814"/>
      <c r="DJ117" s="814"/>
      <c r="DK117" s="815"/>
      <c r="DL117" s="816" t="s">
        <v>474</v>
      </c>
      <c r="DM117" s="814"/>
      <c r="DN117" s="814"/>
      <c r="DO117" s="814"/>
      <c r="DP117" s="815"/>
      <c r="DQ117" s="816" t="s">
        <v>474</v>
      </c>
      <c r="DR117" s="814"/>
      <c r="DS117" s="814"/>
      <c r="DT117" s="814"/>
      <c r="DU117" s="815"/>
      <c r="DV117" s="858" t="s">
        <v>474</v>
      </c>
      <c r="DW117" s="859"/>
      <c r="DX117" s="859"/>
      <c r="DY117" s="859"/>
      <c r="DZ117" s="860"/>
    </row>
    <row r="118" spans="1:130" s="228" customFormat="1" ht="26.25" customHeight="1" x14ac:dyDescent="0.15">
      <c r="A118" s="929" t="s">
        <v>443</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440</v>
      </c>
      <c r="AB118" s="930"/>
      <c r="AC118" s="930"/>
      <c r="AD118" s="930"/>
      <c r="AE118" s="931"/>
      <c r="AF118" s="932" t="s">
        <v>441</v>
      </c>
      <c r="AG118" s="930"/>
      <c r="AH118" s="930"/>
      <c r="AI118" s="930"/>
      <c r="AJ118" s="931"/>
      <c r="AK118" s="932" t="s">
        <v>311</v>
      </c>
      <c r="AL118" s="930"/>
      <c r="AM118" s="930"/>
      <c r="AN118" s="930"/>
      <c r="AO118" s="931"/>
      <c r="AP118" s="933" t="s">
        <v>442</v>
      </c>
      <c r="AQ118" s="934"/>
      <c r="AR118" s="934"/>
      <c r="AS118" s="934"/>
      <c r="AT118" s="935"/>
      <c r="AU118" s="966"/>
      <c r="AV118" s="967"/>
      <c r="AW118" s="967"/>
      <c r="AX118" s="967"/>
      <c r="AY118" s="967"/>
      <c r="AZ118" s="872" t="s">
        <v>477</v>
      </c>
      <c r="BA118" s="873"/>
      <c r="BB118" s="873"/>
      <c r="BC118" s="873"/>
      <c r="BD118" s="873"/>
      <c r="BE118" s="873"/>
      <c r="BF118" s="873"/>
      <c r="BG118" s="873"/>
      <c r="BH118" s="873"/>
      <c r="BI118" s="873"/>
      <c r="BJ118" s="873"/>
      <c r="BK118" s="873"/>
      <c r="BL118" s="873"/>
      <c r="BM118" s="873"/>
      <c r="BN118" s="873"/>
      <c r="BO118" s="873"/>
      <c r="BP118" s="874"/>
      <c r="BQ118" s="913" t="s">
        <v>474</v>
      </c>
      <c r="BR118" s="879"/>
      <c r="BS118" s="879"/>
      <c r="BT118" s="879"/>
      <c r="BU118" s="879"/>
      <c r="BV118" s="879" t="s">
        <v>474</v>
      </c>
      <c r="BW118" s="879"/>
      <c r="BX118" s="879"/>
      <c r="BY118" s="879"/>
      <c r="BZ118" s="879"/>
      <c r="CA118" s="879" t="s">
        <v>449</v>
      </c>
      <c r="CB118" s="879"/>
      <c r="CC118" s="879"/>
      <c r="CD118" s="879"/>
      <c r="CE118" s="879"/>
      <c r="CF118" s="909" t="s">
        <v>474</v>
      </c>
      <c r="CG118" s="910"/>
      <c r="CH118" s="910"/>
      <c r="CI118" s="910"/>
      <c r="CJ118" s="910"/>
      <c r="CK118" s="961"/>
      <c r="CL118" s="855"/>
      <c r="CM118" s="849" t="s">
        <v>478</v>
      </c>
      <c r="CN118" s="786"/>
      <c r="CO118" s="786"/>
      <c r="CP118" s="786"/>
      <c r="CQ118" s="786"/>
      <c r="CR118" s="786"/>
      <c r="CS118" s="786"/>
      <c r="CT118" s="786"/>
      <c r="CU118" s="786"/>
      <c r="CV118" s="786"/>
      <c r="CW118" s="786"/>
      <c r="CX118" s="786"/>
      <c r="CY118" s="786"/>
      <c r="CZ118" s="786"/>
      <c r="DA118" s="786"/>
      <c r="DB118" s="786"/>
      <c r="DC118" s="786"/>
      <c r="DD118" s="786"/>
      <c r="DE118" s="786"/>
      <c r="DF118" s="787"/>
      <c r="DG118" s="813" t="s">
        <v>474</v>
      </c>
      <c r="DH118" s="814"/>
      <c r="DI118" s="814"/>
      <c r="DJ118" s="814"/>
      <c r="DK118" s="815"/>
      <c r="DL118" s="816" t="s">
        <v>474</v>
      </c>
      <c r="DM118" s="814"/>
      <c r="DN118" s="814"/>
      <c r="DO118" s="814"/>
      <c r="DP118" s="815"/>
      <c r="DQ118" s="816" t="s">
        <v>474</v>
      </c>
      <c r="DR118" s="814"/>
      <c r="DS118" s="814"/>
      <c r="DT118" s="814"/>
      <c r="DU118" s="815"/>
      <c r="DV118" s="858" t="s">
        <v>474</v>
      </c>
      <c r="DW118" s="859"/>
      <c r="DX118" s="859"/>
      <c r="DY118" s="859"/>
      <c r="DZ118" s="860"/>
    </row>
    <row r="119" spans="1:130" s="228" customFormat="1" ht="26.25" customHeight="1" x14ac:dyDescent="0.15">
      <c r="A119" s="852" t="s">
        <v>446</v>
      </c>
      <c r="B119" s="853"/>
      <c r="C119" s="894" t="s">
        <v>447</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922" t="s">
        <v>474</v>
      </c>
      <c r="AB119" s="923"/>
      <c r="AC119" s="923"/>
      <c r="AD119" s="923"/>
      <c r="AE119" s="924"/>
      <c r="AF119" s="925" t="s">
        <v>474</v>
      </c>
      <c r="AG119" s="923"/>
      <c r="AH119" s="923"/>
      <c r="AI119" s="923"/>
      <c r="AJ119" s="924"/>
      <c r="AK119" s="925" t="s">
        <v>474</v>
      </c>
      <c r="AL119" s="923"/>
      <c r="AM119" s="923"/>
      <c r="AN119" s="923"/>
      <c r="AO119" s="924"/>
      <c r="AP119" s="926" t="s">
        <v>474</v>
      </c>
      <c r="AQ119" s="927"/>
      <c r="AR119" s="927"/>
      <c r="AS119" s="927"/>
      <c r="AT119" s="928"/>
      <c r="AU119" s="968"/>
      <c r="AV119" s="969"/>
      <c r="AW119" s="969"/>
      <c r="AX119" s="969"/>
      <c r="AY119" s="969"/>
      <c r="AZ119" s="249" t="s">
        <v>191</v>
      </c>
      <c r="BA119" s="249"/>
      <c r="BB119" s="249"/>
      <c r="BC119" s="249"/>
      <c r="BD119" s="249"/>
      <c r="BE119" s="249"/>
      <c r="BF119" s="249"/>
      <c r="BG119" s="249"/>
      <c r="BH119" s="249"/>
      <c r="BI119" s="249"/>
      <c r="BJ119" s="249"/>
      <c r="BK119" s="249"/>
      <c r="BL119" s="249"/>
      <c r="BM119" s="249"/>
      <c r="BN119" s="249"/>
      <c r="BO119" s="911" t="s">
        <v>479</v>
      </c>
      <c r="BP119" s="912"/>
      <c r="BQ119" s="913">
        <v>37773886</v>
      </c>
      <c r="BR119" s="879"/>
      <c r="BS119" s="879"/>
      <c r="BT119" s="879"/>
      <c r="BU119" s="879"/>
      <c r="BV119" s="879">
        <v>38133895</v>
      </c>
      <c r="BW119" s="879"/>
      <c r="BX119" s="879"/>
      <c r="BY119" s="879"/>
      <c r="BZ119" s="879"/>
      <c r="CA119" s="879">
        <v>38513163</v>
      </c>
      <c r="CB119" s="879"/>
      <c r="CC119" s="879"/>
      <c r="CD119" s="879"/>
      <c r="CE119" s="879"/>
      <c r="CF119" s="782"/>
      <c r="CG119" s="783"/>
      <c r="CH119" s="783"/>
      <c r="CI119" s="783"/>
      <c r="CJ119" s="868"/>
      <c r="CK119" s="962"/>
      <c r="CL119" s="857"/>
      <c r="CM119" s="872" t="s">
        <v>480</v>
      </c>
      <c r="CN119" s="873"/>
      <c r="CO119" s="873"/>
      <c r="CP119" s="873"/>
      <c r="CQ119" s="873"/>
      <c r="CR119" s="873"/>
      <c r="CS119" s="873"/>
      <c r="CT119" s="873"/>
      <c r="CU119" s="873"/>
      <c r="CV119" s="873"/>
      <c r="CW119" s="873"/>
      <c r="CX119" s="873"/>
      <c r="CY119" s="873"/>
      <c r="CZ119" s="873"/>
      <c r="DA119" s="873"/>
      <c r="DB119" s="873"/>
      <c r="DC119" s="873"/>
      <c r="DD119" s="873"/>
      <c r="DE119" s="873"/>
      <c r="DF119" s="874"/>
      <c r="DG119" s="797">
        <v>36116</v>
      </c>
      <c r="DH119" s="798"/>
      <c r="DI119" s="798"/>
      <c r="DJ119" s="798"/>
      <c r="DK119" s="799"/>
      <c r="DL119" s="800">
        <v>58752</v>
      </c>
      <c r="DM119" s="798"/>
      <c r="DN119" s="798"/>
      <c r="DO119" s="798"/>
      <c r="DP119" s="799"/>
      <c r="DQ119" s="800">
        <v>54931</v>
      </c>
      <c r="DR119" s="798"/>
      <c r="DS119" s="798"/>
      <c r="DT119" s="798"/>
      <c r="DU119" s="799"/>
      <c r="DV119" s="882">
        <v>0.5</v>
      </c>
      <c r="DW119" s="883"/>
      <c r="DX119" s="883"/>
      <c r="DY119" s="883"/>
      <c r="DZ119" s="884"/>
    </row>
    <row r="120" spans="1:130" s="228" customFormat="1" ht="26.25" customHeight="1" x14ac:dyDescent="0.15">
      <c r="A120" s="854"/>
      <c r="B120" s="855"/>
      <c r="C120" s="849" t="s">
        <v>453</v>
      </c>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7"/>
      <c r="AA120" s="813" t="s">
        <v>474</v>
      </c>
      <c r="AB120" s="814"/>
      <c r="AC120" s="814"/>
      <c r="AD120" s="814"/>
      <c r="AE120" s="815"/>
      <c r="AF120" s="816" t="s">
        <v>474</v>
      </c>
      <c r="AG120" s="814"/>
      <c r="AH120" s="814"/>
      <c r="AI120" s="814"/>
      <c r="AJ120" s="815"/>
      <c r="AK120" s="816" t="s">
        <v>474</v>
      </c>
      <c r="AL120" s="814"/>
      <c r="AM120" s="814"/>
      <c r="AN120" s="814"/>
      <c r="AO120" s="815"/>
      <c r="AP120" s="858" t="s">
        <v>474</v>
      </c>
      <c r="AQ120" s="859"/>
      <c r="AR120" s="859"/>
      <c r="AS120" s="859"/>
      <c r="AT120" s="860"/>
      <c r="AU120" s="914" t="s">
        <v>481</v>
      </c>
      <c r="AV120" s="915"/>
      <c r="AW120" s="915"/>
      <c r="AX120" s="915"/>
      <c r="AY120" s="916"/>
      <c r="AZ120" s="894" t="s">
        <v>482</v>
      </c>
      <c r="BA120" s="842"/>
      <c r="BB120" s="842"/>
      <c r="BC120" s="842"/>
      <c r="BD120" s="842"/>
      <c r="BE120" s="842"/>
      <c r="BF120" s="842"/>
      <c r="BG120" s="842"/>
      <c r="BH120" s="842"/>
      <c r="BI120" s="842"/>
      <c r="BJ120" s="842"/>
      <c r="BK120" s="842"/>
      <c r="BL120" s="842"/>
      <c r="BM120" s="842"/>
      <c r="BN120" s="842"/>
      <c r="BO120" s="842"/>
      <c r="BP120" s="843"/>
      <c r="BQ120" s="895">
        <v>13401444</v>
      </c>
      <c r="BR120" s="876"/>
      <c r="BS120" s="876"/>
      <c r="BT120" s="876"/>
      <c r="BU120" s="876"/>
      <c r="BV120" s="876">
        <v>12985437</v>
      </c>
      <c r="BW120" s="876"/>
      <c r="BX120" s="876"/>
      <c r="BY120" s="876"/>
      <c r="BZ120" s="876"/>
      <c r="CA120" s="876">
        <v>14339962</v>
      </c>
      <c r="CB120" s="876"/>
      <c r="CC120" s="876"/>
      <c r="CD120" s="876"/>
      <c r="CE120" s="876"/>
      <c r="CF120" s="900">
        <v>137.5</v>
      </c>
      <c r="CG120" s="901"/>
      <c r="CH120" s="901"/>
      <c r="CI120" s="901"/>
      <c r="CJ120" s="901"/>
      <c r="CK120" s="902" t="s">
        <v>483</v>
      </c>
      <c r="CL120" s="886"/>
      <c r="CM120" s="886"/>
      <c r="CN120" s="886"/>
      <c r="CO120" s="887"/>
      <c r="CP120" s="906" t="s">
        <v>484</v>
      </c>
      <c r="CQ120" s="907"/>
      <c r="CR120" s="907"/>
      <c r="CS120" s="907"/>
      <c r="CT120" s="907"/>
      <c r="CU120" s="907"/>
      <c r="CV120" s="907"/>
      <c r="CW120" s="907"/>
      <c r="CX120" s="907"/>
      <c r="CY120" s="907"/>
      <c r="CZ120" s="907"/>
      <c r="DA120" s="907"/>
      <c r="DB120" s="907"/>
      <c r="DC120" s="907"/>
      <c r="DD120" s="907"/>
      <c r="DE120" s="907"/>
      <c r="DF120" s="908"/>
      <c r="DG120" s="895">
        <v>10380492</v>
      </c>
      <c r="DH120" s="876"/>
      <c r="DI120" s="876"/>
      <c r="DJ120" s="876"/>
      <c r="DK120" s="876"/>
      <c r="DL120" s="876">
        <v>9672177</v>
      </c>
      <c r="DM120" s="876"/>
      <c r="DN120" s="876"/>
      <c r="DO120" s="876"/>
      <c r="DP120" s="876"/>
      <c r="DQ120" s="876">
        <v>9277408</v>
      </c>
      <c r="DR120" s="876"/>
      <c r="DS120" s="876"/>
      <c r="DT120" s="876"/>
      <c r="DU120" s="876"/>
      <c r="DV120" s="877">
        <v>89</v>
      </c>
      <c r="DW120" s="877"/>
      <c r="DX120" s="877"/>
      <c r="DY120" s="877"/>
      <c r="DZ120" s="878"/>
    </row>
    <row r="121" spans="1:130" s="228" customFormat="1" ht="26.25" customHeight="1" x14ac:dyDescent="0.15">
      <c r="A121" s="854"/>
      <c r="B121" s="855"/>
      <c r="C121" s="897" t="s">
        <v>485</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813" t="s">
        <v>474</v>
      </c>
      <c r="AB121" s="814"/>
      <c r="AC121" s="814"/>
      <c r="AD121" s="814"/>
      <c r="AE121" s="815"/>
      <c r="AF121" s="816" t="s">
        <v>474</v>
      </c>
      <c r="AG121" s="814"/>
      <c r="AH121" s="814"/>
      <c r="AI121" s="814"/>
      <c r="AJ121" s="815"/>
      <c r="AK121" s="816" t="s">
        <v>474</v>
      </c>
      <c r="AL121" s="814"/>
      <c r="AM121" s="814"/>
      <c r="AN121" s="814"/>
      <c r="AO121" s="815"/>
      <c r="AP121" s="858" t="s">
        <v>474</v>
      </c>
      <c r="AQ121" s="859"/>
      <c r="AR121" s="859"/>
      <c r="AS121" s="859"/>
      <c r="AT121" s="860"/>
      <c r="AU121" s="917"/>
      <c r="AV121" s="918"/>
      <c r="AW121" s="918"/>
      <c r="AX121" s="918"/>
      <c r="AY121" s="919"/>
      <c r="AZ121" s="849" t="s">
        <v>486</v>
      </c>
      <c r="BA121" s="786"/>
      <c r="BB121" s="786"/>
      <c r="BC121" s="786"/>
      <c r="BD121" s="786"/>
      <c r="BE121" s="786"/>
      <c r="BF121" s="786"/>
      <c r="BG121" s="786"/>
      <c r="BH121" s="786"/>
      <c r="BI121" s="786"/>
      <c r="BJ121" s="786"/>
      <c r="BK121" s="786"/>
      <c r="BL121" s="786"/>
      <c r="BM121" s="786"/>
      <c r="BN121" s="786"/>
      <c r="BO121" s="786"/>
      <c r="BP121" s="787"/>
      <c r="BQ121" s="850">
        <v>1349804</v>
      </c>
      <c r="BR121" s="851"/>
      <c r="BS121" s="851"/>
      <c r="BT121" s="851"/>
      <c r="BU121" s="851"/>
      <c r="BV121" s="851">
        <v>1369923</v>
      </c>
      <c r="BW121" s="851"/>
      <c r="BX121" s="851"/>
      <c r="BY121" s="851"/>
      <c r="BZ121" s="851"/>
      <c r="CA121" s="851">
        <v>1346357</v>
      </c>
      <c r="CB121" s="851"/>
      <c r="CC121" s="851"/>
      <c r="CD121" s="851"/>
      <c r="CE121" s="851"/>
      <c r="CF121" s="909">
        <v>12.9</v>
      </c>
      <c r="CG121" s="910"/>
      <c r="CH121" s="910"/>
      <c r="CI121" s="910"/>
      <c r="CJ121" s="910"/>
      <c r="CK121" s="903"/>
      <c r="CL121" s="889"/>
      <c r="CM121" s="889"/>
      <c r="CN121" s="889"/>
      <c r="CO121" s="890"/>
      <c r="CP121" s="869" t="s">
        <v>487</v>
      </c>
      <c r="CQ121" s="870"/>
      <c r="CR121" s="870"/>
      <c r="CS121" s="870"/>
      <c r="CT121" s="870"/>
      <c r="CU121" s="870"/>
      <c r="CV121" s="870"/>
      <c r="CW121" s="870"/>
      <c r="CX121" s="870"/>
      <c r="CY121" s="870"/>
      <c r="CZ121" s="870"/>
      <c r="DA121" s="870"/>
      <c r="DB121" s="870"/>
      <c r="DC121" s="870"/>
      <c r="DD121" s="870"/>
      <c r="DE121" s="870"/>
      <c r="DF121" s="871"/>
      <c r="DG121" s="850">
        <v>2140958</v>
      </c>
      <c r="DH121" s="851"/>
      <c r="DI121" s="851"/>
      <c r="DJ121" s="851"/>
      <c r="DK121" s="851"/>
      <c r="DL121" s="851">
        <v>1850195</v>
      </c>
      <c r="DM121" s="851"/>
      <c r="DN121" s="851"/>
      <c r="DO121" s="851"/>
      <c r="DP121" s="851"/>
      <c r="DQ121" s="851">
        <v>1688050</v>
      </c>
      <c r="DR121" s="851"/>
      <c r="DS121" s="851"/>
      <c r="DT121" s="851"/>
      <c r="DU121" s="851"/>
      <c r="DV121" s="828">
        <v>16.2</v>
      </c>
      <c r="DW121" s="828"/>
      <c r="DX121" s="828"/>
      <c r="DY121" s="828"/>
      <c r="DZ121" s="829"/>
    </row>
    <row r="122" spans="1:130" s="228" customFormat="1" ht="26.25" customHeight="1" x14ac:dyDescent="0.15">
      <c r="A122" s="854"/>
      <c r="B122" s="855"/>
      <c r="C122" s="849" t="s">
        <v>465</v>
      </c>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7"/>
      <c r="AA122" s="813" t="s">
        <v>475</v>
      </c>
      <c r="AB122" s="814"/>
      <c r="AC122" s="814"/>
      <c r="AD122" s="814"/>
      <c r="AE122" s="815"/>
      <c r="AF122" s="816" t="s">
        <v>474</v>
      </c>
      <c r="AG122" s="814"/>
      <c r="AH122" s="814"/>
      <c r="AI122" s="814"/>
      <c r="AJ122" s="815"/>
      <c r="AK122" s="816" t="s">
        <v>449</v>
      </c>
      <c r="AL122" s="814"/>
      <c r="AM122" s="814"/>
      <c r="AN122" s="814"/>
      <c r="AO122" s="815"/>
      <c r="AP122" s="858" t="s">
        <v>449</v>
      </c>
      <c r="AQ122" s="859"/>
      <c r="AR122" s="859"/>
      <c r="AS122" s="859"/>
      <c r="AT122" s="860"/>
      <c r="AU122" s="917"/>
      <c r="AV122" s="918"/>
      <c r="AW122" s="918"/>
      <c r="AX122" s="918"/>
      <c r="AY122" s="919"/>
      <c r="AZ122" s="872" t="s">
        <v>488</v>
      </c>
      <c r="BA122" s="873"/>
      <c r="BB122" s="873"/>
      <c r="BC122" s="873"/>
      <c r="BD122" s="873"/>
      <c r="BE122" s="873"/>
      <c r="BF122" s="873"/>
      <c r="BG122" s="873"/>
      <c r="BH122" s="873"/>
      <c r="BI122" s="873"/>
      <c r="BJ122" s="873"/>
      <c r="BK122" s="873"/>
      <c r="BL122" s="873"/>
      <c r="BM122" s="873"/>
      <c r="BN122" s="873"/>
      <c r="BO122" s="873"/>
      <c r="BP122" s="874"/>
      <c r="BQ122" s="913">
        <v>23376485</v>
      </c>
      <c r="BR122" s="879"/>
      <c r="BS122" s="879"/>
      <c r="BT122" s="879"/>
      <c r="BU122" s="879"/>
      <c r="BV122" s="879">
        <v>23551099</v>
      </c>
      <c r="BW122" s="879"/>
      <c r="BX122" s="879"/>
      <c r="BY122" s="879"/>
      <c r="BZ122" s="879"/>
      <c r="CA122" s="879">
        <v>23865021</v>
      </c>
      <c r="CB122" s="879"/>
      <c r="CC122" s="879"/>
      <c r="CD122" s="879"/>
      <c r="CE122" s="879"/>
      <c r="CF122" s="880">
        <v>228.9</v>
      </c>
      <c r="CG122" s="881"/>
      <c r="CH122" s="881"/>
      <c r="CI122" s="881"/>
      <c r="CJ122" s="881"/>
      <c r="CK122" s="903"/>
      <c r="CL122" s="889"/>
      <c r="CM122" s="889"/>
      <c r="CN122" s="889"/>
      <c r="CO122" s="890"/>
      <c r="CP122" s="869" t="s">
        <v>489</v>
      </c>
      <c r="CQ122" s="870"/>
      <c r="CR122" s="870"/>
      <c r="CS122" s="870"/>
      <c r="CT122" s="870"/>
      <c r="CU122" s="870"/>
      <c r="CV122" s="870"/>
      <c r="CW122" s="870"/>
      <c r="CX122" s="870"/>
      <c r="CY122" s="870"/>
      <c r="CZ122" s="870"/>
      <c r="DA122" s="870"/>
      <c r="DB122" s="870"/>
      <c r="DC122" s="870"/>
      <c r="DD122" s="870"/>
      <c r="DE122" s="870"/>
      <c r="DF122" s="871"/>
      <c r="DG122" s="850">
        <v>1862081</v>
      </c>
      <c r="DH122" s="851"/>
      <c r="DI122" s="851"/>
      <c r="DJ122" s="851"/>
      <c r="DK122" s="851"/>
      <c r="DL122" s="851">
        <v>1736095</v>
      </c>
      <c r="DM122" s="851"/>
      <c r="DN122" s="851"/>
      <c r="DO122" s="851"/>
      <c r="DP122" s="851"/>
      <c r="DQ122" s="851">
        <v>1617295</v>
      </c>
      <c r="DR122" s="851"/>
      <c r="DS122" s="851"/>
      <c r="DT122" s="851"/>
      <c r="DU122" s="851"/>
      <c r="DV122" s="828">
        <v>15.5</v>
      </c>
      <c r="DW122" s="828"/>
      <c r="DX122" s="828"/>
      <c r="DY122" s="828"/>
      <c r="DZ122" s="829"/>
    </row>
    <row r="123" spans="1:130" s="228" customFormat="1" ht="26.25" customHeight="1" x14ac:dyDescent="0.15">
      <c r="A123" s="854"/>
      <c r="B123" s="855"/>
      <c r="C123" s="849" t="s">
        <v>471</v>
      </c>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7"/>
      <c r="AA123" s="813" t="s">
        <v>474</v>
      </c>
      <c r="AB123" s="814"/>
      <c r="AC123" s="814"/>
      <c r="AD123" s="814"/>
      <c r="AE123" s="815"/>
      <c r="AF123" s="816" t="s">
        <v>474</v>
      </c>
      <c r="AG123" s="814"/>
      <c r="AH123" s="814"/>
      <c r="AI123" s="814"/>
      <c r="AJ123" s="815"/>
      <c r="AK123" s="816" t="s">
        <v>474</v>
      </c>
      <c r="AL123" s="814"/>
      <c r="AM123" s="814"/>
      <c r="AN123" s="814"/>
      <c r="AO123" s="815"/>
      <c r="AP123" s="858" t="s">
        <v>474</v>
      </c>
      <c r="AQ123" s="859"/>
      <c r="AR123" s="859"/>
      <c r="AS123" s="859"/>
      <c r="AT123" s="860"/>
      <c r="AU123" s="920"/>
      <c r="AV123" s="921"/>
      <c r="AW123" s="921"/>
      <c r="AX123" s="921"/>
      <c r="AY123" s="921"/>
      <c r="AZ123" s="249" t="s">
        <v>191</v>
      </c>
      <c r="BA123" s="249"/>
      <c r="BB123" s="249"/>
      <c r="BC123" s="249"/>
      <c r="BD123" s="249"/>
      <c r="BE123" s="249"/>
      <c r="BF123" s="249"/>
      <c r="BG123" s="249"/>
      <c r="BH123" s="249"/>
      <c r="BI123" s="249"/>
      <c r="BJ123" s="249"/>
      <c r="BK123" s="249"/>
      <c r="BL123" s="249"/>
      <c r="BM123" s="249"/>
      <c r="BN123" s="249"/>
      <c r="BO123" s="911" t="s">
        <v>490</v>
      </c>
      <c r="BP123" s="912"/>
      <c r="BQ123" s="866">
        <v>38127733</v>
      </c>
      <c r="BR123" s="867"/>
      <c r="BS123" s="867"/>
      <c r="BT123" s="867"/>
      <c r="BU123" s="867"/>
      <c r="BV123" s="867">
        <v>37906459</v>
      </c>
      <c r="BW123" s="867"/>
      <c r="BX123" s="867"/>
      <c r="BY123" s="867"/>
      <c r="BZ123" s="867"/>
      <c r="CA123" s="867">
        <v>39551340</v>
      </c>
      <c r="CB123" s="867"/>
      <c r="CC123" s="867"/>
      <c r="CD123" s="867"/>
      <c r="CE123" s="867"/>
      <c r="CF123" s="782"/>
      <c r="CG123" s="783"/>
      <c r="CH123" s="783"/>
      <c r="CI123" s="783"/>
      <c r="CJ123" s="868"/>
      <c r="CK123" s="903"/>
      <c r="CL123" s="889"/>
      <c r="CM123" s="889"/>
      <c r="CN123" s="889"/>
      <c r="CO123" s="890"/>
      <c r="CP123" s="869" t="s">
        <v>411</v>
      </c>
      <c r="CQ123" s="870"/>
      <c r="CR123" s="870"/>
      <c r="CS123" s="870"/>
      <c r="CT123" s="870"/>
      <c r="CU123" s="870"/>
      <c r="CV123" s="870"/>
      <c r="CW123" s="870"/>
      <c r="CX123" s="870"/>
      <c r="CY123" s="870"/>
      <c r="CZ123" s="870"/>
      <c r="DA123" s="870"/>
      <c r="DB123" s="870"/>
      <c r="DC123" s="870"/>
      <c r="DD123" s="870"/>
      <c r="DE123" s="870"/>
      <c r="DF123" s="871"/>
      <c r="DG123" s="813">
        <v>422323</v>
      </c>
      <c r="DH123" s="814"/>
      <c r="DI123" s="814"/>
      <c r="DJ123" s="814"/>
      <c r="DK123" s="815"/>
      <c r="DL123" s="816">
        <v>443186</v>
      </c>
      <c r="DM123" s="814"/>
      <c r="DN123" s="814"/>
      <c r="DO123" s="814"/>
      <c r="DP123" s="815"/>
      <c r="DQ123" s="816">
        <v>435856</v>
      </c>
      <c r="DR123" s="814"/>
      <c r="DS123" s="814"/>
      <c r="DT123" s="814"/>
      <c r="DU123" s="815"/>
      <c r="DV123" s="858">
        <v>4.2</v>
      </c>
      <c r="DW123" s="859"/>
      <c r="DX123" s="859"/>
      <c r="DY123" s="859"/>
      <c r="DZ123" s="860"/>
    </row>
    <row r="124" spans="1:130" s="228" customFormat="1" ht="26.25" customHeight="1" thickBot="1" x14ac:dyDescent="0.2">
      <c r="A124" s="854"/>
      <c r="B124" s="855"/>
      <c r="C124" s="849" t="s">
        <v>476</v>
      </c>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7"/>
      <c r="AA124" s="813" t="s">
        <v>238</v>
      </c>
      <c r="AB124" s="814"/>
      <c r="AC124" s="814"/>
      <c r="AD124" s="814"/>
      <c r="AE124" s="815"/>
      <c r="AF124" s="816" t="s">
        <v>238</v>
      </c>
      <c r="AG124" s="814"/>
      <c r="AH124" s="814"/>
      <c r="AI124" s="814"/>
      <c r="AJ124" s="815"/>
      <c r="AK124" s="816" t="s">
        <v>238</v>
      </c>
      <c r="AL124" s="814"/>
      <c r="AM124" s="814"/>
      <c r="AN124" s="814"/>
      <c r="AO124" s="815"/>
      <c r="AP124" s="858" t="s">
        <v>238</v>
      </c>
      <c r="AQ124" s="859"/>
      <c r="AR124" s="859"/>
      <c r="AS124" s="859"/>
      <c r="AT124" s="860"/>
      <c r="AU124" s="861" t="s">
        <v>491</v>
      </c>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3"/>
      <c r="BQ124" s="864" t="s">
        <v>238</v>
      </c>
      <c r="BR124" s="865"/>
      <c r="BS124" s="865"/>
      <c r="BT124" s="865"/>
      <c r="BU124" s="865"/>
      <c r="BV124" s="865">
        <v>2.1</v>
      </c>
      <c r="BW124" s="865"/>
      <c r="BX124" s="865"/>
      <c r="BY124" s="865"/>
      <c r="BZ124" s="865"/>
      <c r="CA124" s="865" t="s">
        <v>238</v>
      </c>
      <c r="CB124" s="865"/>
      <c r="CC124" s="865"/>
      <c r="CD124" s="865"/>
      <c r="CE124" s="865"/>
      <c r="CF124" s="760"/>
      <c r="CG124" s="761"/>
      <c r="CH124" s="761"/>
      <c r="CI124" s="761"/>
      <c r="CJ124" s="896"/>
      <c r="CK124" s="904"/>
      <c r="CL124" s="904"/>
      <c r="CM124" s="904"/>
      <c r="CN124" s="904"/>
      <c r="CO124" s="905"/>
      <c r="CP124" s="869" t="s">
        <v>492</v>
      </c>
      <c r="CQ124" s="870"/>
      <c r="CR124" s="870"/>
      <c r="CS124" s="870"/>
      <c r="CT124" s="870"/>
      <c r="CU124" s="870"/>
      <c r="CV124" s="870"/>
      <c r="CW124" s="870"/>
      <c r="CX124" s="870"/>
      <c r="CY124" s="870"/>
      <c r="CZ124" s="870"/>
      <c r="DA124" s="870"/>
      <c r="DB124" s="870"/>
      <c r="DC124" s="870"/>
      <c r="DD124" s="870"/>
      <c r="DE124" s="870"/>
      <c r="DF124" s="871"/>
      <c r="DG124" s="797">
        <v>75079</v>
      </c>
      <c r="DH124" s="798"/>
      <c r="DI124" s="798"/>
      <c r="DJ124" s="798"/>
      <c r="DK124" s="799"/>
      <c r="DL124" s="800">
        <v>63486</v>
      </c>
      <c r="DM124" s="798"/>
      <c r="DN124" s="798"/>
      <c r="DO124" s="798"/>
      <c r="DP124" s="799"/>
      <c r="DQ124" s="800">
        <v>48323</v>
      </c>
      <c r="DR124" s="798"/>
      <c r="DS124" s="798"/>
      <c r="DT124" s="798"/>
      <c r="DU124" s="799"/>
      <c r="DV124" s="882">
        <v>0.5</v>
      </c>
      <c r="DW124" s="883"/>
      <c r="DX124" s="883"/>
      <c r="DY124" s="883"/>
      <c r="DZ124" s="884"/>
    </row>
    <row r="125" spans="1:130" s="228" customFormat="1" ht="26.25" customHeight="1" x14ac:dyDescent="0.15">
      <c r="A125" s="854"/>
      <c r="B125" s="855"/>
      <c r="C125" s="849" t="s">
        <v>478</v>
      </c>
      <c r="D125" s="786"/>
      <c r="E125" s="786"/>
      <c r="F125" s="786"/>
      <c r="G125" s="786"/>
      <c r="H125" s="786"/>
      <c r="I125" s="786"/>
      <c r="J125" s="786"/>
      <c r="K125" s="786"/>
      <c r="L125" s="786"/>
      <c r="M125" s="786"/>
      <c r="N125" s="786"/>
      <c r="O125" s="786"/>
      <c r="P125" s="786"/>
      <c r="Q125" s="786"/>
      <c r="R125" s="786"/>
      <c r="S125" s="786"/>
      <c r="T125" s="786"/>
      <c r="U125" s="786"/>
      <c r="V125" s="786"/>
      <c r="W125" s="786"/>
      <c r="X125" s="786"/>
      <c r="Y125" s="786"/>
      <c r="Z125" s="787"/>
      <c r="AA125" s="813" t="s">
        <v>238</v>
      </c>
      <c r="AB125" s="814"/>
      <c r="AC125" s="814"/>
      <c r="AD125" s="814"/>
      <c r="AE125" s="815"/>
      <c r="AF125" s="816" t="s">
        <v>238</v>
      </c>
      <c r="AG125" s="814"/>
      <c r="AH125" s="814"/>
      <c r="AI125" s="814"/>
      <c r="AJ125" s="815"/>
      <c r="AK125" s="816" t="s">
        <v>493</v>
      </c>
      <c r="AL125" s="814"/>
      <c r="AM125" s="814"/>
      <c r="AN125" s="814"/>
      <c r="AO125" s="815"/>
      <c r="AP125" s="858" t="s">
        <v>238</v>
      </c>
      <c r="AQ125" s="859"/>
      <c r="AR125" s="859"/>
      <c r="AS125" s="859"/>
      <c r="AT125" s="860"/>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85" t="s">
        <v>494</v>
      </c>
      <c r="CL125" s="886"/>
      <c r="CM125" s="886"/>
      <c r="CN125" s="886"/>
      <c r="CO125" s="887"/>
      <c r="CP125" s="894" t="s">
        <v>495</v>
      </c>
      <c r="CQ125" s="842"/>
      <c r="CR125" s="842"/>
      <c r="CS125" s="842"/>
      <c r="CT125" s="842"/>
      <c r="CU125" s="842"/>
      <c r="CV125" s="842"/>
      <c r="CW125" s="842"/>
      <c r="CX125" s="842"/>
      <c r="CY125" s="842"/>
      <c r="CZ125" s="842"/>
      <c r="DA125" s="842"/>
      <c r="DB125" s="842"/>
      <c r="DC125" s="842"/>
      <c r="DD125" s="842"/>
      <c r="DE125" s="842"/>
      <c r="DF125" s="843"/>
      <c r="DG125" s="895" t="s">
        <v>496</v>
      </c>
      <c r="DH125" s="876"/>
      <c r="DI125" s="876"/>
      <c r="DJ125" s="876"/>
      <c r="DK125" s="876"/>
      <c r="DL125" s="876" t="s">
        <v>496</v>
      </c>
      <c r="DM125" s="876"/>
      <c r="DN125" s="876"/>
      <c r="DO125" s="876"/>
      <c r="DP125" s="876"/>
      <c r="DQ125" s="876" t="s">
        <v>496</v>
      </c>
      <c r="DR125" s="876"/>
      <c r="DS125" s="876"/>
      <c r="DT125" s="876"/>
      <c r="DU125" s="876"/>
      <c r="DV125" s="877" t="s">
        <v>496</v>
      </c>
      <c r="DW125" s="877"/>
      <c r="DX125" s="877"/>
      <c r="DY125" s="877"/>
      <c r="DZ125" s="878"/>
    </row>
    <row r="126" spans="1:130" s="228" customFormat="1" ht="26.25" customHeight="1" thickBot="1" x14ac:dyDescent="0.2">
      <c r="A126" s="854"/>
      <c r="B126" s="855"/>
      <c r="C126" s="849" t="s">
        <v>480</v>
      </c>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7"/>
      <c r="AA126" s="813">
        <v>6033</v>
      </c>
      <c r="AB126" s="814"/>
      <c r="AC126" s="814"/>
      <c r="AD126" s="814"/>
      <c r="AE126" s="815"/>
      <c r="AF126" s="816">
        <v>2793</v>
      </c>
      <c r="AG126" s="814"/>
      <c r="AH126" s="814"/>
      <c r="AI126" s="814"/>
      <c r="AJ126" s="815"/>
      <c r="AK126" s="816">
        <v>1432</v>
      </c>
      <c r="AL126" s="814"/>
      <c r="AM126" s="814"/>
      <c r="AN126" s="814"/>
      <c r="AO126" s="815"/>
      <c r="AP126" s="858">
        <v>0</v>
      </c>
      <c r="AQ126" s="859"/>
      <c r="AR126" s="859"/>
      <c r="AS126" s="859"/>
      <c r="AT126" s="860"/>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88"/>
      <c r="CL126" s="889"/>
      <c r="CM126" s="889"/>
      <c r="CN126" s="889"/>
      <c r="CO126" s="890"/>
      <c r="CP126" s="849" t="s">
        <v>497</v>
      </c>
      <c r="CQ126" s="786"/>
      <c r="CR126" s="786"/>
      <c r="CS126" s="786"/>
      <c r="CT126" s="786"/>
      <c r="CU126" s="786"/>
      <c r="CV126" s="786"/>
      <c r="CW126" s="786"/>
      <c r="CX126" s="786"/>
      <c r="CY126" s="786"/>
      <c r="CZ126" s="786"/>
      <c r="DA126" s="786"/>
      <c r="DB126" s="786"/>
      <c r="DC126" s="786"/>
      <c r="DD126" s="786"/>
      <c r="DE126" s="786"/>
      <c r="DF126" s="787"/>
      <c r="DG126" s="850" t="s">
        <v>496</v>
      </c>
      <c r="DH126" s="851"/>
      <c r="DI126" s="851"/>
      <c r="DJ126" s="851"/>
      <c r="DK126" s="851"/>
      <c r="DL126" s="851" t="s">
        <v>496</v>
      </c>
      <c r="DM126" s="851"/>
      <c r="DN126" s="851"/>
      <c r="DO126" s="851"/>
      <c r="DP126" s="851"/>
      <c r="DQ126" s="851" t="s">
        <v>238</v>
      </c>
      <c r="DR126" s="851"/>
      <c r="DS126" s="851"/>
      <c r="DT126" s="851"/>
      <c r="DU126" s="851"/>
      <c r="DV126" s="828" t="s">
        <v>496</v>
      </c>
      <c r="DW126" s="828"/>
      <c r="DX126" s="828"/>
      <c r="DY126" s="828"/>
      <c r="DZ126" s="829"/>
    </row>
    <row r="127" spans="1:130" s="228" customFormat="1" ht="26.25" customHeight="1" x14ac:dyDescent="0.15">
      <c r="A127" s="856"/>
      <c r="B127" s="857"/>
      <c r="C127" s="872" t="s">
        <v>498</v>
      </c>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4"/>
      <c r="AA127" s="813">
        <v>12215</v>
      </c>
      <c r="AB127" s="814"/>
      <c r="AC127" s="814"/>
      <c r="AD127" s="814"/>
      <c r="AE127" s="815"/>
      <c r="AF127" s="816">
        <v>151</v>
      </c>
      <c r="AG127" s="814"/>
      <c r="AH127" s="814"/>
      <c r="AI127" s="814"/>
      <c r="AJ127" s="815"/>
      <c r="AK127" s="816">
        <v>15894</v>
      </c>
      <c r="AL127" s="814"/>
      <c r="AM127" s="814"/>
      <c r="AN127" s="814"/>
      <c r="AO127" s="815"/>
      <c r="AP127" s="858">
        <v>0.2</v>
      </c>
      <c r="AQ127" s="859"/>
      <c r="AR127" s="859"/>
      <c r="AS127" s="859"/>
      <c r="AT127" s="860"/>
      <c r="AU127" s="230"/>
      <c r="AV127" s="230"/>
      <c r="AW127" s="230"/>
      <c r="AX127" s="875" t="s">
        <v>499</v>
      </c>
      <c r="AY127" s="846"/>
      <c r="AZ127" s="846"/>
      <c r="BA127" s="846"/>
      <c r="BB127" s="846"/>
      <c r="BC127" s="846"/>
      <c r="BD127" s="846"/>
      <c r="BE127" s="847"/>
      <c r="BF127" s="845" t="s">
        <v>500</v>
      </c>
      <c r="BG127" s="846"/>
      <c r="BH127" s="846"/>
      <c r="BI127" s="846"/>
      <c r="BJ127" s="846"/>
      <c r="BK127" s="846"/>
      <c r="BL127" s="847"/>
      <c r="BM127" s="845" t="s">
        <v>501</v>
      </c>
      <c r="BN127" s="846"/>
      <c r="BO127" s="846"/>
      <c r="BP127" s="846"/>
      <c r="BQ127" s="846"/>
      <c r="BR127" s="846"/>
      <c r="BS127" s="847"/>
      <c r="BT127" s="845" t="s">
        <v>502</v>
      </c>
      <c r="BU127" s="846"/>
      <c r="BV127" s="846"/>
      <c r="BW127" s="846"/>
      <c r="BX127" s="846"/>
      <c r="BY127" s="846"/>
      <c r="BZ127" s="848"/>
      <c r="CA127" s="230"/>
      <c r="CB127" s="230"/>
      <c r="CC127" s="230"/>
      <c r="CD127" s="253"/>
      <c r="CE127" s="253"/>
      <c r="CF127" s="253"/>
      <c r="CG127" s="230"/>
      <c r="CH127" s="230"/>
      <c r="CI127" s="230"/>
      <c r="CJ127" s="252"/>
      <c r="CK127" s="888"/>
      <c r="CL127" s="889"/>
      <c r="CM127" s="889"/>
      <c r="CN127" s="889"/>
      <c r="CO127" s="890"/>
      <c r="CP127" s="849" t="s">
        <v>503</v>
      </c>
      <c r="CQ127" s="786"/>
      <c r="CR127" s="786"/>
      <c r="CS127" s="786"/>
      <c r="CT127" s="786"/>
      <c r="CU127" s="786"/>
      <c r="CV127" s="786"/>
      <c r="CW127" s="786"/>
      <c r="CX127" s="786"/>
      <c r="CY127" s="786"/>
      <c r="CZ127" s="786"/>
      <c r="DA127" s="786"/>
      <c r="DB127" s="786"/>
      <c r="DC127" s="786"/>
      <c r="DD127" s="786"/>
      <c r="DE127" s="786"/>
      <c r="DF127" s="787"/>
      <c r="DG127" s="850" t="s">
        <v>238</v>
      </c>
      <c r="DH127" s="851"/>
      <c r="DI127" s="851"/>
      <c r="DJ127" s="851"/>
      <c r="DK127" s="851"/>
      <c r="DL127" s="851" t="s">
        <v>238</v>
      </c>
      <c r="DM127" s="851"/>
      <c r="DN127" s="851"/>
      <c r="DO127" s="851"/>
      <c r="DP127" s="851"/>
      <c r="DQ127" s="851" t="s">
        <v>493</v>
      </c>
      <c r="DR127" s="851"/>
      <c r="DS127" s="851"/>
      <c r="DT127" s="851"/>
      <c r="DU127" s="851"/>
      <c r="DV127" s="828" t="s">
        <v>238</v>
      </c>
      <c r="DW127" s="828"/>
      <c r="DX127" s="828"/>
      <c r="DY127" s="828"/>
      <c r="DZ127" s="829"/>
    </row>
    <row r="128" spans="1:130" s="228" customFormat="1" ht="26.25" customHeight="1" thickBot="1" x14ac:dyDescent="0.2">
      <c r="A128" s="830" t="s">
        <v>504</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505</v>
      </c>
      <c r="X128" s="832"/>
      <c r="Y128" s="832"/>
      <c r="Z128" s="833"/>
      <c r="AA128" s="834">
        <v>146000</v>
      </c>
      <c r="AB128" s="835"/>
      <c r="AC128" s="835"/>
      <c r="AD128" s="835"/>
      <c r="AE128" s="836"/>
      <c r="AF128" s="837">
        <v>148779</v>
      </c>
      <c r="AG128" s="835"/>
      <c r="AH128" s="835"/>
      <c r="AI128" s="835"/>
      <c r="AJ128" s="836"/>
      <c r="AK128" s="837">
        <v>150609</v>
      </c>
      <c r="AL128" s="835"/>
      <c r="AM128" s="835"/>
      <c r="AN128" s="835"/>
      <c r="AO128" s="836"/>
      <c r="AP128" s="838"/>
      <c r="AQ128" s="839"/>
      <c r="AR128" s="839"/>
      <c r="AS128" s="839"/>
      <c r="AT128" s="840"/>
      <c r="AU128" s="230"/>
      <c r="AV128" s="230"/>
      <c r="AW128" s="230"/>
      <c r="AX128" s="841" t="s">
        <v>506</v>
      </c>
      <c r="AY128" s="842"/>
      <c r="AZ128" s="842"/>
      <c r="BA128" s="842"/>
      <c r="BB128" s="842"/>
      <c r="BC128" s="842"/>
      <c r="BD128" s="842"/>
      <c r="BE128" s="843"/>
      <c r="BF128" s="820" t="s">
        <v>238</v>
      </c>
      <c r="BG128" s="821"/>
      <c r="BH128" s="821"/>
      <c r="BI128" s="821"/>
      <c r="BJ128" s="821"/>
      <c r="BK128" s="821"/>
      <c r="BL128" s="844"/>
      <c r="BM128" s="820">
        <v>12.97</v>
      </c>
      <c r="BN128" s="821"/>
      <c r="BO128" s="821"/>
      <c r="BP128" s="821"/>
      <c r="BQ128" s="821"/>
      <c r="BR128" s="821"/>
      <c r="BS128" s="844"/>
      <c r="BT128" s="820">
        <v>20</v>
      </c>
      <c r="BU128" s="821"/>
      <c r="BV128" s="821"/>
      <c r="BW128" s="821"/>
      <c r="BX128" s="821"/>
      <c r="BY128" s="821"/>
      <c r="BZ128" s="822"/>
      <c r="CA128" s="253"/>
      <c r="CB128" s="253"/>
      <c r="CC128" s="253"/>
      <c r="CD128" s="253"/>
      <c r="CE128" s="253"/>
      <c r="CF128" s="253"/>
      <c r="CG128" s="230"/>
      <c r="CH128" s="230"/>
      <c r="CI128" s="230"/>
      <c r="CJ128" s="252"/>
      <c r="CK128" s="891"/>
      <c r="CL128" s="892"/>
      <c r="CM128" s="892"/>
      <c r="CN128" s="892"/>
      <c r="CO128" s="893"/>
      <c r="CP128" s="823" t="s">
        <v>507</v>
      </c>
      <c r="CQ128" s="764"/>
      <c r="CR128" s="764"/>
      <c r="CS128" s="764"/>
      <c r="CT128" s="764"/>
      <c r="CU128" s="764"/>
      <c r="CV128" s="764"/>
      <c r="CW128" s="764"/>
      <c r="CX128" s="764"/>
      <c r="CY128" s="764"/>
      <c r="CZ128" s="764"/>
      <c r="DA128" s="764"/>
      <c r="DB128" s="764"/>
      <c r="DC128" s="764"/>
      <c r="DD128" s="764"/>
      <c r="DE128" s="764"/>
      <c r="DF128" s="765"/>
      <c r="DG128" s="824">
        <v>368</v>
      </c>
      <c r="DH128" s="825"/>
      <c r="DI128" s="825"/>
      <c r="DJ128" s="825"/>
      <c r="DK128" s="825"/>
      <c r="DL128" s="825">
        <v>404</v>
      </c>
      <c r="DM128" s="825"/>
      <c r="DN128" s="825"/>
      <c r="DO128" s="825"/>
      <c r="DP128" s="825"/>
      <c r="DQ128" s="825">
        <v>685</v>
      </c>
      <c r="DR128" s="825"/>
      <c r="DS128" s="825"/>
      <c r="DT128" s="825"/>
      <c r="DU128" s="825"/>
      <c r="DV128" s="826">
        <v>0</v>
      </c>
      <c r="DW128" s="826"/>
      <c r="DX128" s="826"/>
      <c r="DY128" s="826"/>
      <c r="DZ128" s="827"/>
    </row>
    <row r="129" spans="1:131" s="228" customFormat="1" ht="26.25" customHeight="1" x14ac:dyDescent="0.15">
      <c r="A129" s="808" t="s">
        <v>109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508</v>
      </c>
      <c r="X129" s="811"/>
      <c r="Y129" s="811"/>
      <c r="Z129" s="812"/>
      <c r="AA129" s="813">
        <v>12584050</v>
      </c>
      <c r="AB129" s="814"/>
      <c r="AC129" s="814"/>
      <c r="AD129" s="814"/>
      <c r="AE129" s="815"/>
      <c r="AF129" s="816">
        <v>13140736</v>
      </c>
      <c r="AG129" s="814"/>
      <c r="AH129" s="814"/>
      <c r="AI129" s="814"/>
      <c r="AJ129" s="815"/>
      <c r="AK129" s="816">
        <v>12742361</v>
      </c>
      <c r="AL129" s="814"/>
      <c r="AM129" s="814"/>
      <c r="AN129" s="814"/>
      <c r="AO129" s="815"/>
      <c r="AP129" s="817"/>
      <c r="AQ129" s="818"/>
      <c r="AR129" s="818"/>
      <c r="AS129" s="818"/>
      <c r="AT129" s="819"/>
      <c r="AU129" s="231"/>
      <c r="AV129" s="231"/>
      <c r="AW129" s="231"/>
      <c r="AX129" s="785" t="s">
        <v>509</v>
      </c>
      <c r="AY129" s="786"/>
      <c r="AZ129" s="786"/>
      <c r="BA129" s="786"/>
      <c r="BB129" s="786"/>
      <c r="BC129" s="786"/>
      <c r="BD129" s="786"/>
      <c r="BE129" s="787"/>
      <c r="BF129" s="804" t="s">
        <v>496</v>
      </c>
      <c r="BG129" s="805"/>
      <c r="BH129" s="805"/>
      <c r="BI129" s="805"/>
      <c r="BJ129" s="805"/>
      <c r="BK129" s="805"/>
      <c r="BL129" s="806"/>
      <c r="BM129" s="804">
        <v>17.97</v>
      </c>
      <c r="BN129" s="805"/>
      <c r="BO129" s="805"/>
      <c r="BP129" s="805"/>
      <c r="BQ129" s="805"/>
      <c r="BR129" s="805"/>
      <c r="BS129" s="806"/>
      <c r="BT129" s="804">
        <v>30</v>
      </c>
      <c r="BU129" s="805"/>
      <c r="BV129" s="805"/>
      <c r="BW129" s="805"/>
      <c r="BX129" s="805"/>
      <c r="BY129" s="805"/>
      <c r="BZ129" s="807"/>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808" t="s">
        <v>510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511</v>
      </c>
      <c r="X130" s="811"/>
      <c r="Y130" s="811"/>
      <c r="Z130" s="812"/>
      <c r="AA130" s="813">
        <v>2328243</v>
      </c>
      <c r="AB130" s="814"/>
      <c r="AC130" s="814"/>
      <c r="AD130" s="814"/>
      <c r="AE130" s="815"/>
      <c r="AF130" s="816">
        <v>2397709</v>
      </c>
      <c r="AG130" s="814"/>
      <c r="AH130" s="814"/>
      <c r="AI130" s="814"/>
      <c r="AJ130" s="815"/>
      <c r="AK130" s="816">
        <v>2314371</v>
      </c>
      <c r="AL130" s="814"/>
      <c r="AM130" s="814"/>
      <c r="AN130" s="814"/>
      <c r="AO130" s="815"/>
      <c r="AP130" s="817"/>
      <c r="AQ130" s="818"/>
      <c r="AR130" s="818"/>
      <c r="AS130" s="818"/>
      <c r="AT130" s="819"/>
      <c r="AU130" s="231"/>
      <c r="AV130" s="231"/>
      <c r="AW130" s="231"/>
      <c r="AX130" s="785" t="s">
        <v>512</v>
      </c>
      <c r="AY130" s="786"/>
      <c r="AZ130" s="786"/>
      <c r="BA130" s="786"/>
      <c r="BB130" s="786"/>
      <c r="BC130" s="786"/>
      <c r="BD130" s="786"/>
      <c r="BE130" s="787"/>
      <c r="BF130" s="788">
        <v>9</v>
      </c>
      <c r="BG130" s="789"/>
      <c r="BH130" s="789"/>
      <c r="BI130" s="789"/>
      <c r="BJ130" s="789"/>
      <c r="BK130" s="789"/>
      <c r="BL130" s="790"/>
      <c r="BM130" s="788">
        <v>25</v>
      </c>
      <c r="BN130" s="789"/>
      <c r="BO130" s="789"/>
      <c r="BP130" s="789"/>
      <c r="BQ130" s="789"/>
      <c r="BR130" s="789"/>
      <c r="BS130" s="790"/>
      <c r="BT130" s="788">
        <v>35</v>
      </c>
      <c r="BU130" s="789"/>
      <c r="BV130" s="789"/>
      <c r="BW130" s="789"/>
      <c r="BX130" s="789"/>
      <c r="BY130" s="789"/>
      <c r="BZ130" s="791"/>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513</v>
      </c>
      <c r="X131" s="795"/>
      <c r="Y131" s="795"/>
      <c r="Z131" s="796"/>
      <c r="AA131" s="797">
        <v>10255807</v>
      </c>
      <c r="AB131" s="798"/>
      <c r="AC131" s="798"/>
      <c r="AD131" s="798"/>
      <c r="AE131" s="799"/>
      <c r="AF131" s="800">
        <v>10743027</v>
      </c>
      <c r="AG131" s="798"/>
      <c r="AH131" s="798"/>
      <c r="AI131" s="798"/>
      <c r="AJ131" s="799"/>
      <c r="AK131" s="800">
        <v>10427990</v>
      </c>
      <c r="AL131" s="798"/>
      <c r="AM131" s="798"/>
      <c r="AN131" s="798"/>
      <c r="AO131" s="799"/>
      <c r="AP131" s="801"/>
      <c r="AQ131" s="802"/>
      <c r="AR131" s="802"/>
      <c r="AS131" s="802"/>
      <c r="AT131" s="803"/>
      <c r="AU131" s="231"/>
      <c r="AV131" s="231"/>
      <c r="AW131" s="231"/>
      <c r="AX131" s="763" t="s">
        <v>514</v>
      </c>
      <c r="AY131" s="764"/>
      <c r="AZ131" s="764"/>
      <c r="BA131" s="764"/>
      <c r="BB131" s="764"/>
      <c r="BC131" s="764"/>
      <c r="BD131" s="764"/>
      <c r="BE131" s="765"/>
      <c r="BF131" s="766" t="s">
        <v>515</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72" t="s">
        <v>516</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517</v>
      </c>
      <c r="W132" s="776"/>
      <c r="X132" s="776"/>
      <c r="Y132" s="776"/>
      <c r="Z132" s="777"/>
      <c r="AA132" s="778">
        <v>9.1239626489999992</v>
      </c>
      <c r="AB132" s="779"/>
      <c r="AC132" s="779"/>
      <c r="AD132" s="779"/>
      <c r="AE132" s="780"/>
      <c r="AF132" s="781">
        <v>8.1786073889999997</v>
      </c>
      <c r="AG132" s="779"/>
      <c r="AH132" s="779"/>
      <c r="AI132" s="779"/>
      <c r="AJ132" s="780"/>
      <c r="AK132" s="781">
        <v>9.8217471199999995</v>
      </c>
      <c r="AL132" s="779"/>
      <c r="AM132" s="779"/>
      <c r="AN132" s="779"/>
      <c r="AO132" s="780"/>
      <c r="AP132" s="782"/>
      <c r="AQ132" s="783"/>
      <c r="AR132" s="783"/>
      <c r="AS132" s="783"/>
      <c r="AT132" s="784"/>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518</v>
      </c>
      <c r="W133" s="755"/>
      <c r="X133" s="755"/>
      <c r="Y133" s="755"/>
      <c r="Z133" s="756"/>
      <c r="AA133" s="757">
        <v>9.6999999999999993</v>
      </c>
      <c r="AB133" s="758"/>
      <c r="AC133" s="758"/>
      <c r="AD133" s="758"/>
      <c r="AE133" s="759"/>
      <c r="AF133" s="757">
        <v>9</v>
      </c>
      <c r="AG133" s="758"/>
      <c r="AH133" s="758"/>
      <c r="AI133" s="758"/>
      <c r="AJ133" s="759"/>
      <c r="AK133" s="757">
        <v>9</v>
      </c>
      <c r="AL133" s="758"/>
      <c r="AM133" s="758"/>
      <c r="AN133" s="758"/>
      <c r="AO133" s="759"/>
      <c r="AP133" s="760"/>
      <c r="AQ133" s="761"/>
      <c r="AR133" s="761"/>
      <c r="AS133" s="761"/>
      <c r="AT133" s="762"/>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pAr5wn7DGyBer+kuU/e6uuh2AoJdFveFEmVc2QhI2NPrezsCGDC+gKFPS55OO97nVLRcLwNvDzieC3pmGPZEYQ==" saltValue="npCpHTafbqlcKVweb77g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519</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b8iBwp8CugYOBd8hZzFVgTgNWPPdqYKETLJVxJGiy+ldfKL3JcpASyQ5cS04bT7A2Cr19CTiGdaXUsXRb5JzqQ==" saltValue="LNyMaRfiLysVcWqCl0fu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16" zoomScale="70" zoomScaleNormal="7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u8eAUdYcjcQS+LtZXS4vQzSJSIhbAZ2BqnpU0vM5oDCi6iKSlVhjhD9tycAYmNkTo7zyPtA6+gdd5dJ/Mh5LA==" saltValue="N+ksnV5IdcV1fGLTajNoi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zoomScale="85" zoomScaleSheetLayoutView="8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520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521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52" t="s">
        <v>522</v>
      </c>
      <c r="AP7" s="270"/>
      <c r="AQ7" s="271" t="s">
        <v>523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3"/>
      <c r="AP8" s="276" t="s">
        <v>524</v>
      </c>
      <c r="AQ8" s="277" t="s">
        <v>525</v>
      </c>
      <c r="AR8" s="278" t="s">
        <v>526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64" t="s">
        <v>527</v>
      </c>
      <c r="AL9" s="1165"/>
      <c r="AM9" s="1165"/>
      <c r="AN9" s="1166"/>
      <c r="AO9" s="279">
        <v>3229129</v>
      </c>
      <c r="AP9" s="279">
        <v>84834</v>
      </c>
      <c r="AQ9" s="280">
        <v>96294</v>
      </c>
      <c r="AR9" s="281">
        <v>-11.9</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64" t="s">
        <v>528</v>
      </c>
      <c r="AL10" s="1165"/>
      <c r="AM10" s="1165"/>
      <c r="AN10" s="1166"/>
      <c r="AO10" s="282">
        <v>592367</v>
      </c>
      <c r="AP10" s="282">
        <v>15562</v>
      </c>
      <c r="AQ10" s="283">
        <v>9127</v>
      </c>
      <c r="AR10" s="284">
        <v>70.5</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64" t="s">
        <v>529</v>
      </c>
      <c r="AL11" s="1165"/>
      <c r="AM11" s="1165"/>
      <c r="AN11" s="1166"/>
      <c r="AO11" s="282" t="s">
        <v>530</v>
      </c>
      <c r="AP11" s="282" t="s">
        <v>530</v>
      </c>
      <c r="AQ11" s="283">
        <v>1877</v>
      </c>
      <c r="AR11" s="284" t="s">
        <v>530</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64" t="s">
        <v>531</v>
      </c>
      <c r="AL12" s="1165"/>
      <c r="AM12" s="1165"/>
      <c r="AN12" s="1166"/>
      <c r="AO12" s="282" t="s">
        <v>530</v>
      </c>
      <c r="AP12" s="282" t="s">
        <v>530</v>
      </c>
      <c r="AQ12" s="283">
        <v>3</v>
      </c>
      <c r="AR12" s="284" t="s">
        <v>530</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64" t="s">
        <v>532</v>
      </c>
      <c r="AL13" s="1165"/>
      <c r="AM13" s="1165"/>
      <c r="AN13" s="1166"/>
      <c r="AO13" s="282">
        <v>113397</v>
      </c>
      <c r="AP13" s="282">
        <v>2979</v>
      </c>
      <c r="AQ13" s="283">
        <v>3892</v>
      </c>
      <c r="AR13" s="284">
        <v>-23.5</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64" t="s">
        <v>533</v>
      </c>
      <c r="AL14" s="1165"/>
      <c r="AM14" s="1165"/>
      <c r="AN14" s="1166"/>
      <c r="AO14" s="282">
        <v>236282</v>
      </c>
      <c r="AP14" s="282">
        <v>6207</v>
      </c>
      <c r="AQ14" s="283">
        <v>2462</v>
      </c>
      <c r="AR14" s="284">
        <v>152.1</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67" t="s">
        <v>534</v>
      </c>
      <c r="AL15" s="1168"/>
      <c r="AM15" s="1168"/>
      <c r="AN15" s="1169"/>
      <c r="AO15" s="282">
        <v>-240951</v>
      </c>
      <c r="AP15" s="282">
        <v>-6330</v>
      </c>
      <c r="AQ15" s="283">
        <v>-6988</v>
      </c>
      <c r="AR15" s="284">
        <v>-9.4</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67" t="s">
        <v>191</v>
      </c>
      <c r="AL16" s="1168"/>
      <c r="AM16" s="1168"/>
      <c r="AN16" s="1169"/>
      <c r="AO16" s="282">
        <v>3930224</v>
      </c>
      <c r="AP16" s="282">
        <v>103253</v>
      </c>
      <c r="AQ16" s="283">
        <v>106666</v>
      </c>
      <c r="AR16" s="284">
        <v>-3.2</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535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536</v>
      </c>
      <c r="AP20" s="291" t="s">
        <v>537</v>
      </c>
      <c r="AQ20" s="292" t="s">
        <v>538</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70" t="s">
        <v>539</v>
      </c>
      <c r="AL21" s="1171"/>
      <c r="AM21" s="1171"/>
      <c r="AN21" s="1172"/>
      <c r="AO21" s="295">
        <v>8.41</v>
      </c>
      <c r="AP21" s="296">
        <v>10.06</v>
      </c>
      <c r="AQ21" s="297">
        <v>-1.65</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70" t="s">
        <v>540</v>
      </c>
      <c r="AL22" s="1171"/>
      <c r="AM22" s="1171"/>
      <c r="AN22" s="1172"/>
      <c r="AO22" s="300">
        <v>99.7</v>
      </c>
      <c r="AP22" s="301">
        <v>97.2</v>
      </c>
      <c r="AQ22" s="302">
        <v>2.5</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63" t="s">
        <v>541</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265"/>
    </row>
    <row r="27" spans="1:46" x14ac:dyDescent="0.15">
      <c r="A27" s="307"/>
      <c r="AO27" s="260"/>
      <c r="AP27" s="260"/>
      <c r="AQ27" s="260"/>
      <c r="AR27" s="260"/>
      <c r="AS27" s="260"/>
      <c r="AT27" s="260"/>
    </row>
    <row r="28" spans="1:46" ht="17.25" x14ac:dyDescent="0.15">
      <c r="A28" s="261" t="s">
        <v>542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543</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52" t="s">
        <v>522</v>
      </c>
      <c r="AP30" s="270"/>
      <c r="AQ30" s="271" t="s">
        <v>523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3"/>
      <c r="AP31" s="276" t="s">
        <v>524</v>
      </c>
      <c r="AQ31" s="277" t="s">
        <v>525</v>
      </c>
      <c r="AR31" s="278" t="s">
        <v>526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54" t="s">
        <v>544</v>
      </c>
      <c r="AL32" s="1155"/>
      <c r="AM32" s="1155"/>
      <c r="AN32" s="1156"/>
      <c r="AO32" s="310">
        <v>1917843</v>
      </c>
      <c r="AP32" s="310">
        <v>50385</v>
      </c>
      <c r="AQ32" s="311">
        <v>68340</v>
      </c>
      <c r="AR32" s="312">
        <v>-26.3</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54" t="s">
        <v>545</v>
      </c>
      <c r="AL33" s="1155"/>
      <c r="AM33" s="1155"/>
      <c r="AN33" s="1156"/>
      <c r="AO33" s="310" t="s">
        <v>530</v>
      </c>
      <c r="AP33" s="310" t="s">
        <v>530</v>
      </c>
      <c r="AQ33" s="311" t="s">
        <v>530</v>
      </c>
      <c r="AR33" s="312" t="s">
        <v>530</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54" t="s">
        <v>546</v>
      </c>
      <c r="AL34" s="1155"/>
      <c r="AM34" s="1155"/>
      <c r="AN34" s="1156"/>
      <c r="AO34" s="310" t="s">
        <v>530</v>
      </c>
      <c r="AP34" s="310" t="s">
        <v>530</v>
      </c>
      <c r="AQ34" s="311">
        <v>8</v>
      </c>
      <c r="AR34" s="312" t="s">
        <v>530</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54" t="s">
        <v>547</v>
      </c>
      <c r="AL35" s="1155"/>
      <c r="AM35" s="1155"/>
      <c r="AN35" s="1156"/>
      <c r="AO35" s="310">
        <v>1506592</v>
      </c>
      <c r="AP35" s="310">
        <v>39580</v>
      </c>
      <c r="AQ35" s="311">
        <v>18092</v>
      </c>
      <c r="AR35" s="312">
        <v>118.8</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54" t="s">
        <v>548</v>
      </c>
      <c r="AL36" s="1155"/>
      <c r="AM36" s="1155"/>
      <c r="AN36" s="1156"/>
      <c r="AO36" s="310">
        <v>47430</v>
      </c>
      <c r="AP36" s="310">
        <v>1246</v>
      </c>
      <c r="AQ36" s="311">
        <v>2835</v>
      </c>
      <c r="AR36" s="312">
        <v>-56</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54" t="s">
        <v>549</v>
      </c>
      <c r="AL37" s="1155"/>
      <c r="AM37" s="1155"/>
      <c r="AN37" s="1156"/>
      <c r="AO37" s="310">
        <v>17326</v>
      </c>
      <c r="AP37" s="310">
        <v>455</v>
      </c>
      <c r="AQ37" s="311">
        <v>473</v>
      </c>
      <c r="AR37" s="312">
        <v>-3.8</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57" t="s">
        <v>550</v>
      </c>
      <c r="AL38" s="1158"/>
      <c r="AM38" s="1158"/>
      <c r="AN38" s="1159"/>
      <c r="AO38" s="313" t="s">
        <v>530</v>
      </c>
      <c r="AP38" s="313" t="s">
        <v>530</v>
      </c>
      <c r="AQ38" s="314">
        <v>2</v>
      </c>
      <c r="AR38" s="302" t="s">
        <v>530</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57" t="s">
        <v>551</v>
      </c>
      <c r="AL39" s="1158"/>
      <c r="AM39" s="1158"/>
      <c r="AN39" s="1159"/>
      <c r="AO39" s="310">
        <v>-150609</v>
      </c>
      <c r="AP39" s="310">
        <v>-3957</v>
      </c>
      <c r="AQ39" s="311">
        <v>-2965</v>
      </c>
      <c r="AR39" s="312">
        <v>33.5</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54" t="s">
        <v>552</v>
      </c>
      <c r="AL40" s="1155"/>
      <c r="AM40" s="1155"/>
      <c r="AN40" s="1156"/>
      <c r="AO40" s="310">
        <v>-2314371</v>
      </c>
      <c r="AP40" s="310">
        <v>-60802</v>
      </c>
      <c r="AQ40" s="311">
        <v>-61502</v>
      </c>
      <c r="AR40" s="312">
        <v>-1.1000000000000001</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60" t="s">
        <v>304</v>
      </c>
      <c r="AL41" s="1161"/>
      <c r="AM41" s="1161"/>
      <c r="AN41" s="1162"/>
      <c r="AO41" s="310">
        <v>1024211</v>
      </c>
      <c r="AP41" s="310">
        <v>26908</v>
      </c>
      <c r="AQ41" s="311">
        <v>25283</v>
      </c>
      <c r="AR41" s="312">
        <v>6.4</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553</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554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555</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47" t="s">
        <v>522</v>
      </c>
      <c r="AN49" s="1149" t="s">
        <v>556</v>
      </c>
      <c r="AO49" s="1150"/>
      <c r="AP49" s="1150"/>
      <c r="AQ49" s="1150"/>
      <c r="AR49" s="1151"/>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48"/>
      <c r="AN50" s="326" t="s">
        <v>557</v>
      </c>
      <c r="AO50" s="327" t="s">
        <v>558</v>
      </c>
      <c r="AP50" s="328" t="s">
        <v>559</v>
      </c>
      <c r="AQ50" s="329" t="s">
        <v>560</v>
      </c>
      <c r="AR50" s="330" t="s">
        <v>561</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562</v>
      </c>
      <c r="AL51" s="323"/>
      <c r="AM51" s="331">
        <v>2588685</v>
      </c>
      <c r="AN51" s="332">
        <v>63700</v>
      </c>
      <c r="AO51" s="333">
        <v>18.399999999999999</v>
      </c>
      <c r="AP51" s="334">
        <v>69729</v>
      </c>
      <c r="AQ51" s="335">
        <v>1.8</v>
      </c>
      <c r="AR51" s="336">
        <v>16.600000000000001</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563</v>
      </c>
      <c r="AM52" s="339">
        <v>1007059</v>
      </c>
      <c r="AN52" s="340">
        <v>24781</v>
      </c>
      <c r="AO52" s="341">
        <v>-7.3</v>
      </c>
      <c r="AP52" s="342">
        <v>38908</v>
      </c>
      <c r="AQ52" s="343">
        <v>14</v>
      </c>
      <c r="AR52" s="344">
        <v>-21.3</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564</v>
      </c>
      <c r="AL53" s="323"/>
      <c r="AM53" s="331">
        <v>3189207</v>
      </c>
      <c r="AN53" s="332">
        <v>79906</v>
      </c>
      <c r="AO53" s="333">
        <v>25.4</v>
      </c>
      <c r="AP53" s="334">
        <v>74581</v>
      </c>
      <c r="AQ53" s="335">
        <v>7</v>
      </c>
      <c r="AR53" s="336">
        <v>18.399999999999999</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563</v>
      </c>
      <c r="AM54" s="339">
        <v>1360053</v>
      </c>
      <c r="AN54" s="340">
        <v>34076</v>
      </c>
      <c r="AO54" s="341">
        <v>37.5</v>
      </c>
      <c r="AP54" s="342">
        <v>41563</v>
      </c>
      <c r="AQ54" s="343">
        <v>6.8</v>
      </c>
      <c r="AR54" s="344">
        <v>30.7</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565</v>
      </c>
      <c r="AL55" s="323"/>
      <c r="AM55" s="331">
        <v>5642943</v>
      </c>
      <c r="AN55" s="332">
        <v>143645</v>
      </c>
      <c r="AO55" s="333">
        <v>79.8</v>
      </c>
      <c r="AP55" s="334">
        <v>76347</v>
      </c>
      <c r="AQ55" s="335">
        <v>2.4</v>
      </c>
      <c r="AR55" s="336">
        <v>77.400000000000006</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563</v>
      </c>
      <c r="AM56" s="339">
        <v>3386079</v>
      </c>
      <c r="AN56" s="340">
        <v>86195</v>
      </c>
      <c r="AO56" s="341">
        <v>152.9</v>
      </c>
      <c r="AP56" s="342">
        <v>41762</v>
      </c>
      <c r="AQ56" s="343">
        <v>0.5</v>
      </c>
      <c r="AR56" s="344">
        <v>152.4</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566</v>
      </c>
      <c r="AL57" s="323"/>
      <c r="AM57" s="331">
        <v>3842517</v>
      </c>
      <c r="AN57" s="332">
        <v>98988</v>
      </c>
      <c r="AO57" s="333">
        <v>-31.1</v>
      </c>
      <c r="AP57" s="334">
        <v>92919</v>
      </c>
      <c r="AQ57" s="335">
        <v>21.7</v>
      </c>
      <c r="AR57" s="336">
        <v>-52.8</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563</v>
      </c>
      <c r="AM58" s="339">
        <v>2251967</v>
      </c>
      <c r="AN58" s="340">
        <v>58013</v>
      </c>
      <c r="AO58" s="341">
        <v>-32.700000000000003</v>
      </c>
      <c r="AP58" s="342">
        <v>54128</v>
      </c>
      <c r="AQ58" s="343">
        <v>29.6</v>
      </c>
      <c r="AR58" s="344">
        <v>-62.3</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567</v>
      </c>
      <c r="AL59" s="323"/>
      <c r="AM59" s="331">
        <v>3799053</v>
      </c>
      <c r="AN59" s="332">
        <v>99807</v>
      </c>
      <c r="AO59" s="333">
        <v>0.8</v>
      </c>
      <c r="AP59" s="334">
        <v>103663</v>
      </c>
      <c r="AQ59" s="335">
        <v>11.6</v>
      </c>
      <c r="AR59" s="336">
        <v>-10.8</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563</v>
      </c>
      <c r="AM60" s="339">
        <v>2872375</v>
      </c>
      <c r="AN60" s="340">
        <v>75462</v>
      </c>
      <c r="AO60" s="341">
        <v>30.1</v>
      </c>
      <c r="AP60" s="342">
        <v>64346</v>
      </c>
      <c r="AQ60" s="343">
        <v>18.899999999999999</v>
      </c>
      <c r="AR60" s="344">
        <v>11.2</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568</v>
      </c>
      <c r="AL61" s="345"/>
      <c r="AM61" s="346">
        <v>3812481</v>
      </c>
      <c r="AN61" s="347">
        <v>97209</v>
      </c>
      <c r="AO61" s="348">
        <v>18.7</v>
      </c>
      <c r="AP61" s="349">
        <v>83448</v>
      </c>
      <c r="AQ61" s="350">
        <v>8.9</v>
      </c>
      <c r="AR61" s="336">
        <v>9.8000000000000007</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563</v>
      </c>
      <c r="AM62" s="339">
        <v>2175507</v>
      </c>
      <c r="AN62" s="340">
        <v>55705</v>
      </c>
      <c r="AO62" s="341">
        <v>36.1</v>
      </c>
      <c r="AP62" s="342">
        <v>48141</v>
      </c>
      <c r="AQ62" s="343">
        <v>14</v>
      </c>
      <c r="AR62" s="344">
        <v>22.1</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uKrYz5QibT3Zr4O+tENe177Pi2P6jCZ4vEt+2EMV1TnNbozS1O95w4id/rVMUTcgertsL360cmYy6uTAM3eD9A==" saltValue="y7r4PvqsU0PpUcCnRvtM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570</v>
      </c>
    </row>
    <row r="121" spans="125:125" ht="13.5" hidden="1" customHeight="1" x14ac:dyDescent="0.15">
      <c r="DU121" s="257"/>
    </row>
  </sheetData>
  <sheetProtection algorithmName="SHA-512" hashValue="U9OY0WiV7rQfdytvvnFVvFG///9mB11uaRIW4XE8xqkoQy76o3kVg+b6eJjWdgTki+9aKy40/rT56GGw/NVP3Q==" saltValue="Bqys+vY/oKbuKL4SG9acy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571</v>
      </c>
    </row>
  </sheetData>
  <sheetProtection algorithmName="SHA-512" hashValue="Dd7yN19kBSVJBd4SiHw6zeW2Bb+Vevc04Gu85sHvbivRf/NWp6G0UzNGqbKeJrPbVuAVExA++G8HQZ7l8CyrEw==" saltValue="0/lwkbggzidYHYpPK0Vr6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73" t="s">
        <v>3</v>
      </c>
      <c r="D47" s="1173"/>
      <c r="E47" s="1174"/>
      <c r="F47" s="11">
        <v>52.68</v>
      </c>
      <c r="G47" s="12">
        <v>54.03</v>
      </c>
      <c r="H47" s="12">
        <v>49.41</v>
      </c>
      <c r="I47" s="12">
        <v>45.51</v>
      </c>
      <c r="J47" s="13">
        <v>56.09</v>
      </c>
    </row>
    <row r="48" spans="2:10" ht="57.75" customHeight="1" x14ac:dyDescent="0.15">
      <c r="B48" s="14"/>
      <c r="C48" s="1175" t="s">
        <v>4</v>
      </c>
      <c r="D48" s="1175"/>
      <c r="E48" s="1176"/>
      <c r="F48" s="15">
        <v>2.4</v>
      </c>
      <c r="G48" s="16">
        <v>0.48</v>
      </c>
      <c r="H48" s="16">
        <v>0.7</v>
      </c>
      <c r="I48" s="16">
        <v>9.0399999999999991</v>
      </c>
      <c r="J48" s="17">
        <v>6.35</v>
      </c>
    </row>
    <row r="49" spans="2:10" ht="57.75" customHeight="1" thickBot="1" x14ac:dyDescent="0.2">
      <c r="B49" s="18"/>
      <c r="C49" s="1177" t="s">
        <v>5</v>
      </c>
      <c r="D49" s="1177"/>
      <c r="E49" s="1178"/>
      <c r="F49" s="19" t="s">
        <v>577</v>
      </c>
      <c r="G49" s="20" t="s">
        <v>578</v>
      </c>
      <c r="H49" s="20" t="s">
        <v>579</v>
      </c>
      <c r="I49" s="20">
        <v>6.61</v>
      </c>
      <c r="J49" s="21">
        <v>6.19</v>
      </c>
    </row>
    <row r="50" spans="2:10" x14ac:dyDescent="0.15"/>
  </sheetData>
  <sheetProtection algorithmName="SHA-512" hashValue="0PODStUO7u9kaKrHj3G5+RYRflZYmSTujrhq059huyITb010RMlOvDMLg0HZLqdK0xa1cqpKv7Z10SXzrHw62Q==" saltValue="4SG86E2g5HE2sx0292K0D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5" t="s">
        <v>580</v>
      </c>
      <c r="D34" s="1185"/>
      <c r="E34" s="1186"/>
      <c r="F34" s="32">
        <v>10.58</v>
      </c>
      <c r="G34" s="33">
        <v>9.7799999999999994</v>
      </c>
      <c r="H34" s="33">
        <v>10.119999999999999</v>
      </c>
      <c r="I34" s="33">
        <v>10.32</v>
      </c>
      <c r="J34" s="34">
        <v>14.76</v>
      </c>
      <c r="K34" s="22"/>
      <c r="L34" s="22"/>
      <c r="M34" s="22"/>
      <c r="N34" s="22"/>
      <c r="O34" s="22"/>
      <c r="P34" s="22"/>
    </row>
    <row r="35" spans="1:16" ht="39" customHeight="1" x14ac:dyDescent="0.15">
      <c r="A35" s="22"/>
      <c r="B35" s="35"/>
      <c r="C35" s="1179" t="s">
        <v>581</v>
      </c>
      <c r="D35" s="1180"/>
      <c r="E35" s="1181"/>
      <c r="F35" s="36">
        <v>9.23</v>
      </c>
      <c r="G35" s="37">
        <v>9.36</v>
      </c>
      <c r="H35" s="37">
        <v>9.0299999999999994</v>
      </c>
      <c r="I35" s="37">
        <v>8.19</v>
      </c>
      <c r="J35" s="38">
        <v>7.7</v>
      </c>
      <c r="K35" s="22"/>
      <c r="L35" s="22"/>
      <c r="M35" s="22"/>
      <c r="N35" s="22"/>
      <c r="O35" s="22"/>
      <c r="P35" s="22"/>
    </row>
    <row r="36" spans="1:16" ht="39" customHeight="1" x14ac:dyDescent="0.15">
      <c r="A36" s="22"/>
      <c r="B36" s="35"/>
      <c r="C36" s="1179" t="s">
        <v>582</v>
      </c>
      <c r="D36" s="1180"/>
      <c r="E36" s="1181"/>
      <c r="F36" s="36">
        <v>2.36</v>
      </c>
      <c r="G36" s="37">
        <v>0.46</v>
      </c>
      <c r="H36" s="37">
        <v>0.67</v>
      </c>
      <c r="I36" s="37">
        <v>9.01</v>
      </c>
      <c r="J36" s="38">
        <v>6.34</v>
      </c>
      <c r="K36" s="22"/>
      <c r="L36" s="22"/>
      <c r="M36" s="22"/>
      <c r="N36" s="22"/>
      <c r="O36" s="22"/>
      <c r="P36" s="22"/>
    </row>
    <row r="37" spans="1:16" ht="39" customHeight="1" x14ac:dyDescent="0.15">
      <c r="A37" s="22"/>
      <c r="B37" s="35"/>
      <c r="C37" s="1179" t="s">
        <v>583</v>
      </c>
      <c r="D37" s="1180"/>
      <c r="E37" s="1181"/>
      <c r="F37" s="36">
        <v>0.24</v>
      </c>
      <c r="G37" s="37">
        <v>0.69</v>
      </c>
      <c r="H37" s="37">
        <v>0.8</v>
      </c>
      <c r="I37" s="37">
        <v>1.58</v>
      </c>
      <c r="J37" s="38">
        <v>2.59</v>
      </c>
      <c r="K37" s="22"/>
      <c r="L37" s="22"/>
      <c r="M37" s="22"/>
      <c r="N37" s="22"/>
      <c r="O37" s="22"/>
      <c r="P37" s="22"/>
    </row>
    <row r="38" spans="1:16" ht="39" customHeight="1" x14ac:dyDescent="0.15">
      <c r="A38" s="22"/>
      <c r="B38" s="35"/>
      <c r="C38" s="1179" t="s">
        <v>584</v>
      </c>
      <c r="D38" s="1180"/>
      <c r="E38" s="1181"/>
      <c r="F38" s="36">
        <v>3.03</v>
      </c>
      <c r="G38" s="37">
        <v>2.6</v>
      </c>
      <c r="H38" s="37">
        <v>3.3</v>
      </c>
      <c r="I38" s="37">
        <v>3.74</v>
      </c>
      <c r="J38" s="38">
        <v>1.1399999999999999</v>
      </c>
      <c r="K38" s="22"/>
      <c r="L38" s="22"/>
      <c r="M38" s="22"/>
      <c r="N38" s="22"/>
      <c r="O38" s="22"/>
      <c r="P38" s="22"/>
    </row>
    <row r="39" spans="1:16" ht="39" customHeight="1" x14ac:dyDescent="0.15">
      <c r="A39" s="22"/>
      <c r="B39" s="35"/>
      <c r="C39" s="1179" t="s">
        <v>585</v>
      </c>
      <c r="D39" s="1180"/>
      <c r="E39" s="1181"/>
      <c r="F39" s="36">
        <v>0.77</v>
      </c>
      <c r="G39" s="37">
        <v>0.85</v>
      </c>
      <c r="H39" s="37">
        <v>0.87</v>
      </c>
      <c r="I39" s="37">
        <v>0.88</v>
      </c>
      <c r="J39" s="38">
        <v>0.89</v>
      </c>
      <c r="K39" s="22"/>
      <c r="L39" s="22"/>
      <c r="M39" s="22"/>
      <c r="N39" s="22"/>
      <c r="O39" s="22"/>
      <c r="P39" s="22"/>
    </row>
    <row r="40" spans="1:16" ht="39" customHeight="1" x14ac:dyDescent="0.15">
      <c r="A40" s="22"/>
      <c r="B40" s="35"/>
      <c r="C40" s="1179" t="s">
        <v>586</v>
      </c>
      <c r="D40" s="1180"/>
      <c r="E40" s="1181"/>
      <c r="F40" s="36" t="s">
        <v>530</v>
      </c>
      <c r="G40" s="37" t="s">
        <v>530</v>
      </c>
      <c r="H40" s="37">
        <v>0.28000000000000003</v>
      </c>
      <c r="I40" s="37">
        <v>0.28000000000000003</v>
      </c>
      <c r="J40" s="38">
        <v>0.3</v>
      </c>
      <c r="K40" s="22"/>
      <c r="L40" s="22"/>
      <c r="M40" s="22"/>
      <c r="N40" s="22"/>
      <c r="O40" s="22"/>
      <c r="P40" s="22"/>
    </row>
    <row r="41" spans="1:16" ht="39" customHeight="1" x14ac:dyDescent="0.15">
      <c r="A41" s="22"/>
      <c r="B41" s="35"/>
      <c r="C41" s="1179" t="s">
        <v>587</v>
      </c>
      <c r="D41" s="1180"/>
      <c r="E41" s="1181"/>
      <c r="F41" s="36" t="s">
        <v>530</v>
      </c>
      <c r="G41" s="37" t="s">
        <v>530</v>
      </c>
      <c r="H41" s="37">
        <v>0.03</v>
      </c>
      <c r="I41" s="37">
        <v>0.23</v>
      </c>
      <c r="J41" s="38">
        <v>0.23</v>
      </c>
      <c r="K41" s="22"/>
      <c r="L41" s="22"/>
      <c r="M41" s="22"/>
      <c r="N41" s="22"/>
      <c r="O41" s="22"/>
      <c r="P41" s="22"/>
    </row>
    <row r="42" spans="1:16" ht="39" customHeight="1" x14ac:dyDescent="0.15">
      <c r="A42" s="22"/>
      <c r="B42" s="39"/>
      <c r="C42" s="1179" t="s">
        <v>588</v>
      </c>
      <c r="D42" s="1180"/>
      <c r="E42" s="1181"/>
      <c r="F42" s="36" t="s">
        <v>530</v>
      </c>
      <c r="G42" s="37" t="s">
        <v>530</v>
      </c>
      <c r="H42" s="37" t="s">
        <v>530</v>
      </c>
      <c r="I42" s="37" t="s">
        <v>530</v>
      </c>
      <c r="J42" s="38" t="s">
        <v>530</v>
      </c>
      <c r="K42" s="22"/>
      <c r="L42" s="22"/>
      <c r="M42" s="22"/>
      <c r="N42" s="22"/>
      <c r="O42" s="22"/>
      <c r="P42" s="22"/>
    </row>
    <row r="43" spans="1:16" ht="39" customHeight="1" thickBot="1" x14ac:dyDescent="0.2">
      <c r="A43" s="22"/>
      <c r="B43" s="40"/>
      <c r="C43" s="1182" t="s">
        <v>589</v>
      </c>
      <c r="D43" s="1183"/>
      <c r="E43" s="1184"/>
      <c r="F43" s="41">
        <v>0.31</v>
      </c>
      <c r="G43" s="42">
        <v>0.33</v>
      </c>
      <c r="H43" s="42">
        <v>0.02</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yIn+zNEmRtMwnYMV2I1gcFgbYgwKvyY8/G4M3YmXwN7UJ2ABoRaiwAWAtUV+D6BxxDR+Ke28ioINZBHLJI4Vg==" saltValue="4QpC6CQI2FNgLFXSpFOY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2053</v>
      </c>
      <c r="L45" s="60">
        <v>1972</v>
      </c>
      <c r="M45" s="60">
        <v>1870</v>
      </c>
      <c r="N45" s="60">
        <v>1935</v>
      </c>
      <c r="O45" s="61">
        <v>1918</v>
      </c>
      <c r="P45" s="48"/>
      <c r="Q45" s="48"/>
      <c r="R45" s="48"/>
      <c r="S45" s="48"/>
      <c r="T45" s="48"/>
      <c r="U45" s="48"/>
    </row>
    <row r="46" spans="1:21" ht="30.75" customHeight="1" x14ac:dyDescent="0.15">
      <c r="A46" s="48"/>
      <c r="B46" s="1212"/>
      <c r="C46" s="1213"/>
      <c r="D46" s="62"/>
      <c r="E46" s="1189" t="s">
        <v>13</v>
      </c>
      <c r="F46" s="1189"/>
      <c r="G46" s="1189"/>
      <c r="H46" s="1189"/>
      <c r="I46" s="1189"/>
      <c r="J46" s="1190"/>
      <c r="K46" s="63" t="s">
        <v>530</v>
      </c>
      <c r="L46" s="64" t="s">
        <v>530</v>
      </c>
      <c r="M46" s="64" t="s">
        <v>530</v>
      </c>
      <c r="N46" s="64" t="s">
        <v>530</v>
      </c>
      <c r="O46" s="65" t="s">
        <v>530</v>
      </c>
      <c r="P46" s="48"/>
      <c r="Q46" s="48"/>
      <c r="R46" s="48"/>
      <c r="S46" s="48"/>
      <c r="T46" s="48"/>
      <c r="U46" s="48"/>
    </row>
    <row r="47" spans="1:21" ht="30.75" customHeight="1" x14ac:dyDescent="0.15">
      <c r="A47" s="48"/>
      <c r="B47" s="1212"/>
      <c r="C47" s="1213"/>
      <c r="D47" s="62"/>
      <c r="E47" s="1189" t="s">
        <v>14</v>
      </c>
      <c r="F47" s="1189"/>
      <c r="G47" s="1189"/>
      <c r="H47" s="1189"/>
      <c r="I47" s="1189"/>
      <c r="J47" s="1190"/>
      <c r="K47" s="63" t="s">
        <v>530</v>
      </c>
      <c r="L47" s="64" t="s">
        <v>530</v>
      </c>
      <c r="M47" s="64" t="s">
        <v>530</v>
      </c>
      <c r="N47" s="64" t="s">
        <v>530</v>
      </c>
      <c r="O47" s="65" t="s">
        <v>530</v>
      </c>
      <c r="P47" s="48"/>
      <c r="Q47" s="48"/>
      <c r="R47" s="48"/>
      <c r="S47" s="48"/>
      <c r="T47" s="48"/>
      <c r="U47" s="48"/>
    </row>
    <row r="48" spans="1:21" ht="30.75" customHeight="1" x14ac:dyDescent="0.15">
      <c r="A48" s="48"/>
      <c r="B48" s="1212"/>
      <c r="C48" s="1213"/>
      <c r="D48" s="62"/>
      <c r="E48" s="1189" t="s">
        <v>15</v>
      </c>
      <c r="F48" s="1189"/>
      <c r="G48" s="1189"/>
      <c r="H48" s="1189"/>
      <c r="I48" s="1189"/>
      <c r="J48" s="1190"/>
      <c r="K48" s="63">
        <v>1541</v>
      </c>
      <c r="L48" s="64">
        <v>1522</v>
      </c>
      <c r="M48" s="64">
        <v>1475</v>
      </c>
      <c r="N48" s="64">
        <v>1441</v>
      </c>
      <c r="O48" s="65">
        <v>1507</v>
      </c>
      <c r="P48" s="48"/>
      <c r="Q48" s="48"/>
      <c r="R48" s="48"/>
      <c r="S48" s="48"/>
      <c r="T48" s="48"/>
      <c r="U48" s="48"/>
    </row>
    <row r="49" spans="1:21" ht="30.75" customHeight="1" x14ac:dyDescent="0.15">
      <c r="A49" s="48"/>
      <c r="B49" s="1212"/>
      <c r="C49" s="1213"/>
      <c r="D49" s="62"/>
      <c r="E49" s="1189" t="s">
        <v>16</v>
      </c>
      <c r="F49" s="1189"/>
      <c r="G49" s="1189"/>
      <c r="H49" s="1189"/>
      <c r="I49" s="1189"/>
      <c r="J49" s="1190"/>
      <c r="K49" s="63">
        <v>46</v>
      </c>
      <c r="L49" s="64">
        <v>46</v>
      </c>
      <c r="M49" s="64">
        <v>46</v>
      </c>
      <c r="N49" s="64">
        <v>46</v>
      </c>
      <c r="O49" s="65">
        <v>47</v>
      </c>
      <c r="P49" s="48"/>
      <c r="Q49" s="48"/>
      <c r="R49" s="48"/>
      <c r="S49" s="48"/>
      <c r="T49" s="48"/>
      <c r="U49" s="48"/>
    </row>
    <row r="50" spans="1:21" ht="30.75" customHeight="1" x14ac:dyDescent="0.15">
      <c r="A50" s="48"/>
      <c r="B50" s="1212"/>
      <c r="C50" s="1213"/>
      <c r="D50" s="62"/>
      <c r="E50" s="1189" t="s">
        <v>17</v>
      </c>
      <c r="F50" s="1189"/>
      <c r="G50" s="1189"/>
      <c r="H50" s="1189"/>
      <c r="I50" s="1189"/>
      <c r="J50" s="1190"/>
      <c r="K50" s="63">
        <v>19</v>
      </c>
      <c r="L50" s="64">
        <v>11</v>
      </c>
      <c r="M50" s="64">
        <v>18</v>
      </c>
      <c r="N50" s="64">
        <v>3</v>
      </c>
      <c r="O50" s="65">
        <v>17</v>
      </c>
      <c r="P50" s="48"/>
      <c r="Q50" s="48"/>
      <c r="R50" s="48"/>
      <c r="S50" s="48"/>
      <c r="T50" s="48"/>
      <c r="U50" s="48"/>
    </row>
    <row r="51" spans="1:21" ht="30.75" customHeight="1" x14ac:dyDescent="0.15">
      <c r="A51" s="48"/>
      <c r="B51" s="1214"/>
      <c r="C51" s="1215"/>
      <c r="D51" s="66"/>
      <c r="E51" s="1189" t="s">
        <v>18</v>
      </c>
      <c r="F51" s="1189"/>
      <c r="G51" s="1189"/>
      <c r="H51" s="1189"/>
      <c r="I51" s="1189"/>
      <c r="J51" s="1190"/>
      <c r="K51" s="63" t="s">
        <v>530</v>
      </c>
      <c r="L51" s="64" t="s">
        <v>530</v>
      </c>
      <c r="M51" s="64" t="s">
        <v>530</v>
      </c>
      <c r="N51" s="64" t="s">
        <v>530</v>
      </c>
      <c r="O51" s="65" t="s">
        <v>530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2615</v>
      </c>
      <c r="L52" s="64">
        <v>2570</v>
      </c>
      <c r="M52" s="64">
        <v>2474</v>
      </c>
      <c r="N52" s="64">
        <v>2547</v>
      </c>
      <c r="O52" s="65">
        <v>2465</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1044</v>
      </c>
      <c r="L53" s="69">
        <v>981</v>
      </c>
      <c r="M53" s="69">
        <v>935</v>
      </c>
      <c r="N53" s="69">
        <v>878</v>
      </c>
      <c r="O53" s="70">
        <v>1024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95" t="s">
        <v>26</v>
      </c>
      <c r="C58" s="1196"/>
      <c r="D58" s="1201" t="s">
        <v>27</v>
      </c>
      <c r="E58" s="1202"/>
      <c r="F58" s="1202"/>
      <c r="G58" s="1202"/>
      <c r="H58" s="1202"/>
      <c r="I58" s="1202"/>
      <c r="J58" s="1203"/>
      <c r="K58" s="83"/>
      <c r="L58" s="84"/>
      <c r="M58" s="84"/>
      <c r="N58" s="84"/>
      <c r="O58" s="85"/>
    </row>
    <row r="59" spans="1:21" ht="31.5" customHeight="1" x14ac:dyDescent="0.15">
      <c r="B59" s="1197"/>
      <c r="C59" s="1198"/>
      <c r="D59" s="1204" t="s">
        <v>28</v>
      </c>
      <c r="E59" s="1205"/>
      <c r="F59" s="1205"/>
      <c r="G59" s="1205"/>
      <c r="H59" s="1205"/>
      <c r="I59" s="1205"/>
      <c r="J59" s="1206"/>
      <c r="K59" s="86"/>
      <c r="L59" s="87"/>
      <c r="M59" s="87"/>
      <c r="N59" s="87"/>
      <c r="O59" s="88"/>
    </row>
    <row r="60" spans="1:21" ht="31.5" customHeight="1" thickBot="1" x14ac:dyDescent="0.2">
      <c r="B60" s="1199"/>
      <c r="C60" s="1200"/>
      <c r="D60" s="1207" t="s">
        <v>29</v>
      </c>
      <c r="E60" s="1208"/>
      <c r="F60" s="1208"/>
      <c r="G60" s="1208"/>
      <c r="H60" s="1208"/>
      <c r="I60" s="1208"/>
      <c r="J60" s="120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AwgZxnXWKqPRhJqQ0Z0NudL246wTos352nnTq/wmNHKq9Ei1mXRXImPqQz6QTA3fBT5DsqVshvu95oqNHTbyw==" saltValue="MtFLWB66RIeoZohksWno8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1"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230" t="s">
        <v>32</v>
      </c>
      <c r="C41" s="1231"/>
      <c r="D41" s="105"/>
      <c r="E41" s="1232" t="s">
        <v>33</v>
      </c>
      <c r="F41" s="1232"/>
      <c r="G41" s="1232"/>
      <c r="H41" s="1233"/>
      <c r="I41" s="353">
        <v>17764</v>
      </c>
      <c r="J41" s="354">
        <v>18195</v>
      </c>
      <c r="K41" s="354">
        <v>19680</v>
      </c>
      <c r="L41" s="354">
        <v>21227</v>
      </c>
      <c r="M41" s="355">
        <v>22245</v>
      </c>
    </row>
    <row r="42" spans="2:13" ht="27.75" customHeight="1" x14ac:dyDescent="0.15">
      <c r="B42" s="1220"/>
      <c r="C42" s="1221"/>
      <c r="D42" s="106"/>
      <c r="E42" s="1224" t="s">
        <v>34</v>
      </c>
      <c r="F42" s="1224"/>
      <c r="G42" s="1224"/>
      <c r="H42" s="1225"/>
      <c r="I42" s="356">
        <v>53</v>
      </c>
      <c r="J42" s="357">
        <v>40</v>
      </c>
      <c r="K42" s="357">
        <v>36</v>
      </c>
      <c r="L42" s="357">
        <v>59</v>
      </c>
      <c r="M42" s="358">
        <v>55</v>
      </c>
    </row>
    <row r="43" spans="2:13" ht="27.75" customHeight="1" x14ac:dyDescent="0.15">
      <c r="B43" s="1220"/>
      <c r="C43" s="1221"/>
      <c r="D43" s="106"/>
      <c r="E43" s="1224" t="s">
        <v>35</v>
      </c>
      <c r="F43" s="1224"/>
      <c r="G43" s="1224"/>
      <c r="H43" s="1225"/>
      <c r="I43" s="356">
        <v>16144</v>
      </c>
      <c r="J43" s="357">
        <v>15465</v>
      </c>
      <c r="K43" s="357">
        <v>14881</v>
      </c>
      <c r="L43" s="357">
        <v>13765</v>
      </c>
      <c r="M43" s="358">
        <v>13067</v>
      </c>
    </row>
    <row r="44" spans="2:13" ht="27.75" customHeight="1" x14ac:dyDescent="0.15">
      <c r="B44" s="1220"/>
      <c r="C44" s="1221"/>
      <c r="D44" s="106"/>
      <c r="E44" s="1224" t="s">
        <v>36</v>
      </c>
      <c r="F44" s="1224"/>
      <c r="G44" s="1224"/>
      <c r="H44" s="1225"/>
      <c r="I44" s="356">
        <v>545</v>
      </c>
      <c r="J44" s="357">
        <v>510</v>
      </c>
      <c r="K44" s="357">
        <v>471</v>
      </c>
      <c r="L44" s="357">
        <v>431</v>
      </c>
      <c r="M44" s="358">
        <v>390</v>
      </c>
    </row>
    <row r="45" spans="2:13" ht="27.75" customHeight="1" x14ac:dyDescent="0.15">
      <c r="B45" s="1220"/>
      <c r="C45" s="1221"/>
      <c r="D45" s="106"/>
      <c r="E45" s="1224" t="s">
        <v>37</v>
      </c>
      <c r="F45" s="1224"/>
      <c r="G45" s="1224"/>
      <c r="H45" s="1225"/>
      <c r="I45" s="356">
        <v>2889</v>
      </c>
      <c r="J45" s="357">
        <v>2822</v>
      </c>
      <c r="K45" s="357">
        <v>2705</v>
      </c>
      <c r="L45" s="357">
        <v>2651</v>
      </c>
      <c r="M45" s="358">
        <v>2755</v>
      </c>
    </row>
    <row r="46" spans="2:13" ht="27.75" customHeight="1" x14ac:dyDescent="0.15">
      <c r="B46" s="1220"/>
      <c r="C46" s="1221"/>
      <c r="D46" s="107"/>
      <c r="E46" s="1224" t="s">
        <v>38</v>
      </c>
      <c r="F46" s="1224"/>
      <c r="G46" s="1224"/>
      <c r="H46" s="1225"/>
      <c r="I46" s="356">
        <v>0</v>
      </c>
      <c r="J46" s="357">
        <v>1</v>
      </c>
      <c r="K46" s="357">
        <v>0</v>
      </c>
      <c r="L46" s="357">
        <v>0</v>
      </c>
      <c r="M46" s="358">
        <v>1</v>
      </c>
    </row>
    <row r="47" spans="2:13" ht="27.75" customHeight="1" x14ac:dyDescent="0.15">
      <c r="B47" s="1220"/>
      <c r="C47" s="1221"/>
      <c r="D47" s="108"/>
      <c r="E47" s="1234" t="s">
        <v>39</v>
      </c>
      <c r="F47" s="1235"/>
      <c r="G47" s="1235"/>
      <c r="H47" s="1236"/>
      <c r="I47" s="356" t="s">
        <v>530</v>
      </c>
      <c r="J47" s="357" t="s">
        <v>530</v>
      </c>
      <c r="K47" s="357" t="s">
        <v>530</v>
      </c>
      <c r="L47" s="357" t="s">
        <v>530</v>
      </c>
      <c r="M47" s="358" t="s">
        <v>530</v>
      </c>
    </row>
    <row r="48" spans="2:13" ht="27.75" customHeight="1" x14ac:dyDescent="0.15">
      <c r="B48" s="1220"/>
      <c r="C48" s="1221"/>
      <c r="D48" s="106"/>
      <c r="E48" s="1224" t="s">
        <v>40</v>
      </c>
      <c r="F48" s="1224"/>
      <c r="G48" s="1224"/>
      <c r="H48" s="1225"/>
      <c r="I48" s="356" t="s">
        <v>530</v>
      </c>
      <c r="J48" s="357" t="s">
        <v>530</v>
      </c>
      <c r="K48" s="357" t="s">
        <v>530</v>
      </c>
      <c r="L48" s="357" t="s">
        <v>530</v>
      </c>
      <c r="M48" s="358" t="s">
        <v>530</v>
      </c>
    </row>
    <row r="49" spans="2:13" ht="27.75" customHeight="1" x14ac:dyDescent="0.15">
      <c r="B49" s="1222"/>
      <c r="C49" s="1223"/>
      <c r="D49" s="106"/>
      <c r="E49" s="1224" t="s">
        <v>41</v>
      </c>
      <c r="F49" s="1224"/>
      <c r="G49" s="1224"/>
      <c r="H49" s="1225"/>
      <c r="I49" s="356" t="s">
        <v>530</v>
      </c>
      <c r="J49" s="357" t="s">
        <v>530</v>
      </c>
      <c r="K49" s="357" t="s">
        <v>530</v>
      </c>
      <c r="L49" s="357" t="s">
        <v>530</v>
      </c>
      <c r="M49" s="358" t="s">
        <v>530</v>
      </c>
    </row>
    <row r="50" spans="2:13" ht="27.75" customHeight="1" x14ac:dyDescent="0.15">
      <c r="B50" s="1218" t="s">
        <v>42</v>
      </c>
      <c r="C50" s="1219"/>
      <c r="D50" s="109"/>
      <c r="E50" s="1224" t="s">
        <v>43</v>
      </c>
      <c r="F50" s="1224"/>
      <c r="G50" s="1224"/>
      <c r="H50" s="1225"/>
      <c r="I50" s="356">
        <v>14762</v>
      </c>
      <c r="J50" s="357">
        <v>14362</v>
      </c>
      <c r="K50" s="357">
        <v>13401</v>
      </c>
      <c r="L50" s="357">
        <v>12985</v>
      </c>
      <c r="M50" s="358">
        <v>14340</v>
      </c>
    </row>
    <row r="51" spans="2:13" ht="27.75" customHeight="1" x14ac:dyDescent="0.15">
      <c r="B51" s="1220"/>
      <c r="C51" s="1221"/>
      <c r="D51" s="106"/>
      <c r="E51" s="1224" t="s">
        <v>44</v>
      </c>
      <c r="F51" s="1224"/>
      <c r="G51" s="1224"/>
      <c r="H51" s="1225"/>
      <c r="I51" s="356">
        <v>1454</v>
      </c>
      <c r="J51" s="357">
        <v>1404</v>
      </c>
      <c r="K51" s="357">
        <v>1350</v>
      </c>
      <c r="L51" s="357">
        <v>1370</v>
      </c>
      <c r="M51" s="358">
        <v>1346</v>
      </c>
    </row>
    <row r="52" spans="2:13" ht="27.75" customHeight="1" x14ac:dyDescent="0.15">
      <c r="B52" s="1222"/>
      <c r="C52" s="1223"/>
      <c r="D52" s="106"/>
      <c r="E52" s="1224" t="s">
        <v>45</v>
      </c>
      <c r="F52" s="1224"/>
      <c r="G52" s="1224"/>
      <c r="H52" s="1225"/>
      <c r="I52" s="356">
        <v>22819</v>
      </c>
      <c r="J52" s="357">
        <v>22771</v>
      </c>
      <c r="K52" s="357">
        <v>23376</v>
      </c>
      <c r="L52" s="357">
        <v>23551</v>
      </c>
      <c r="M52" s="358">
        <v>23865</v>
      </c>
    </row>
    <row r="53" spans="2:13" ht="27.75" customHeight="1" thickBot="1" x14ac:dyDescent="0.2">
      <c r="B53" s="1226" t="s">
        <v>46</v>
      </c>
      <c r="C53" s="1227"/>
      <c r="D53" s="110"/>
      <c r="E53" s="1228" t="s">
        <v>47</v>
      </c>
      <c r="F53" s="1228"/>
      <c r="G53" s="1228"/>
      <c r="H53" s="1229"/>
      <c r="I53" s="359">
        <v>-1639</v>
      </c>
      <c r="J53" s="360">
        <v>-1504</v>
      </c>
      <c r="K53" s="360">
        <v>-354</v>
      </c>
      <c r="L53" s="360">
        <v>227</v>
      </c>
      <c r="M53" s="361">
        <v>-1038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8JvA0Utvq6r+yfAkEfxIqLC0dGghdUycykSg6ErU5lIOwYs5s2h7VNnpHIYGOzBMG/txwxBvymKWeCxoBKjJEA==" saltValue="nAV9uQX2ZyzXeR1kIS+P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42" t="s">
        <v>50</v>
      </c>
      <c r="D55" s="1242"/>
      <c r="E55" s="1243"/>
      <c r="F55" s="122">
        <v>6218</v>
      </c>
      <c r="G55" s="122">
        <v>5980</v>
      </c>
      <c r="H55" s="123">
        <v>7147</v>
      </c>
    </row>
    <row r="56" spans="2:8" ht="52.5" customHeight="1" x14ac:dyDescent="0.15">
      <c r="B56" s="124"/>
      <c r="C56" s="1244" t="s">
        <v>51</v>
      </c>
      <c r="D56" s="1244"/>
      <c r="E56" s="1245"/>
      <c r="F56" s="125">
        <v>742</v>
      </c>
      <c r="G56" s="125">
        <v>842</v>
      </c>
      <c r="H56" s="126">
        <v>788</v>
      </c>
    </row>
    <row r="57" spans="2:8" ht="53.25" customHeight="1" x14ac:dyDescent="0.15">
      <c r="B57" s="124"/>
      <c r="C57" s="1246" t="s">
        <v>52</v>
      </c>
      <c r="D57" s="1246"/>
      <c r="E57" s="1247"/>
      <c r="F57" s="127">
        <v>6774</v>
      </c>
      <c r="G57" s="127">
        <v>6399</v>
      </c>
      <c r="H57" s="128">
        <v>6507</v>
      </c>
    </row>
    <row r="58" spans="2:8" ht="45.75" customHeight="1" x14ac:dyDescent="0.15">
      <c r="B58" s="129"/>
      <c r="C58" s="1237" t="s">
        <v>611</v>
      </c>
      <c r="D58" s="1238"/>
      <c r="E58" s="1239"/>
      <c r="F58" s="130">
        <v>3064</v>
      </c>
      <c r="G58" s="130">
        <v>2984</v>
      </c>
      <c r="H58" s="131">
        <v>2880</v>
      </c>
    </row>
    <row r="59" spans="2:8" ht="45.75" customHeight="1" x14ac:dyDescent="0.15">
      <c r="B59" s="129"/>
      <c r="C59" s="1237" t="s">
        <v>615</v>
      </c>
      <c r="D59" s="1238"/>
      <c r="E59" s="1239"/>
      <c r="F59" s="130">
        <v>889</v>
      </c>
      <c r="G59" s="130">
        <v>791</v>
      </c>
      <c r="H59" s="131">
        <v>739</v>
      </c>
    </row>
    <row r="60" spans="2:8" ht="45.75" customHeight="1" x14ac:dyDescent="0.15">
      <c r="B60" s="129"/>
      <c r="C60" s="1237" t="s">
        <v>612</v>
      </c>
      <c r="D60" s="1238"/>
      <c r="E60" s="1239"/>
      <c r="F60" s="130">
        <v>508</v>
      </c>
      <c r="G60" s="130">
        <v>479</v>
      </c>
      <c r="H60" s="131">
        <v>448</v>
      </c>
    </row>
    <row r="61" spans="2:8" ht="45.75" customHeight="1" x14ac:dyDescent="0.15">
      <c r="B61" s="129"/>
      <c r="C61" s="1237" t="s">
        <v>613</v>
      </c>
      <c r="D61" s="1238"/>
      <c r="E61" s="1239"/>
      <c r="F61" s="130">
        <v>219</v>
      </c>
      <c r="G61" s="130">
        <v>164</v>
      </c>
      <c r="H61" s="131">
        <v>406</v>
      </c>
    </row>
    <row r="62" spans="2:8" ht="45.75" customHeight="1" thickBot="1" x14ac:dyDescent="0.2">
      <c r="B62" s="132"/>
      <c r="C62" s="1237" t="s">
        <v>614</v>
      </c>
      <c r="D62" s="1238"/>
      <c r="E62" s="1239"/>
      <c r="F62" s="130">
        <v>542</v>
      </c>
      <c r="G62" s="130">
        <v>452</v>
      </c>
      <c r="H62" s="131">
        <v>370</v>
      </c>
    </row>
    <row r="63" spans="2:8" ht="52.5" customHeight="1" thickBot="1" x14ac:dyDescent="0.2">
      <c r="B63" s="133"/>
      <c r="C63" s="1240" t="s">
        <v>53</v>
      </c>
      <c r="D63" s="1240"/>
      <c r="E63" s="1241"/>
      <c r="F63" s="134">
        <v>13734</v>
      </c>
      <c r="G63" s="134">
        <v>13221</v>
      </c>
      <c r="H63" s="135">
        <v>14443</v>
      </c>
    </row>
    <row r="64" spans="2:8" x14ac:dyDescent="0.15"/>
  </sheetData>
  <sheetProtection algorithmName="SHA-512" hashValue="8eiLoRNaaaFeirHaEExaJNyn0be7smLl6jRpwS/cW6+d8wN7doFBAMffhZoI6+K4zqy6S12iR0ecJB/7ndA6Yg==" saltValue="6JTeaJ1xLPoP6ZzD3HiT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7"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7"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7"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7"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7"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7"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7"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7"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7"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7"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7"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7"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7"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7"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7"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6" t="s">
        <v>627</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70"/>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70"/>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70"/>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70"/>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619</v>
      </c>
    </row>
    <row r="50" spans="1:109" x14ac:dyDescent="0.15">
      <c r="B50" s="370"/>
      <c r="G50" s="1248"/>
      <c r="H50" s="1248"/>
      <c r="I50" s="1248"/>
      <c r="J50" s="1248"/>
      <c r="K50" s="380"/>
      <c r="L50" s="380"/>
      <c r="M50" s="381"/>
      <c r="N50" s="381"/>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54" t="s">
        <v>572</v>
      </c>
      <c r="BQ50" s="1254"/>
      <c r="BR50" s="1254"/>
      <c r="BS50" s="1254"/>
      <c r="BT50" s="1254"/>
      <c r="BU50" s="1254"/>
      <c r="BV50" s="1254"/>
      <c r="BW50" s="1254"/>
      <c r="BX50" s="1254" t="s">
        <v>573</v>
      </c>
      <c r="BY50" s="1254"/>
      <c r="BZ50" s="1254"/>
      <c r="CA50" s="1254"/>
      <c r="CB50" s="1254"/>
      <c r="CC50" s="1254"/>
      <c r="CD50" s="1254"/>
      <c r="CE50" s="1254"/>
      <c r="CF50" s="1254" t="s">
        <v>574</v>
      </c>
      <c r="CG50" s="1254"/>
      <c r="CH50" s="1254"/>
      <c r="CI50" s="1254"/>
      <c r="CJ50" s="1254"/>
      <c r="CK50" s="1254"/>
      <c r="CL50" s="1254"/>
      <c r="CM50" s="1254"/>
      <c r="CN50" s="1254" t="s">
        <v>575</v>
      </c>
      <c r="CO50" s="1254"/>
      <c r="CP50" s="1254"/>
      <c r="CQ50" s="1254"/>
      <c r="CR50" s="1254"/>
      <c r="CS50" s="1254"/>
      <c r="CT50" s="1254"/>
      <c r="CU50" s="1254"/>
      <c r="CV50" s="1254" t="s">
        <v>576</v>
      </c>
      <c r="CW50" s="1254"/>
      <c r="CX50" s="1254"/>
      <c r="CY50" s="1254"/>
      <c r="CZ50" s="1254"/>
      <c r="DA50" s="1254"/>
      <c r="DB50" s="1254"/>
      <c r="DC50" s="1254"/>
    </row>
    <row r="51" spans="1:109" ht="13.5" customHeight="1" x14ac:dyDescent="0.15">
      <c r="B51" s="370"/>
      <c r="G51" s="1265"/>
      <c r="H51" s="1265"/>
      <c r="I51" s="1269"/>
      <c r="J51" s="1269"/>
      <c r="K51" s="1255"/>
      <c r="L51" s="1255"/>
      <c r="M51" s="1255"/>
      <c r="N51" s="1255"/>
      <c r="AM51" s="379"/>
      <c r="AN51" s="1253" t="s">
        <v>620</v>
      </c>
      <c r="AO51" s="1253"/>
      <c r="AP51" s="1253"/>
      <c r="AQ51" s="1253"/>
      <c r="AR51" s="1253"/>
      <c r="AS51" s="1253"/>
      <c r="AT51" s="1253"/>
      <c r="AU51" s="1253"/>
      <c r="AV51" s="1253"/>
      <c r="AW51" s="1253"/>
      <c r="AX51" s="1253"/>
      <c r="AY51" s="1253"/>
      <c r="AZ51" s="1253"/>
      <c r="BA51" s="1253"/>
      <c r="BB51" s="1253" t="s">
        <v>621</v>
      </c>
      <c r="BC51" s="1253"/>
      <c r="BD51" s="1253"/>
      <c r="BE51" s="1253"/>
      <c r="BF51" s="1253"/>
      <c r="BG51" s="1253"/>
      <c r="BH51" s="1253"/>
      <c r="BI51" s="1253"/>
      <c r="BJ51" s="1253"/>
      <c r="BK51" s="1253"/>
      <c r="BL51" s="1253"/>
      <c r="BM51" s="1253"/>
      <c r="BN51" s="1253"/>
      <c r="BO51" s="1253"/>
      <c r="BP51" s="1250"/>
      <c r="BQ51" s="1250"/>
      <c r="BR51" s="1250"/>
      <c r="BS51" s="1250"/>
      <c r="BT51" s="1250"/>
      <c r="BU51" s="1250"/>
      <c r="BV51" s="1250"/>
      <c r="BW51" s="1250"/>
      <c r="BX51" s="1250"/>
      <c r="BY51" s="1250"/>
      <c r="BZ51" s="1250"/>
      <c r="CA51" s="1250"/>
      <c r="CB51" s="1250"/>
      <c r="CC51" s="1250"/>
      <c r="CD51" s="1250"/>
      <c r="CE51" s="1250"/>
      <c r="CF51" s="1250"/>
      <c r="CG51" s="1250"/>
      <c r="CH51" s="1250"/>
      <c r="CI51" s="1250"/>
      <c r="CJ51" s="1250"/>
      <c r="CK51" s="1250"/>
      <c r="CL51" s="1250"/>
      <c r="CM51" s="1250"/>
      <c r="CN51" s="1250">
        <v>2.1</v>
      </c>
      <c r="CO51" s="1250"/>
      <c r="CP51" s="1250"/>
      <c r="CQ51" s="1250"/>
      <c r="CR51" s="1250"/>
      <c r="CS51" s="1250"/>
      <c r="CT51" s="1250"/>
      <c r="CU51" s="1250"/>
      <c r="CV51" s="1250"/>
      <c r="CW51" s="1250"/>
      <c r="CX51" s="1250"/>
      <c r="CY51" s="1250"/>
      <c r="CZ51" s="1250"/>
      <c r="DA51" s="1250"/>
      <c r="DB51" s="1250"/>
      <c r="DC51" s="1250"/>
    </row>
    <row r="52" spans="1:109" x14ac:dyDescent="0.15">
      <c r="B52" s="370"/>
      <c r="G52" s="1265"/>
      <c r="H52" s="1265"/>
      <c r="I52" s="1269"/>
      <c r="J52" s="1269"/>
      <c r="K52" s="1255"/>
      <c r="L52" s="1255"/>
      <c r="M52" s="1255"/>
      <c r="N52" s="1255"/>
      <c r="AM52" s="379"/>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x14ac:dyDescent="0.15">
      <c r="A53" s="378"/>
      <c r="B53" s="370"/>
      <c r="G53" s="1265"/>
      <c r="H53" s="1265"/>
      <c r="I53" s="1248"/>
      <c r="J53" s="1248"/>
      <c r="K53" s="1255"/>
      <c r="L53" s="1255"/>
      <c r="M53" s="1255"/>
      <c r="N53" s="1255"/>
      <c r="AM53" s="379"/>
      <c r="AN53" s="1253"/>
      <c r="AO53" s="1253"/>
      <c r="AP53" s="1253"/>
      <c r="AQ53" s="1253"/>
      <c r="AR53" s="1253"/>
      <c r="AS53" s="1253"/>
      <c r="AT53" s="1253"/>
      <c r="AU53" s="1253"/>
      <c r="AV53" s="1253"/>
      <c r="AW53" s="1253"/>
      <c r="AX53" s="1253"/>
      <c r="AY53" s="1253"/>
      <c r="AZ53" s="1253"/>
      <c r="BA53" s="1253"/>
      <c r="BB53" s="1253" t="s">
        <v>622</v>
      </c>
      <c r="BC53" s="1253"/>
      <c r="BD53" s="1253"/>
      <c r="BE53" s="1253"/>
      <c r="BF53" s="1253"/>
      <c r="BG53" s="1253"/>
      <c r="BH53" s="1253"/>
      <c r="BI53" s="1253"/>
      <c r="BJ53" s="1253"/>
      <c r="BK53" s="1253"/>
      <c r="BL53" s="1253"/>
      <c r="BM53" s="1253"/>
      <c r="BN53" s="1253"/>
      <c r="BO53" s="1253"/>
      <c r="BP53" s="1250">
        <v>66.400000000000006</v>
      </c>
      <c r="BQ53" s="1250"/>
      <c r="BR53" s="1250"/>
      <c r="BS53" s="1250"/>
      <c r="BT53" s="1250"/>
      <c r="BU53" s="1250"/>
      <c r="BV53" s="1250"/>
      <c r="BW53" s="1250"/>
      <c r="BX53" s="1250">
        <v>68.5</v>
      </c>
      <c r="BY53" s="1250"/>
      <c r="BZ53" s="1250"/>
      <c r="CA53" s="1250"/>
      <c r="CB53" s="1250"/>
      <c r="CC53" s="1250"/>
      <c r="CD53" s="1250"/>
      <c r="CE53" s="1250"/>
      <c r="CF53" s="1250">
        <v>68.400000000000006</v>
      </c>
      <c r="CG53" s="1250"/>
      <c r="CH53" s="1250"/>
      <c r="CI53" s="1250"/>
      <c r="CJ53" s="1250"/>
      <c r="CK53" s="1250"/>
      <c r="CL53" s="1250"/>
      <c r="CM53" s="1250"/>
      <c r="CN53" s="1250">
        <v>69.3</v>
      </c>
      <c r="CO53" s="1250"/>
      <c r="CP53" s="1250"/>
      <c r="CQ53" s="1250"/>
      <c r="CR53" s="1250"/>
      <c r="CS53" s="1250"/>
      <c r="CT53" s="1250"/>
      <c r="CU53" s="1250"/>
      <c r="CV53" s="1250">
        <v>70.099999999999994</v>
      </c>
      <c r="CW53" s="1250"/>
      <c r="CX53" s="1250"/>
      <c r="CY53" s="1250"/>
      <c r="CZ53" s="1250"/>
      <c r="DA53" s="1250"/>
      <c r="DB53" s="1250"/>
      <c r="DC53" s="1250"/>
    </row>
    <row r="54" spans="1:109" x14ac:dyDescent="0.15">
      <c r="A54" s="378"/>
      <c r="B54" s="370"/>
      <c r="G54" s="1265"/>
      <c r="H54" s="1265"/>
      <c r="I54" s="1248"/>
      <c r="J54" s="1248"/>
      <c r="K54" s="1255"/>
      <c r="L54" s="1255"/>
      <c r="M54" s="1255"/>
      <c r="N54" s="1255"/>
      <c r="AM54" s="379"/>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x14ac:dyDescent="0.15">
      <c r="A55" s="378"/>
      <c r="B55" s="370"/>
      <c r="G55" s="1248"/>
      <c r="H55" s="1248"/>
      <c r="I55" s="1248"/>
      <c r="J55" s="1248"/>
      <c r="K55" s="1255"/>
      <c r="L55" s="1255"/>
      <c r="M55" s="1255"/>
      <c r="N55" s="1255"/>
      <c r="AN55" s="1254" t="s">
        <v>623</v>
      </c>
      <c r="AO55" s="1254"/>
      <c r="AP55" s="1254"/>
      <c r="AQ55" s="1254"/>
      <c r="AR55" s="1254"/>
      <c r="AS55" s="1254"/>
      <c r="AT55" s="1254"/>
      <c r="AU55" s="1254"/>
      <c r="AV55" s="1254"/>
      <c r="AW55" s="1254"/>
      <c r="AX55" s="1254"/>
      <c r="AY55" s="1254"/>
      <c r="AZ55" s="1254"/>
      <c r="BA55" s="1254"/>
      <c r="BB55" s="1253" t="s">
        <v>621</v>
      </c>
      <c r="BC55" s="1253"/>
      <c r="BD55" s="1253"/>
      <c r="BE55" s="1253"/>
      <c r="BF55" s="1253"/>
      <c r="BG55" s="1253"/>
      <c r="BH55" s="1253"/>
      <c r="BI55" s="1253"/>
      <c r="BJ55" s="1253"/>
      <c r="BK55" s="1253"/>
      <c r="BL55" s="1253"/>
      <c r="BM55" s="1253"/>
      <c r="BN55" s="1253"/>
      <c r="BO55" s="1253"/>
      <c r="BP55" s="1250">
        <v>52.7</v>
      </c>
      <c r="BQ55" s="1250"/>
      <c r="BR55" s="1250"/>
      <c r="BS55" s="1250"/>
      <c r="BT55" s="1250"/>
      <c r="BU55" s="1250"/>
      <c r="BV55" s="1250"/>
      <c r="BW55" s="1250"/>
      <c r="BX55" s="1250">
        <v>49.7</v>
      </c>
      <c r="BY55" s="1250"/>
      <c r="BZ55" s="1250"/>
      <c r="CA55" s="1250"/>
      <c r="CB55" s="1250"/>
      <c r="CC55" s="1250"/>
      <c r="CD55" s="1250"/>
      <c r="CE55" s="1250"/>
      <c r="CF55" s="1250">
        <v>37.299999999999997</v>
      </c>
      <c r="CG55" s="1250"/>
      <c r="CH55" s="1250"/>
      <c r="CI55" s="1250"/>
      <c r="CJ55" s="1250"/>
      <c r="CK55" s="1250"/>
      <c r="CL55" s="1250"/>
      <c r="CM55" s="1250"/>
      <c r="CN55" s="1250">
        <v>13.3</v>
      </c>
      <c r="CO55" s="1250"/>
      <c r="CP55" s="1250"/>
      <c r="CQ55" s="1250"/>
      <c r="CR55" s="1250"/>
      <c r="CS55" s="1250"/>
      <c r="CT55" s="1250"/>
      <c r="CU55" s="1250"/>
      <c r="CV55" s="1250">
        <v>5.4</v>
      </c>
      <c r="CW55" s="1250"/>
      <c r="CX55" s="1250"/>
      <c r="CY55" s="1250"/>
      <c r="CZ55" s="1250"/>
      <c r="DA55" s="1250"/>
      <c r="DB55" s="1250"/>
      <c r="DC55" s="1250"/>
    </row>
    <row r="56" spans="1:109" x14ac:dyDescent="0.15">
      <c r="A56" s="378"/>
      <c r="B56" s="370"/>
      <c r="G56" s="1248"/>
      <c r="H56" s="1248"/>
      <c r="I56" s="1248"/>
      <c r="J56" s="1248"/>
      <c r="K56" s="1255"/>
      <c r="L56" s="1255"/>
      <c r="M56" s="1255"/>
      <c r="N56" s="1255"/>
      <c r="AN56" s="1254"/>
      <c r="AO56" s="1254"/>
      <c r="AP56" s="1254"/>
      <c r="AQ56" s="1254"/>
      <c r="AR56" s="1254"/>
      <c r="AS56" s="1254"/>
      <c r="AT56" s="1254"/>
      <c r="AU56" s="1254"/>
      <c r="AV56" s="1254"/>
      <c r="AW56" s="1254"/>
      <c r="AX56" s="1254"/>
      <c r="AY56" s="1254"/>
      <c r="AZ56" s="1254"/>
      <c r="BA56" s="1254"/>
      <c r="BB56" s="1253"/>
      <c r="BC56" s="1253"/>
      <c r="BD56" s="1253"/>
      <c r="BE56" s="1253"/>
      <c r="BF56" s="1253"/>
      <c r="BG56" s="1253"/>
      <c r="BH56" s="1253"/>
      <c r="BI56" s="1253"/>
      <c r="BJ56" s="1253"/>
      <c r="BK56" s="1253"/>
      <c r="BL56" s="1253"/>
      <c r="BM56" s="1253"/>
      <c r="BN56" s="1253"/>
      <c r="BO56" s="1253"/>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378" customFormat="1" x14ac:dyDescent="0.15">
      <c r="B57" s="382"/>
      <c r="G57" s="1248"/>
      <c r="H57" s="1248"/>
      <c r="I57" s="1251"/>
      <c r="J57" s="1251"/>
      <c r="K57" s="1255"/>
      <c r="L57" s="1255"/>
      <c r="M57" s="1255"/>
      <c r="N57" s="1255"/>
      <c r="AM57" s="364"/>
      <c r="AN57" s="1254"/>
      <c r="AO57" s="1254"/>
      <c r="AP57" s="1254"/>
      <c r="AQ57" s="1254"/>
      <c r="AR57" s="1254"/>
      <c r="AS57" s="1254"/>
      <c r="AT57" s="1254"/>
      <c r="AU57" s="1254"/>
      <c r="AV57" s="1254"/>
      <c r="AW57" s="1254"/>
      <c r="AX57" s="1254"/>
      <c r="AY57" s="1254"/>
      <c r="AZ57" s="1254"/>
      <c r="BA57" s="1254"/>
      <c r="BB57" s="1253" t="s">
        <v>622</v>
      </c>
      <c r="BC57" s="1253"/>
      <c r="BD57" s="1253"/>
      <c r="BE57" s="1253"/>
      <c r="BF57" s="1253"/>
      <c r="BG57" s="1253"/>
      <c r="BH57" s="1253"/>
      <c r="BI57" s="1253"/>
      <c r="BJ57" s="1253"/>
      <c r="BK57" s="1253"/>
      <c r="BL57" s="1253"/>
      <c r="BM57" s="1253"/>
      <c r="BN57" s="1253"/>
      <c r="BO57" s="1253"/>
      <c r="BP57" s="1250">
        <v>59.9</v>
      </c>
      <c r="BQ57" s="1250"/>
      <c r="BR57" s="1250"/>
      <c r="BS57" s="1250"/>
      <c r="BT57" s="1250"/>
      <c r="BU57" s="1250"/>
      <c r="BV57" s="1250"/>
      <c r="BW57" s="1250"/>
      <c r="BX57" s="1250">
        <v>60.2</v>
      </c>
      <c r="BY57" s="1250"/>
      <c r="BZ57" s="1250"/>
      <c r="CA57" s="1250"/>
      <c r="CB57" s="1250"/>
      <c r="CC57" s="1250"/>
      <c r="CD57" s="1250"/>
      <c r="CE57" s="1250"/>
      <c r="CF57" s="1250">
        <v>62</v>
      </c>
      <c r="CG57" s="1250"/>
      <c r="CH57" s="1250"/>
      <c r="CI57" s="1250"/>
      <c r="CJ57" s="1250"/>
      <c r="CK57" s="1250"/>
      <c r="CL57" s="1250"/>
      <c r="CM57" s="1250"/>
      <c r="CN57" s="1250">
        <v>61.5</v>
      </c>
      <c r="CO57" s="1250"/>
      <c r="CP57" s="1250"/>
      <c r="CQ57" s="1250"/>
      <c r="CR57" s="1250"/>
      <c r="CS57" s="1250"/>
      <c r="CT57" s="1250"/>
      <c r="CU57" s="1250"/>
      <c r="CV57" s="1250">
        <v>62.3</v>
      </c>
      <c r="CW57" s="1250"/>
      <c r="CX57" s="1250"/>
      <c r="CY57" s="1250"/>
      <c r="CZ57" s="1250"/>
      <c r="DA57" s="1250"/>
      <c r="DB57" s="1250"/>
      <c r="DC57" s="1250"/>
      <c r="DD57" s="383"/>
      <c r="DE57" s="382"/>
    </row>
    <row r="58" spans="1:109" s="378" customFormat="1" x14ac:dyDescent="0.15">
      <c r="A58" s="364"/>
      <c r="B58" s="382"/>
      <c r="G58" s="1248"/>
      <c r="H58" s="1248"/>
      <c r="I58" s="1251"/>
      <c r="J58" s="1251"/>
      <c r="K58" s="1255"/>
      <c r="L58" s="1255"/>
      <c r="M58" s="1255"/>
      <c r="N58" s="1255"/>
      <c r="AM58" s="364"/>
      <c r="AN58" s="1254"/>
      <c r="AO58" s="1254"/>
      <c r="AP58" s="1254"/>
      <c r="AQ58" s="1254"/>
      <c r="AR58" s="1254"/>
      <c r="AS58" s="1254"/>
      <c r="AT58" s="1254"/>
      <c r="AU58" s="1254"/>
      <c r="AV58" s="1254"/>
      <c r="AW58" s="1254"/>
      <c r="AX58" s="1254"/>
      <c r="AY58" s="1254"/>
      <c r="AZ58" s="1254"/>
      <c r="BA58" s="1254"/>
      <c r="BB58" s="1253"/>
      <c r="BC58" s="1253"/>
      <c r="BD58" s="1253"/>
      <c r="BE58" s="1253"/>
      <c r="BF58" s="1253"/>
      <c r="BG58" s="1253"/>
      <c r="BH58" s="1253"/>
      <c r="BI58" s="1253"/>
      <c r="BJ58" s="1253"/>
      <c r="BK58" s="1253"/>
      <c r="BL58" s="1253"/>
      <c r="BM58" s="1253"/>
      <c r="BN58" s="1253"/>
      <c r="BO58" s="1253"/>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624</v>
      </c>
    </row>
    <row r="64" spans="1:109" x14ac:dyDescent="0.15">
      <c r="B64" s="370"/>
      <c r="G64" s="377"/>
      <c r="I64" s="390"/>
      <c r="J64" s="390"/>
      <c r="K64" s="390"/>
      <c r="L64" s="390"/>
      <c r="M64" s="390"/>
      <c r="N64" s="391"/>
      <c r="AM64" s="377"/>
      <c r="AN64" s="377" t="s">
        <v>618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6" t="s">
        <v>626</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70"/>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70"/>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70"/>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70"/>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619</v>
      </c>
    </row>
    <row r="72" spans="2:107" x14ac:dyDescent="0.15">
      <c r="B72" s="370"/>
      <c r="G72" s="1248"/>
      <c r="H72" s="1248"/>
      <c r="I72" s="1248"/>
      <c r="J72" s="1248"/>
      <c r="K72" s="380"/>
      <c r="L72" s="380"/>
      <c r="M72" s="381"/>
      <c r="N72" s="381"/>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54" t="s">
        <v>572</v>
      </c>
      <c r="BQ72" s="1254"/>
      <c r="BR72" s="1254"/>
      <c r="BS72" s="1254"/>
      <c r="BT72" s="1254"/>
      <c r="BU72" s="1254"/>
      <c r="BV72" s="1254"/>
      <c r="BW72" s="1254"/>
      <c r="BX72" s="1254" t="s">
        <v>573</v>
      </c>
      <c r="BY72" s="1254"/>
      <c r="BZ72" s="1254"/>
      <c r="CA72" s="1254"/>
      <c r="CB72" s="1254"/>
      <c r="CC72" s="1254"/>
      <c r="CD72" s="1254"/>
      <c r="CE72" s="1254"/>
      <c r="CF72" s="1254" t="s">
        <v>574</v>
      </c>
      <c r="CG72" s="1254"/>
      <c r="CH72" s="1254"/>
      <c r="CI72" s="1254"/>
      <c r="CJ72" s="1254"/>
      <c r="CK72" s="1254"/>
      <c r="CL72" s="1254"/>
      <c r="CM72" s="1254"/>
      <c r="CN72" s="1254" t="s">
        <v>575</v>
      </c>
      <c r="CO72" s="1254"/>
      <c r="CP72" s="1254"/>
      <c r="CQ72" s="1254"/>
      <c r="CR72" s="1254"/>
      <c r="CS72" s="1254"/>
      <c r="CT72" s="1254"/>
      <c r="CU72" s="1254"/>
      <c r="CV72" s="1254" t="s">
        <v>576</v>
      </c>
      <c r="CW72" s="1254"/>
      <c r="CX72" s="1254"/>
      <c r="CY72" s="1254"/>
      <c r="CZ72" s="1254"/>
      <c r="DA72" s="1254"/>
      <c r="DB72" s="1254"/>
      <c r="DC72" s="1254"/>
    </row>
    <row r="73" spans="2:107" x14ac:dyDescent="0.15">
      <c r="B73" s="370"/>
      <c r="G73" s="1265"/>
      <c r="H73" s="1265"/>
      <c r="I73" s="1265"/>
      <c r="J73" s="1265"/>
      <c r="K73" s="1249"/>
      <c r="L73" s="1249"/>
      <c r="M73" s="1249"/>
      <c r="N73" s="1249"/>
      <c r="AM73" s="379"/>
      <c r="AN73" s="1253" t="s">
        <v>620</v>
      </c>
      <c r="AO73" s="1253"/>
      <c r="AP73" s="1253"/>
      <c r="AQ73" s="1253"/>
      <c r="AR73" s="1253"/>
      <c r="AS73" s="1253"/>
      <c r="AT73" s="1253"/>
      <c r="AU73" s="1253"/>
      <c r="AV73" s="1253"/>
      <c r="AW73" s="1253"/>
      <c r="AX73" s="1253"/>
      <c r="AY73" s="1253"/>
      <c r="AZ73" s="1253"/>
      <c r="BA73" s="1253"/>
      <c r="BB73" s="1253" t="s">
        <v>621</v>
      </c>
      <c r="BC73" s="1253"/>
      <c r="BD73" s="1253"/>
      <c r="BE73" s="1253"/>
      <c r="BF73" s="1253"/>
      <c r="BG73" s="1253"/>
      <c r="BH73" s="1253"/>
      <c r="BI73" s="1253"/>
      <c r="BJ73" s="1253"/>
      <c r="BK73" s="1253"/>
      <c r="BL73" s="1253"/>
      <c r="BM73" s="1253"/>
      <c r="BN73" s="1253"/>
      <c r="BO73" s="1253"/>
      <c r="BP73" s="1250"/>
      <c r="BQ73" s="1250"/>
      <c r="BR73" s="1250"/>
      <c r="BS73" s="1250"/>
      <c r="BT73" s="1250"/>
      <c r="BU73" s="1250"/>
      <c r="BV73" s="1250"/>
      <c r="BW73" s="1250"/>
      <c r="BX73" s="1250"/>
      <c r="BY73" s="1250"/>
      <c r="BZ73" s="1250"/>
      <c r="CA73" s="1250"/>
      <c r="CB73" s="1250"/>
      <c r="CC73" s="1250"/>
      <c r="CD73" s="1250"/>
      <c r="CE73" s="1250"/>
      <c r="CF73" s="1250"/>
      <c r="CG73" s="1250"/>
      <c r="CH73" s="1250"/>
      <c r="CI73" s="1250"/>
      <c r="CJ73" s="1250"/>
      <c r="CK73" s="1250"/>
      <c r="CL73" s="1250"/>
      <c r="CM73" s="1250"/>
      <c r="CN73" s="1250">
        <v>2.1</v>
      </c>
      <c r="CO73" s="1250"/>
      <c r="CP73" s="1250"/>
      <c r="CQ73" s="1250"/>
      <c r="CR73" s="1250"/>
      <c r="CS73" s="1250"/>
      <c r="CT73" s="1250"/>
      <c r="CU73" s="1250"/>
      <c r="CV73" s="1250"/>
      <c r="CW73" s="1250"/>
      <c r="CX73" s="1250"/>
      <c r="CY73" s="1250"/>
      <c r="CZ73" s="1250"/>
      <c r="DA73" s="1250"/>
      <c r="DB73" s="1250"/>
      <c r="DC73" s="1250"/>
    </row>
    <row r="74" spans="2:107" x14ac:dyDescent="0.15">
      <c r="B74" s="370"/>
      <c r="G74" s="1265"/>
      <c r="H74" s="1265"/>
      <c r="I74" s="1265"/>
      <c r="J74" s="1265"/>
      <c r="K74" s="1249"/>
      <c r="L74" s="1249"/>
      <c r="M74" s="1249"/>
      <c r="N74" s="1249"/>
      <c r="AM74" s="379"/>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x14ac:dyDescent="0.15">
      <c r="B75" s="370"/>
      <c r="G75" s="1265"/>
      <c r="H75" s="1265"/>
      <c r="I75" s="1248"/>
      <c r="J75" s="1248"/>
      <c r="K75" s="1255"/>
      <c r="L75" s="1255"/>
      <c r="M75" s="1255"/>
      <c r="N75" s="1255"/>
      <c r="AM75" s="379"/>
      <c r="AN75" s="1253"/>
      <c r="AO75" s="1253"/>
      <c r="AP75" s="1253"/>
      <c r="AQ75" s="1253"/>
      <c r="AR75" s="1253"/>
      <c r="AS75" s="1253"/>
      <c r="AT75" s="1253"/>
      <c r="AU75" s="1253"/>
      <c r="AV75" s="1253"/>
      <c r="AW75" s="1253"/>
      <c r="AX75" s="1253"/>
      <c r="AY75" s="1253"/>
      <c r="AZ75" s="1253"/>
      <c r="BA75" s="1253"/>
      <c r="BB75" s="1253" t="s">
        <v>625</v>
      </c>
      <c r="BC75" s="1253"/>
      <c r="BD75" s="1253"/>
      <c r="BE75" s="1253"/>
      <c r="BF75" s="1253"/>
      <c r="BG75" s="1253"/>
      <c r="BH75" s="1253"/>
      <c r="BI75" s="1253"/>
      <c r="BJ75" s="1253"/>
      <c r="BK75" s="1253"/>
      <c r="BL75" s="1253"/>
      <c r="BM75" s="1253"/>
      <c r="BN75" s="1253"/>
      <c r="BO75" s="1253"/>
      <c r="BP75" s="1250">
        <v>10.4</v>
      </c>
      <c r="BQ75" s="1250"/>
      <c r="BR75" s="1250"/>
      <c r="BS75" s="1250"/>
      <c r="BT75" s="1250"/>
      <c r="BU75" s="1250"/>
      <c r="BV75" s="1250"/>
      <c r="BW75" s="1250"/>
      <c r="BX75" s="1250">
        <v>10.1</v>
      </c>
      <c r="BY75" s="1250"/>
      <c r="BZ75" s="1250"/>
      <c r="CA75" s="1250"/>
      <c r="CB75" s="1250"/>
      <c r="CC75" s="1250"/>
      <c r="CD75" s="1250"/>
      <c r="CE75" s="1250"/>
      <c r="CF75" s="1250">
        <v>9.6999999999999993</v>
      </c>
      <c r="CG75" s="1250"/>
      <c r="CH75" s="1250"/>
      <c r="CI75" s="1250"/>
      <c r="CJ75" s="1250"/>
      <c r="CK75" s="1250"/>
      <c r="CL75" s="1250"/>
      <c r="CM75" s="1250"/>
      <c r="CN75" s="1250">
        <v>9</v>
      </c>
      <c r="CO75" s="1250"/>
      <c r="CP75" s="1250"/>
      <c r="CQ75" s="1250"/>
      <c r="CR75" s="1250"/>
      <c r="CS75" s="1250"/>
      <c r="CT75" s="1250"/>
      <c r="CU75" s="1250"/>
      <c r="CV75" s="1250">
        <v>9</v>
      </c>
      <c r="CW75" s="1250"/>
      <c r="CX75" s="1250"/>
      <c r="CY75" s="1250"/>
      <c r="CZ75" s="1250"/>
      <c r="DA75" s="1250"/>
      <c r="DB75" s="1250"/>
      <c r="DC75" s="1250"/>
    </row>
    <row r="76" spans="2:107" x14ac:dyDescent="0.15">
      <c r="B76" s="370"/>
      <c r="G76" s="1265"/>
      <c r="H76" s="1265"/>
      <c r="I76" s="1248"/>
      <c r="J76" s="1248"/>
      <c r="K76" s="1255"/>
      <c r="L76" s="1255"/>
      <c r="M76" s="1255"/>
      <c r="N76" s="1255"/>
      <c r="AM76" s="379"/>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x14ac:dyDescent="0.15">
      <c r="B77" s="370"/>
      <c r="G77" s="1248"/>
      <c r="H77" s="1248"/>
      <c r="I77" s="1248"/>
      <c r="J77" s="1248"/>
      <c r="K77" s="1249"/>
      <c r="L77" s="1249"/>
      <c r="M77" s="1249"/>
      <c r="N77" s="1249"/>
      <c r="AN77" s="1254" t="s">
        <v>623</v>
      </c>
      <c r="AO77" s="1254"/>
      <c r="AP77" s="1254"/>
      <c r="AQ77" s="1254"/>
      <c r="AR77" s="1254"/>
      <c r="AS77" s="1254"/>
      <c r="AT77" s="1254"/>
      <c r="AU77" s="1254"/>
      <c r="AV77" s="1254"/>
      <c r="AW77" s="1254"/>
      <c r="AX77" s="1254"/>
      <c r="AY77" s="1254"/>
      <c r="AZ77" s="1254"/>
      <c r="BA77" s="1254"/>
      <c r="BB77" s="1253" t="s">
        <v>621</v>
      </c>
      <c r="BC77" s="1253"/>
      <c r="BD77" s="1253"/>
      <c r="BE77" s="1253"/>
      <c r="BF77" s="1253"/>
      <c r="BG77" s="1253"/>
      <c r="BH77" s="1253"/>
      <c r="BI77" s="1253"/>
      <c r="BJ77" s="1253"/>
      <c r="BK77" s="1253"/>
      <c r="BL77" s="1253"/>
      <c r="BM77" s="1253"/>
      <c r="BN77" s="1253"/>
      <c r="BO77" s="1253"/>
      <c r="BP77" s="1250">
        <v>52.7</v>
      </c>
      <c r="BQ77" s="1250"/>
      <c r="BR77" s="1250"/>
      <c r="BS77" s="1250"/>
      <c r="BT77" s="1250"/>
      <c r="BU77" s="1250"/>
      <c r="BV77" s="1250"/>
      <c r="BW77" s="1250"/>
      <c r="BX77" s="1250">
        <v>49.7</v>
      </c>
      <c r="BY77" s="1250"/>
      <c r="BZ77" s="1250"/>
      <c r="CA77" s="1250"/>
      <c r="CB77" s="1250"/>
      <c r="CC77" s="1250"/>
      <c r="CD77" s="1250"/>
      <c r="CE77" s="1250"/>
      <c r="CF77" s="1250">
        <v>37.299999999999997</v>
      </c>
      <c r="CG77" s="1250"/>
      <c r="CH77" s="1250"/>
      <c r="CI77" s="1250"/>
      <c r="CJ77" s="1250"/>
      <c r="CK77" s="1250"/>
      <c r="CL77" s="1250"/>
      <c r="CM77" s="1250"/>
      <c r="CN77" s="1250">
        <v>13.3</v>
      </c>
      <c r="CO77" s="1250"/>
      <c r="CP77" s="1250"/>
      <c r="CQ77" s="1250"/>
      <c r="CR77" s="1250"/>
      <c r="CS77" s="1250"/>
      <c r="CT77" s="1250"/>
      <c r="CU77" s="1250"/>
      <c r="CV77" s="1250">
        <v>5.4</v>
      </c>
      <c r="CW77" s="1250"/>
      <c r="CX77" s="1250"/>
      <c r="CY77" s="1250"/>
      <c r="CZ77" s="1250"/>
      <c r="DA77" s="1250"/>
      <c r="DB77" s="1250"/>
      <c r="DC77" s="1250"/>
    </row>
    <row r="78" spans="2:107" x14ac:dyDescent="0.15">
      <c r="B78" s="370"/>
      <c r="G78" s="1248"/>
      <c r="H78" s="1248"/>
      <c r="I78" s="1248"/>
      <c r="J78" s="1248"/>
      <c r="K78" s="1249"/>
      <c r="L78" s="1249"/>
      <c r="M78" s="1249"/>
      <c r="N78" s="1249"/>
      <c r="AN78" s="1254"/>
      <c r="AO78" s="1254"/>
      <c r="AP78" s="1254"/>
      <c r="AQ78" s="1254"/>
      <c r="AR78" s="1254"/>
      <c r="AS78" s="1254"/>
      <c r="AT78" s="1254"/>
      <c r="AU78" s="1254"/>
      <c r="AV78" s="1254"/>
      <c r="AW78" s="1254"/>
      <c r="AX78" s="1254"/>
      <c r="AY78" s="1254"/>
      <c r="AZ78" s="1254"/>
      <c r="BA78" s="1254"/>
      <c r="BB78" s="1253"/>
      <c r="BC78" s="1253"/>
      <c r="BD78" s="1253"/>
      <c r="BE78" s="1253"/>
      <c r="BF78" s="1253"/>
      <c r="BG78" s="1253"/>
      <c r="BH78" s="1253"/>
      <c r="BI78" s="1253"/>
      <c r="BJ78" s="1253"/>
      <c r="BK78" s="1253"/>
      <c r="BL78" s="1253"/>
      <c r="BM78" s="1253"/>
      <c r="BN78" s="1253"/>
      <c r="BO78" s="1253"/>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x14ac:dyDescent="0.15">
      <c r="B79" s="370"/>
      <c r="G79" s="1248"/>
      <c r="H79" s="1248"/>
      <c r="I79" s="1251"/>
      <c r="J79" s="1251"/>
      <c r="K79" s="1252"/>
      <c r="L79" s="1252"/>
      <c r="M79" s="1252"/>
      <c r="N79" s="1252"/>
      <c r="AN79" s="1254"/>
      <c r="AO79" s="1254"/>
      <c r="AP79" s="1254"/>
      <c r="AQ79" s="1254"/>
      <c r="AR79" s="1254"/>
      <c r="AS79" s="1254"/>
      <c r="AT79" s="1254"/>
      <c r="AU79" s="1254"/>
      <c r="AV79" s="1254"/>
      <c r="AW79" s="1254"/>
      <c r="AX79" s="1254"/>
      <c r="AY79" s="1254"/>
      <c r="AZ79" s="1254"/>
      <c r="BA79" s="1254"/>
      <c r="BB79" s="1253" t="s">
        <v>625</v>
      </c>
      <c r="BC79" s="1253"/>
      <c r="BD79" s="1253"/>
      <c r="BE79" s="1253"/>
      <c r="BF79" s="1253"/>
      <c r="BG79" s="1253"/>
      <c r="BH79" s="1253"/>
      <c r="BI79" s="1253"/>
      <c r="BJ79" s="1253"/>
      <c r="BK79" s="1253"/>
      <c r="BL79" s="1253"/>
      <c r="BM79" s="1253"/>
      <c r="BN79" s="1253"/>
      <c r="BO79" s="1253"/>
      <c r="BP79" s="1250">
        <v>9.5</v>
      </c>
      <c r="BQ79" s="1250"/>
      <c r="BR79" s="1250"/>
      <c r="BS79" s="1250"/>
      <c r="BT79" s="1250"/>
      <c r="BU79" s="1250"/>
      <c r="BV79" s="1250"/>
      <c r="BW79" s="1250"/>
      <c r="BX79" s="1250">
        <v>9.1999999999999993</v>
      </c>
      <c r="BY79" s="1250"/>
      <c r="BZ79" s="1250"/>
      <c r="CA79" s="1250"/>
      <c r="CB79" s="1250"/>
      <c r="CC79" s="1250"/>
      <c r="CD79" s="1250"/>
      <c r="CE79" s="1250"/>
      <c r="CF79" s="1250">
        <v>8.6</v>
      </c>
      <c r="CG79" s="1250"/>
      <c r="CH79" s="1250"/>
      <c r="CI79" s="1250"/>
      <c r="CJ79" s="1250"/>
      <c r="CK79" s="1250"/>
      <c r="CL79" s="1250"/>
      <c r="CM79" s="1250"/>
      <c r="CN79" s="1250">
        <v>8.4</v>
      </c>
      <c r="CO79" s="1250"/>
      <c r="CP79" s="1250"/>
      <c r="CQ79" s="1250"/>
      <c r="CR79" s="1250"/>
      <c r="CS79" s="1250"/>
      <c r="CT79" s="1250"/>
      <c r="CU79" s="1250"/>
      <c r="CV79" s="1250">
        <v>8.4</v>
      </c>
      <c r="CW79" s="1250"/>
      <c r="CX79" s="1250"/>
      <c r="CY79" s="1250"/>
      <c r="CZ79" s="1250"/>
      <c r="DA79" s="1250"/>
      <c r="DB79" s="1250"/>
      <c r="DC79" s="1250"/>
    </row>
    <row r="80" spans="2:107" x14ac:dyDescent="0.15">
      <c r="B80" s="370"/>
      <c r="G80" s="1248"/>
      <c r="H80" s="1248"/>
      <c r="I80" s="1251"/>
      <c r="J80" s="1251"/>
      <c r="K80" s="1252"/>
      <c r="L80" s="1252"/>
      <c r="M80" s="1252"/>
      <c r="N80" s="1252"/>
      <c r="AN80" s="1254"/>
      <c r="AO80" s="1254"/>
      <c r="AP80" s="1254"/>
      <c r="AQ80" s="1254"/>
      <c r="AR80" s="1254"/>
      <c r="AS80" s="1254"/>
      <c r="AT80" s="1254"/>
      <c r="AU80" s="1254"/>
      <c r="AV80" s="1254"/>
      <c r="AW80" s="1254"/>
      <c r="AX80" s="1254"/>
      <c r="AY80" s="1254"/>
      <c r="AZ80" s="1254"/>
      <c r="BA80" s="1254"/>
      <c r="BB80" s="1253"/>
      <c r="BC80" s="1253"/>
      <c r="BD80" s="1253"/>
      <c r="BE80" s="1253"/>
      <c r="BF80" s="1253"/>
      <c r="BG80" s="1253"/>
      <c r="BH80" s="1253"/>
      <c r="BI80" s="1253"/>
      <c r="BJ80" s="1253"/>
      <c r="BK80" s="1253"/>
      <c r="BL80" s="1253"/>
      <c r="BM80" s="1253"/>
      <c r="BN80" s="1253"/>
      <c r="BO80" s="1253"/>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eNUsaP/EitFIaz8bOeJJSnyiCMh1w3q64FLpeP1Jz6jJvyyp6in9twcsQ5d6l2JdBINTtOAX8LT6RsLMtvhcOw==" saltValue="7K36K3jf8meOte+Hpk/7L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114" sqref="B114"/>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519</v>
      </c>
    </row>
  </sheetData>
  <sheetProtection algorithmName="SHA-512" hashValue="u99iGdt9oGmzlpEruCI111/7MUFDipwQ9pAQAvyZKS21WXqQL9cgEBnkQ6T773JKwVCj/ZFUYaCeAPjiMVKGeg==" saltValue="LWrjYiZZVTiudGiGYkGx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N85" sqref="AN85"/>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519</v>
      </c>
    </row>
  </sheetData>
  <sheetProtection algorithmName="SHA-512" hashValue="Dp5dTeDfYvtaUX6rRQFyfCV46MO0I3k9wckGGLPN8aYkk1va1UIa0dZsgeISzYdvn9pRRQCxDXykx40vAaetMQ==" saltValue="6SDBM7PSNHVltLk1uBZx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569</v>
      </c>
      <c r="G2" s="149"/>
      <c r="H2" s="150"/>
    </row>
    <row r="3" spans="1:8" x14ac:dyDescent="0.15">
      <c r="A3" s="146" t="s">
        <v>562</v>
      </c>
      <c r="B3" s="151"/>
      <c r="C3" s="152"/>
      <c r="D3" s="153">
        <v>63700</v>
      </c>
      <c r="E3" s="154"/>
      <c r="F3" s="155">
        <v>69729</v>
      </c>
      <c r="G3" s="156"/>
      <c r="H3" s="157"/>
    </row>
    <row r="4" spans="1:8" x14ac:dyDescent="0.15">
      <c r="A4" s="158"/>
      <c r="B4" s="159"/>
      <c r="C4" s="160"/>
      <c r="D4" s="161">
        <v>24781</v>
      </c>
      <c r="E4" s="162"/>
      <c r="F4" s="163">
        <v>38908</v>
      </c>
      <c r="G4" s="164"/>
      <c r="H4" s="165"/>
    </row>
    <row r="5" spans="1:8" x14ac:dyDescent="0.15">
      <c r="A5" s="146" t="s">
        <v>564</v>
      </c>
      <c r="B5" s="151"/>
      <c r="C5" s="152"/>
      <c r="D5" s="153">
        <v>79906</v>
      </c>
      <c r="E5" s="154"/>
      <c r="F5" s="155">
        <v>74581</v>
      </c>
      <c r="G5" s="156"/>
      <c r="H5" s="157"/>
    </row>
    <row r="6" spans="1:8" x14ac:dyDescent="0.15">
      <c r="A6" s="158"/>
      <c r="B6" s="159"/>
      <c r="C6" s="160"/>
      <c r="D6" s="161">
        <v>34076</v>
      </c>
      <c r="E6" s="162"/>
      <c r="F6" s="163">
        <v>41563</v>
      </c>
      <c r="G6" s="164"/>
      <c r="H6" s="165"/>
    </row>
    <row r="7" spans="1:8" x14ac:dyDescent="0.15">
      <c r="A7" s="146" t="s">
        <v>565</v>
      </c>
      <c r="B7" s="151"/>
      <c r="C7" s="152"/>
      <c r="D7" s="153">
        <v>143645</v>
      </c>
      <c r="E7" s="154"/>
      <c r="F7" s="155">
        <v>76347</v>
      </c>
      <c r="G7" s="156"/>
      <c r="H7" s="157"/>
    </row>
    <row r="8" spans="1:8" x14ac:dyDescent="0.15">
      <c r="A8" s="158"/>
      <c r="B8" s="159"/>
      <c r="C8" s="160"/>
      <c r="D8" s="161">
        <v>86195</v>
      </c>
      <c r="E8" s="162"/>
      <c r="F8" s="163">
        <v>41762</v>
      </c>
      <c r="G8" s="164"/>
      <c r="H8" s="165"/>
    </row>
    <row r="9" spans="1:8" x14ac:dyDescent="0.15">
      <c r="A9" s="146" t="s">
        <v>566</v>
      </c>
      <c r="B9" s="151"/>
      <c r="C9" s="152"/>
      <c r="D9" s="153">
        <v>98988</v>
      </c>
      <c r="E9" s="154"/>
      <c r="F9" s="155">
        <v>92919</v>
      </c>
      <c r="G9" s="156"/>
      <c r="H9" s="157"/>
    </row>
    <row r="10" spans="1:8" x14ac:dyDescent="0.15">
      <c r="A10" s="158"/>
      <c r="B10" s="159"/>
      <c r="C10" s="160"/>
      <c r="D10" s="161">
        <v>58013</v>
      </c>
      <c r="E10" s="162"/>
      <c r="F10" s="163">
        <v>54128</v>
      </c>
      <c r="G10" s="164"/>
      <c r="H10" s="165"/>
    </row>
    <row r="11" spans="1:8" x14ac:dyDescent="0.15">
      <c r="A11" s="146" t="s">
        <v>567</v>
      </c>
      <c r="B11" s="151"/>
      <c r="C11" s="152"/>
      <c r="D11" s="153">
        <v>99807</v>
      </c>
      <c r="E11" s="154"/>
      <c r="F11" s="155">
        <v>103663</v>
      </c>
      <c r="G11" s="156"/>
      <c r="H11" s="157"/>
    </row>
    <row r="12" spans="1:8" x14ac:dyDescent="0.15">
      <c r="A12" s="158"/>
      <c r="B12" s="159"/>
      <c r="C12" s="166"/>
      <c r="D12" s="161">
        <v>75462</v>
      </c>
      <c r="E12" s="162"/>
      <c r="F12" s="163">
        <v>64346</v>
      </c>
      <c r="G12" s="164"/>
      <c r="H12" s="165"/>
    </row>
    <row r="13" spans="1:8" x14ac:dyDescent="0.15">
      <c r="A13" s="146"/>
      <c r="B13" s="151"/>
      <c r="C13" s="167"/>
      <c r="D13" s="168">
        <v>97209</v>
      </c>
      <c r="E13" s="169"/>
      <c r="F13" s="170">
        <v>83448</v>
      </c>
      <c r="G13" s="171"/>
      <c r="H13" s="157"/>
    </row>
    <row r="14" spans="1:8" x14ac:dyDescent="0.15">
      <c r="A14" s="158"/>
      <c r="B14" s="159"/>
      <c r="C14" s="160"/>
      <c r="D14" s="161">
        <v>55705</v>
      </c>
      <c r="E14" s="162"/>
      <c r="F14" s="163">
        <v>48141</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2.4</v>
      </c>
      <c r="C19" s="172">
        <f>ROUND(VALUE(SUBSTITUTE(実質収支比率等に係る経年分析!G$48,"▲","-")),2)</f>
        <v>0.48</v>
      </c>
      <c r="D19" s="172">
        <f>ROUND(VALUE(SUBSTITUTE(実質収支比率等に係る経年分析!H$48,"▲","-")),2)</f>
        <v>0.7</v>
      </c>
      <c r="E19" s="172">
        <f>ROUND(VALUE(SUBSTITUTE(実質収支比率等に係る経年分析!I$48,"▲","-")),2)</f>
        <v>9.0399999999999991</v>
      </c>
      <c r="F19" s="172">
        <f>ROUND(VALUE(SUBSTITUTE(実質収支比率等に係る経年分析!J$48,"▲","-")),2)</f>
        <v>6.35</v>
      </c>
    </row>
    <row r="20" spans="1:11" x14ac:dyDescent="0.15">
      <c r="A20" s="172" t="s">
        <v>57</v>
      </c>
      <c r="B20" s="172">
        <f>ROUND(VALUE(SUBSTITUTE(実質収支比率等に係る経年分析!F$47,"▲","-")),2)</f>
        <v>52.68</v>
      </c>
      <c r="C20" s="172">
        <f>ROUND(VALUE(SUBSTITUTE(実質収支比率等に係る経年分析!G$47,"▲","-")),2)</f>
        <v>54.03</v>
      </c>
      <c r="D20" s="172">
        <f>ROUND(VALUE(SUBSTITUTE(実質収支比率等に係る経年分析!H$47,"▲","-")),2)</f>
        <v>49.41</v>
      </c>
      <c r="E20" s="172">
        <f>ROUND(VALUE(SUBSTITUTE(実質収支比率等に係る経年分析!I$47,"▲","-")),2)</f>
        <v>45.51</v>
      </c>
      <c r="F20" s="172">
        <f>ROUND(VALUE(SUBSTITUTE(実質収支比率等に係る経年分析!J$47,"▲","-")),2)</f>
        <v>56.09</v>
      </c>
    </row>
    <row r="21" spans="1:11" x14ac:dyDescent="0.15">
      <c r="A21" s="172" t="s">
        <v>58</v>
      </c>
      <c r="B21" s="172">
        <f>IF(ISNUMBER(VALUE(SUBSTITUTE(実質収支比率等に係る経年分析!F$49,"▲","-"))),ROUND(VALUE(SUBSTITUTE(実質収支比率等に係る経年分析!F$49,"▲","-")),2),NA())</f>
        <v>-1.49</v>
      </c>
      <c r="C21" s="172">
        <f>IF(ISNUMBER(VALUE(SUBSTITUTE(実質収支比率等に係る経年分析!G$49,"▲","-"))),ROUND(VALUE(SUBSTITUTE(実質収支比率等に係る経年分析!G$49,"▲","-")),2),NA())</f>
        <v>-1.75</v>
      </c>
      <c r="D21" s="172">
        <f>IF(ISNUMBER(VALUE(SUBSTITUTE(実質収支比率等に係る経年分析!H$49,"▲","-"))),ROUND(VALUE(SUBSTITUTE(実質収支比率等に係る経年分析!H$49,"▲","-")),2),NA())</f>
        <v>-3.35</v>
      </c>
      <c r="E21" s="172">
        <f>IF(ISNUMBER(VALUE(SUBSTITUTE(実質収支比率等に係る経年分析!I$49,"▲","-"))),ROUND(VALUE(SUBSTITUTE(実質収支比率等に係る経年分析!I$49,"▲","-")),2),NA())</f>
        <v>6.61</v>
      </c>
      <c r="F21" s="172">
        <f>IF(ISNUMBER(VALUE(SUBSTITUTE(実質収支比率等に係る経年分析!J$49,"▲","-"))),ROUND(VALUE(SUBSTITUTE(実質収支比率等に係る経年分析!J$49,"▲","-")),2),NA())</f>
        <v>6.19</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0.31</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0.33</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0.02</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0.02</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井原市下水道事業会計</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0.03</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0.23</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0.23</v>
      </c>
    </row>
    <row r="30" spans="1:11" x14ac:dyDescent="0.15">
      <c r="A30" s="173" t="str">
        <f>IF(連結実質赤字比率に係る赤字・黒字の構成分析!C$40="",NA(),連結実質赤字比率に係る赤字・黒字の構成分析!C$40)</f>
        <v>井原市簡易水道事業会計</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0.28000000000000003</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0.28000000000000003</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0.3</v>
      </c>
    </row>
    <row r="31" spans="1:11" x14ac:dyDescent="0.15">
      <c r="A31" s="173" t="str">
        <f>IF(連結実質赤字比率に係る赤字・黒字の構成分析!C$39="",NA(),連結実質赤字比率に係る赤字・黒字の構成分析!C$39)</f>
        <v>井原市工業用水道事業会計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0.77</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0.85</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0.87</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0.88</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0.89</v>
      </c>
    </row>
    <row r="32" spans="1:11" x14ac:dyDescent="0.15">
      <c r="A32" s="173" t="str">
        <f>IF(連結実質赤字比率に係る赤字・黒字の構成分析!C$38="",NA(),連結実質赤字比率に係る赤字・黒字の構成分析!C$38)</f>
        <v>井原市国民健康保険事業特別会計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3.03</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2.6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3.3</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3.74</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1.1399999999999999</v>
      </c>
    </row>
    <row r="33" spans="1:16" x14ac:dyDescent="0.15">
      <c r="A33" s="173" t="str">
        <f>IF(連結実質赤字比率に係る赤字・黒字の構成分析!C$37="",NA(),連結実質赤字比率に係る赤字・黒字の構成分析!C$37)</f>
        <v>井原市介護保険事業特別会計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0.24</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0.69</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0.8</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1.58</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2.59</v>
      </c>
    </row>
    <row r="34" spans="1:16" x14ac:dyDescent="0.15">
      <c r="A34" s="173" t="str">
        <f>IF(連結実質赤字比率に係る赤字・黒字の構成分析!C$36="",NA(),連結実質赤字比率に係る赤字・黒字の構成分析!C$36)</f>
        <v>一般会計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2.36</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0.46</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0.67</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9.01</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6.34</v>
      </c>
    </row>
    <row r="35" spans="1:16" x14ac:dyDescent="0.15">
      <c r="A35" s="173" t="str">
        <f>IF(連結実質赤字比率に係る赤字・黒字の構成分析!C$35="",NA(),連結実質赤字比率に係る赤字・黒字の構成分析!C$35)</f>
        <v>井原市水道事業会計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9.23</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9.36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9.0299999999999994</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8.19</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7.7</v>
      </c>
    </row>
    <row r="36" spans="1:16" x14ac:dyDescent="0.15">
      <c r="A36" s="173" t="str">
        <f>IF(連結実質赤字比率に係る赤字・黒字の構成分析!C$34="",NA(),連結実質赤字比率に係る赤字・黒字の構成分析!C$34)</f>
        <v>井原市病院事業会計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10.58</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9.7799999999999994</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10.119999999999999</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10.32</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14.76</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2615</v>
      </c>
      <c r="E42" s="174"/>
      <c r="F42" s="174"/>
      <c r="G42" s="174">
        <f>'実質公債費比率（分子）の構造'!L$52</f>
        <v>2570</v>
      </c>
      <c r="H42" s="174"/>
      <c r="I42" s="174"/>
      <c r="J42" s="174">
        <f>'実質公債費比率（分子）の構造'!M$52</f>
        <v>2474</v>
      </c>
      <c r="K42" s="174"/>
      <c r="L42" s="174"/>
      <c r="M42" s="174">
        <f>'実質公債費比率（分子）の構造'!N$52</f>
        <v>2547</v>
      </c>
      <c r="N42" s="174"/>
      <c r="O42" s="174"/>
      <c r="P42" s="174">
        <f>'実質公債費比率（分子）の構造'!O$52</f>
        <v>2465</v>
      </c>
    </row>
    <row r="43" spans="1:16" x14ac:dyDescent="0.15">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67</v>
      </c>
      <c r="B44" s="174">
        <f>'実質公債費比率（分子）の構造'!K$50</f>
        <v>19</v>
      </c>
      <c r="C44" s="174"/>
      <c r="D44" s="174"/>
      <c r="E44" s="174">
        <f>'実質公債費比率（分子）の構造'!L$50</f>
        <v>11</v>
      </c>
      <c r="F44" s="174"/>
      <c r="G44" s="174"/>
      <c r="H44" s="174">
        <f>'実質公債費比率（分子）の構造'!M$50</f>
        <v>18</v>
      </c>
      <c r="I44" s="174"/>
      <c r="J44" s="174"/>
      <c r="K44" s="174">
        <f>'実質公債費比率（分子）の構造'!N$50</f>
        <v>3</v>
      </c>
      <c r="L44" s="174"/>
      <c r="M44" s="174"/>
      <c r="N44" s="174">
        <f>'実質公債費比率（分子）の構造'!O$50</f>
        <v>17</v>
      </c>
      <c r="O44" s="174"/>
      <c r="P44" s="174"/>
    </row>
    <row r="45" spans="1:16" x14ac:dyDescent="0.15">
      <c r="A45" s="174" t="s">
        <v>68</v>
      </c>
      <c r="B45" s="174">
        <f>'実質公債費比率（分子）の構造'!K$49</f>
        <v>46</v>
      </c>
      <c r="C45" s="174"/>
      <c r="D45" s="174"/>
      <c r="E45" s="174">
        <f>'実質公債費比率（分子）の構造'!L$49</f>
        <v>46</v>
      </c>
      <c r="F45" s="174"/>
      <c r="G45" s="174"/>
      <c r="H45" s="174">
        <f>'実質公債費比率（分子）の構造'!M$49</f>
        <v>46</v>
      </c>
      <c r="I45" s="174"/>
      <c r="J45" s="174"/>
      <c r="K45" s="174">
        <f>'実質公債費比率（分子）の構造'!N$49</f>
        <v>46</v>
      </c>
      <c r="L45" s="174"/>
      <c r="M45" s="174"/>
      <c r="N45" s="174">
        <f>'実質公債費比率（分子）の構造'!O$49</f>
        <v>47</v>
      </c>
      <c r="O45" s="174"/>
      <c r="P45" s="174"/>
    </row>
    <row r="46" spans="1:16" x14ac:dyDescent="0.15">
      <c r="A46" s="174" t="s">
        <v>69</v>
      </c>
      <c r="B46" s="174">
        <f>'実質公債費比率（分子）の構造'!K$48</f>
        <v>1541</v>
      </c>
      <c r="C46" s="174"/>
      <c r="D46" s="174"/>
      <c r="E46" s="174">
        <f>'実質公債費比率（分子）の構造'!L$48</f>
        <v>1522</v>
      </c>
      <c r="F46" s="174"/>
      <c r="G46" s="174"/>
      <c r="H46" s="174">
        <f>'実質公債費比率（分子）の構造'!M$48</f>
        <v>1475</v>
      </c>
      <c r="I46" s="174"/>
      <c r="J46" s="174"/>
      <c r="K46" s="174">
        <f>'実質公債費比率（分子）の構造'!N$48</f>
        <v>1441</v>
      </c>
      <c r="L46" s="174"/>
      <c r="M46" s="174"/>
      <c r="N46" s="174">
        <f>'実質公債費比率（分子）の構造'!O$48</f>
        <v>1507</v>
      </c>
      <c r="O46" s="174"/>
      <c r="P46" s="174"/>
    </row>
    <row r="47" spans="1:16" x14ac:dyDescent="0.15">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2053</v>
      </c>
      <c r="C49" s="174"/>
      <c r="D49" s="174"/>
      <c r="E49" s="174">
        <f>'実質公債費比率（分子）の構造'!L$45</f>
        <v>1972</v>
      </c>
      <c r="F49" s="174"/>
      <c r="G49" s="174"/>
      <c r="H49" s="174">
        <f>'実質公債費比率（分子）の構造'!M$45</f>
        <v>1870</v>
      </c>
      <c r="I49" s="174"/>
      <c r="J49" s="174"/>
      <c r="K49" s="174">
        <f>'実質公債費比率（分子）の構造'!N$45</f>
        <v>1935</v>
      </c>
      <c r="L49" s="174"/>
      <c r="M49" s="174"/>
      <c r="N49" s="174">
        <f>'実質公債費比率（分子）の構造'!O$45</f>
        <v>1918</v>
      </c>
      <c r="O49" s="174"/>
      <c r="P49" s="174"/>
    </row>
    <row r="50" spans="1:16" x14ac:dyDescent="0.15">
      <c r="A50" s="174" t="s">
        <v>73</v>
      </c>
      <c r="B50" s="174" t="e">
        <f>NA()</f>
        <v>#N/A</v>
      </c>
      <c r="C50" s="174">
        <f>IF(ISNUMBER('実質公債費比率（分子）の構造'!K$53),'実質公債費比率（分子）の構造'!K$53,NA())</f>
        <v>1044</v>
      </c>
      <c r="D50" s="174" t="e">
        <f>NA()</f>
        <v>#N/A</v>
      </c>
      <c r="E50" s="174" t="e">
        <f>NA()</f>
        <v>#N/A</v>
      </c>
      <c r="F50" s="174">
        <f>IF(ISNUMBER('実質公債費比率（分子）の構造'!L$53),'実質公債費比率（分子）の構造'!L$53,NA())</f>
        <v>981</v>
      </c>
      <c r="G50" s="174" t="e">
        <f>NA()</f>
        <v>#N/A</v>
      </c>
      <c r="H50" s="174" t="e">
        <f>NA()</f>
        <v>#N/A</v>
      </c>
      <c r="I50" s="174">
        <f>IF(ISNUMBER('実質公債費比率（分子）の構造'!M$53),'実質公債費比率（分子）の構造'!M$53,NA())</f>
        <v>935</v>
      </c>
      <c r="J50" s="174" t="e">
        <f>NA()</f>
        <v>#N/A</v>
      </c>
      <c r="K50" s="174" t="e">
        <f>NA()</f>
        <v>#N/A</v>
      </c>
      <c r="L50" s="174">
        <f>IF(ISNUMBER('実質公債費比率（分子）の構造'!N$53),'実質公債費比率（分子）の構造'!N$53,NA())</f>
        <v>878</v>
      </c>
      <c r="M50" s="174" t="e">
        <f>NA()</f>
        <v>#N/A</v>
      </c>
      <c r="N50" s="174" t="e">
        <f>NA()</f>
        <v>#N/A</v>
      </c>
      <c r="O50" s="174">
        <f>IF(ISNUMBER('実質公債費比率（分子）の構造'!O$53),'実質公債費比率（分子）の構造'!O$53,NA())</f>
        <v>1024</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22819</v>
      </c>
      <c r="E56" s="173"/>
      <c r="F56" s="173"/>
      <c r="G56" s="173">
        <f>'将来負担比率（分子）の構造'!J$52</f>
        <v>22771</v>
      </c>
      <c r="H56" s="173"/>
      <c r="I56" s="173"/>
      <c r="J56" s="173">
        <f>'将来負担比率（分子）の構造'!K$52</f>
        <v>23376</v>
      </c>
      <c r="K56" s="173"/>
      <c r="L56" s="173"/>
      <c r="M56" s="173">
        <f>'将来負担比率（分子）の構造'!L$52</f>
        <v>23551</v>
      </c>
      <c r="N56" s="173"/>
      <c r="O56" s="173"/>
      <c r="P56" s="173">
        <f>'将来負担比率（分子）の構造'!M$52</f>
        <v>23865</v>
      </c>
    </row>
    <row r="57" spans="1:16" x14ac:dyDescent="0.15">
      <c r="A57" s="173" t="s">
        <v>44</v>
      </c>
      <c r="B57" s="173"/>
      <c r="C57" s="173"/>
      <c r="D57" s="173">
        <f>'将来負担比率（分子）の構造'!I$51</f>
        <v>1454</v>
      </c>
      <c r="E57" s="173"/>
      <c r="F57" s="173"/>
      <c r="G57" s="173">
        <f>'将来負担比率（分子）の構造'!J$51</f>
        <v>1404</v>
      </c>
      <c r="H57" s="173"/>
      <c r="I57" s="173"/>
      <c r="J57" s="173">
        <f>'将来負担比率（分子）の構造'!K$51</f>
        <v>1350</v>
      </c>
      <c r="K57" s="173"/>
      <c r="L57" s="173"/>
      <c r="M57" s="173">
        <f>'将来負担比率（分子）の構造'!L$51</f>
        <v>1370</v>
      </c>
      <c r="N57" s="173"/>
      <c r="O57" s="173"/>
      <c r="P57" s="173">
        <f>'将来負担比率（分子）の構造'!M$51</f>
        <v>1346</v>
      </c>
    </row>
    <row r="58" spans="1:16" x14ac:dyDescent="0.15">
      <c r="A58" s="173" t="s">
        <v>43</v>
      </c>
      <c r="B58" s="173"/>
      <c r="C58" s="173"/>
      <c r="D58" s="173">
        <f>'将来負担比率（分子）の構造'!I$50</f>
        <v>14762</v>
      </c>
      <c r="E58" s="173"/>
      <c r="F58" s="173"/>
      <c r="G58" s="173">
        <f>'将来負担比率（分子）の構造'!J$50</f>
        <v>14362</v>
      </c>
      <c r="H58" s="173"/>
      <c r="I58" s="173"/>
      <c r="J58" s="173">
        <f>'将来負担比率（分子）の構造'!K$50</f>
        <v>13401</v>
      </c>
      <c r="K58" s="173"/>
      <c r="L58" s="173"/>
      <c r="M58" s="173">
        <f>'将来負担比率（分子）の構造'!L$50</f>
        <v>12985</v>
      </c>
      <c r="N58" s="173"/>
      <c r="O58" s="173"/>
      <c r="P58" s="173">
        <f>'将来負担比率（分子）の構造'!M$50</f>
        <v>14340</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f>'将来負担比率（分子）の構造'!I$46</f>
        <v>0</v>
      </c>
      <c r="C61" s="173"/>
      <c r="D61" s="173"/>
      <c r="E61" s="173">
        <f>'将来負担比率（分子）の構造'!J$46</f>
        <v>1</v>
      </c>
      <c r="F61" s="173"/>
      <c r="G61" s="173"/>
      <c r="H61" s="173">
        <f>'将来負担比率（分子）の構造'!K$46</f>
        <v>0</v>
      </c>
      <c r="I61" s="173"/>
      <c r="J61" s="173"/>
      <c r="K61" s="173">
        <f>'将来負担比率（分子）の構造'!L$46</f>
        <v>0</v>
      </c>
      <c r="L61" s="173"/>
      <c r="M61" s="173"/>
      <c r="N61" s="173">
        <f>'将来負担比率（分子）の構造'!M$46</f>
        <v>1</v>
      </c>
      <c r="O61" s="173"/>
      <c r="P61" s="173"/>
    </row>
    <row r="62" spans="1:16" x14ac:dyDescent="0.15">
      <c r="A62" s="173" t="s">
        <v>37</v>
      </c>
      <c r="B62" s="173">
        <f>'将来負担比率（分子）の構造'!I$45</f>
        <v>2889</v>
      </c>
      <c r="C62" s="173"/>
      <c r="D62" s="173"/>
      <c r="E62" s="173">
        <f>'将来負担比率（分子）の構造'!J$45</f>
        <v>2822</v>
      </c>
      <c r="F62" s="173"/>
      <c r="G62" s="173"/>
      <c r="H62" s="173">
        <f>'将来負担比率（分子）の構造'!K$45</f>
        <v>2705</v>
      </c>
      <c r="I62" s="173"/>
      <c r="J62" s="173"/>
      <c r="K62" s="173">
        <f>'将来負担比率（分子）の構造'!L$45</f>
        <v>2651</v>
      </c>
      <c r="L62" s="173"/>
      <c r="M62" s="173"/>
      <c r="N62" s="173">
        <f>'将来負担比率（分子）の構造'!M$45</f>
        <v>2755</v>
      </c>
      <c r="O62" s="173"/>
      <c r="P62" s="173"/>
    </row>
    <row r="63" spans="1:16" x14ac:dyDescent="0.15">
      <c r="A63" s="173" t="s">
        <v>36</v>
      </c>
      <c r="B63" s="173">
        <f>'将来負担比率（分子）の構造'!I$44</f>
        <v>545</v>
      </c>
      <c r="C63" s="173"/>
      <c r="D63" s="173"/>
      <c r="E63" s="173">
        <f>'将来負担比率（分子）の構造'!J$44</f>
        <v>510</v>
      </c>
      <c r="F63" s="173"/>
      <c r="G63" s="173"/>
      <c r="H63" s="173">
        <f>'将来負担比率（分子）の構造'!K$44</f>
        <v>471</v>
      </c>
      <c r="I63" s="173"/>
      <c r="J63" s="173"/>
      <c r="K63" s="173">
        <f>'将来負担比率（分子）の構造'!L$44</f>
        <v>431</v>
      </c>
      <c r="L63" s="173"/>
      <c r="M63" s="173"/>
      <c r="N63" s="173">
        <f>'将来負担比率（分子）の構造'!M$44</f>
        <v>390</v>
      </c>
      <c r="O63" s="173"/>
      <c r="P63" s="173"/>
    </row>
    <row r="64" spans="1:16" x14ac:dyDescent="0.15">
      <c r="A64" s="173" t="s">
        <v>35</v>
      </c>
      <c r="B64" s="173">
        <f>'将来負担比率（分子）の構造'!I$43</f>
        <v>16144</v>
      </c>
      <c r="C64" s="173"/>
      <c r="D64" s="173"/>
      <c r="E64" s="173">
        <f>'将来負担比率（分子）の構造'!J$43</f>
        <v>15465</v>
      </c>
      <c r="F64" s="173"/>
      <c r="G64" s="173"/>
      <c r="H64" s="173">
        <f>'将来負担比率（分子）の構造'!K$43</f>
        <v>14881</v>
      </c>
      <c r="I64" s="173"/>
      <c r="J64" s="173"/>
      <c r="K64" s="173">
        <f>'将来負担比率（分子）の構造'!L$43</f>
        <v>13765</v>
      </c>
      <c r="L64" s="173"/>
      <c r="M64" s="173"/>
      <c r="N64" s="173">
        <f>'将来負担比率（分子）の構造'!M$43</f>
        <v>13067</v>
      </c>
      <c r="O64" s="173"/>
      <c r="P64" s="173"/>
    </row>
    <row r="65" spans="1:16" x14ac:dyDescent="0.15">
      <c r="A65" s="173" t="s">
        <v>34</v>
      </c>
      <c r="B65" s="173">
        <f>'将来負担比率（分子）の構造'!I$42</f>
        <v>53</v>
      </c>
      <c r="C65" s="173"/>
      <c r="D65" s="173"/>
      <c r="E65" s="173">
        <f>'将来負担比率（分子）の構造'!J$42</f>
        <v>40</v>
      </c>
      <c r="F65" s="173"/>
      <c r="G65" s="173"/>
      <c r="H65" s="173">
        <f>'将来負担比率（分子）の構造'!K$42</f>
        <v>36</v>
      </c>
      <c r="I65" s="173"/>
      <c r="J65" s="173"/>
      <c r="K65" s="173">
        <f>'将来負担比率（分子）の構造'!L$42</f>
        <v>59</v>
      </c>
      <c r="L65" s="173"/>
      <c r="M65" s="173"/>
      <c r="N65" s="173">
        <f>'将来負担比率（分子）の構造'!M$42</f>
        <v>55</v>
      </c>
      <c r="O65" s="173"/>
      <c r="P65" s="173"/>
    </row>
    <row r="66" spans="1:16" x14ac:dyDescent="0.15">
      <c r="A66" s="173" t="s">
        <v>33</v>
      </c>
      <c r="B66" s="173">
        <f>'将来負担比率（分子）の構造'!I$41</f>
        <v>17764</v>
      </c>
      <c r="C66" s="173"/>
      <c r="D66" s="173"/>
      <c r="E66" s="173">
        <f>'将来負担比率（分子）の構造'!J$41</f>
        <v>18195</v>
      </c>
      <c r="F66" s="173"/>
      <c r="G66" s="173"/>
      <c r="H66" s="173">
        <f>'将来負担比率（分子）の構造'!K$41</f>
        <v>19680</v>
      </c>
      <c r="I66" s="173"/>
      <c r="J66" s="173"/>
      <c r="K66" s="173">
        <f>'将来負担比率（分子）の構造'!L$41</f>
        <v>21227</v>
      </c>
      <c r="L66" s="173"/>
      <c r="M66" s="173"/>
      <c r="N66" s="173">
        <f>'将来負担比率（分子）の構造'!M$41</f>
        <v>22245</v>
      </c>
      <c r="O66" s="173"/>
      <c r="P66" s="173"/>
    </row>
    <row r="67" spans="1:16" x14ac:dyDescent="0.15">
      <c r="A67" s="173" t="s">
        <v>77</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227</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6218</v>
      </c>
      <c r="C72" s="177">
        <f>基金残高に係る経年分析!G55</f>
        <v>5980</v>
      </c>
      <c r="D72" s="177">
        <f>基金残高に係る経年分析!H55</f>
        <v>7147</v>
      </c>
    </row>
    <row r="73" spans="1:16" x14ac:dyDescent="0.15">
      <c r="A73" s="176" t="s">
        <v>80</v>
      </c>
      <c r="B73" s="177">
        <f>基金残高に係る経年分析!F56</f>
        <v>742</v>
      </c>
      <c r="C73" s="177">
        <f>基金残高に係る経年分析!G56</f>
        <v>842</v>
      </c>
      <c r="D73" s="177">
        <f>基金残高に係る経年分析!H56</f>
        <v>788</v>
      </c>
    </row>
    <row r="74" spans="1:16" x14ac:dyDescent="0.15">
      <c r="A74" s="176" t="s">
        <v>81</v>
      </c>
      <c r="B74" s="177">
        <f>基金残高に係る経年分析!F57</f>
        <v>6774</v>
      </c>
      <c r="C74" s="177">
        <f>基金残高に係る経年分析!G57</f>
        <v>6399</v>
      </c>
      <c r="D74" s="177">
        <f>基金残高に係る経年分析!H57</f>
        <v>6507</v>
      </c>
    </row>
  </sheetData>
  <sheetProtection algorithmName="SHA-512" hashValue="qWN7OxWmBkSfp5zJjCc6aGwEUgBwm5pb3jg+0vVj9Fry3lIg/XyQUM1E6bXSNB7nKimxVlPPUwfC+ntc0T6abg==" saltValue="WjWgjnakTgOwLrFjufnt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2024-09-19T07:14:29Z</cp:lastPrinted>
  <dcterms:created xsi:type="dcterms:W3CDTF">2024-02-05T02:46:28Z</dcterms:created>
  <dcterms:modified xsi:type="dcterms:W3CDTF">2024-09-20T00:04:45Z</dcterms:modified>
  <cp:category/>
</cp:coreProperties>
</file>